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tables/table1.xml" ContentType="application/vnd.openxmlformats-officedocument.spreadsheetml.tab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5.xml" ContentType="application/vnd.openxmlformats-officedocument.drawing+xml"/>
  <Override PartName="/xl/tables/table2.xml" ContentType="application/vnd.openxmlformats-officedocument.spreadsheetml.table+xml"/>
  <Override PartName="/xl/charts/chartEx2.xml" ContentType="application/vnd.ms-office.chartex+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drawings/drawing6.xml" ContentType="application/vnd.openxmlformats-officedocument.drawing+xml"/>
  <Override PartName="/xl/slicers/slicer4.xml" ContentType="application/vnd.ms-excel.slicer+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slicers/slicer5.xml" ContentType="application/vnd.ms-excel.slicer+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Ex3.xml" ContentType="application/vnd.ms-office.chartex+xml"/>
  <Override PartName="/xl/charts/style10.xml" ContentType="application/vnd.ms-office.chartstyle+xml"/>
  <Override PartName="/xl/charts/colors10.xml" ContentType="application/vnd.ms-office.chartcolorstyle+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charts/chartEx4.xml" ContentType="application/vnd.ms-office.chartex+xml"/>
  <Override PartName="/xl/charts/style12.xml" ContentType="application/vnd.ms-office.chartstyle+xml"/>
  <Override PartName="/xl/charts/colors12.xml" ContentType="application/vnd.ms-office.chartcolorstyle+xml"/>
  <Override PartName="/xl/charts/chart9.xml" ContentType="application/vnd.openxmlformats-officedocument.drawingml.chart+xml"/>
  <Override PartName="/xl/charts/style13.xml" ContentType="application/vnd.ms-office.chartstyle+xml"/>
  <Override PartName="/xl/charts/colors13.xml" ContentType="application/vnd.ms-office.chartcolorstyle+xml"/>
  <Override PartName="/xl/charts/chart10.xml" ContentType="application/vnd.openxmlformats-officedocument.drawingml.chart+xml"/>
  <Override PartName="/xl/charts/style14.xml" ContentType="application/vnd.ms-office.chartstyle+xml"/>
  <Override PartName="/xl/charts/colors14.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mc:AlternateContent xmlns:mc="http://schemas.openxmlformats.org/markup-compatibility/2006">
    <mc:Choice Requires="x15">
      <x15ac:absPath xmlns:x15ac="http://schemas.microsoft.com/office/spreadsheetml/2010/11/ac" url="https://d.docs.live.net/cd8bd741152b7180/Desktop/FINACIAL ANALYSIS OF DIFF STATES/"/>
    </mc:Choice>
  </mc:AlternateContent>
  <xr:revisionPtr revIDLastSave="23" documentId="14_{849EEF65-7874-4BDB-9FC7-44B9B7365744}" xr6:coauthVersionLast="47" xr6:coauthVersionMax="47" xr10:uidLastSave="{FCC02FC4-0C74-4A55-A9DF-A71F2CED7E1A}"/>
  <bookViews>
    <workbookView xWindow="-108" yWindow="-108" windowWidth="23256" windowHeight="12456" firstSheet="2" activeTab="7" xr2:uid="{E06BE453-069F-4466-9991-3DB18989B01B}"/>
  </bookViews>
  <sheets>
    <sheet name="SSE OTR CORR" sheetId="14" r:id="rId1"/>
    <sheet name="CE GFD CORR" sheetId="15" r:id="rId2"/>
    <sheet name="Tax Buoyancy" sheetId="17" r:id="rId3"/>
    <sheet name="Mastersheet" sheetId="13" r:id="rId4"/>
    <sheet name="Share CE out of AG" sheetId="24" r:id="rId5"/>
    <sheet name="Top 10 GFD" sheetId="20" r:id="rId6"/>
    <sheet name="5 year Analysis" sheetId="21" r:id="rId7"/>
    <sheet name="DashBoard" sheetId="22" r:id="rId8"/>
    <sheet name="aggregate_expenditure2_Avg_SQL" sheetId="2" state="hidden" r:id="rId9"/>
    <sheet name="capital_expenditure2_AVG_SQL" sheetId="3" state="hidden" r:id="rId10"/>
    <sheet name="gross_fiscal_deficits2_AVG_SQL" sheetId="4" state="hidden" r:id="rId11"/>
    <sheet name="nominal_gsdp_series2_AVG_SQL" sheetId="5" state="hidden" r:id="rId12"/>
    <sheet name="own_tax_revenues2_AVG_SQL" sheetId="6" state="hidden" r:id="rId13"/>
    <sheet name="revenue_expenditure2_AVG_SQL" sheetId="9" state="hidden" r:id="rId14"/>
    <sheet name="revenue_deficits2_AVG_SQL" sheetId="7" state="hidden" r:id="rId15"/>
    <sheet name="social_sector_expenditure2_AVG_" sheetId="8" state="hidden" r:id="rId16"/>
  </sheets>
  <definedNames>
    <definedName name="_xlchart.v2.4" hidden="1">'Top 10 GFD'!$D$41:$D$51</definedName>
    <definedName name="_xlchart.v2.5" hidden="1">'Top 10 GFD'!$E$41:$E$51</definedName>
    <definedName name="_xlchart.v2.6" hidden="1">'Top 10 GFD'!$D$41:$D$51</definedName>
    <definedName name="_xlchart.v2.7" hidden="1">'Top 10 GFD'!$E$41:$E$51</definedName>
    <definedName name="_xlchart.v5.0" hidden="1">'Tax Buoyancy'!$V$3</definedName>
    <definedName name="_xlchart.v5.1" hidden="1">'Tax Buoyancy'!$V$4:$V$34</definedName>
    <definedName name="_xlchart.v5.10" hidden="1">'Tax Buoyancy'!$W$3</definedName>
    <definedName name="_xlchart.v5.11" hidden="1">'Tax Buoyancy'!$W$4:$W$34</definedName>
    <definedName name="_xlchart.v5.2" hidden="1">'Tax Buoyancy'!$W$3</definedName>
    <definedName name="_xlchart.v5.3" hidden="1">'Tax Buoyancy'!$W$4:$W$34</definedName>
    <definedName name="_xlchart.v5.8" hidden="1">'Tax Buoyancy'!$V$3</definedName>
    <definedName name="_xlchart.v5.9" hidden="1">'Tax Buoyancy'!$V$4:$V$34</definedName>
    <definedName name="_xlcn.WorksheetConnection_MastersheetB37BN681" hidden="1">Mastersheet!$B$37:$BN$68</definedName>
    <definedName name="_xlcn.WorksheetConnection_New_project_sheet_R1.xlsxAE1" hidden="1">aggregate_expenditure2_Avg_SQL!$A$1:$I$32</definedName>
    <definedName name="_xlcn.WorksheetConnection_New_project_sheet_R1.xlsxAE11" hidden="1">AE[]</definedName>
    <definedName name="_xlcn.WorksheetConnection_New_project_sheet_R1.xlsxCE1" hidden="1">CE[]</definedName>
    <definedName name="_xlcn.WorksheetConnection_New_project_sheet_R1.xlsxGFD1" hidden="1">GFD[]</definedName>
    <definedName name="_xlcn.WorksheetConnection_New_project_sheet_R1.xlsxGSDP1" hidden="1">GSDP[]</definedName>
    <definedName name="_xlcn.WorksheetConnection_New_project_sheet_R1.xlsxOTR1" hidden="1">OTR[]</definedName>
    <definedName name="_xlcn.WorksheetConnection_New_project_sheet_R1.xlsxRD1" hidden="1">RD[]</definedName>
    <definedName name="_xlcn.WorksheetConnection_New_project_sheet_R1.xlsxRE1" hidden="1">RE[]</definedName>
    <definedName name="_xlcn.WorksheetConnection_New_project_sheet_R1.xlsxRef1" hidden="1">Ref[]</definedName>
    <definedName name="_xlcn.WorksheetConnection_New_project_sheet_R1.xlsxSSE1" hidden="1">SSE[]</definedName>
    <definedName name="Slicer_Row_Labels">#N/A</definedName>
    <definedName name="Slicer_Year">#N/A</definedName>
  </definedNames>
  <calcPr calcId="191029"/>
  <pivotCaches>
    <pivotCache cacheId="0" r:id="rId17"/>
    <pivotCache cacheId="1" r:id="rId18"/>
    <pivotCache cacheId="2" r:id="rId19"/>
    <pivotCache cacheId="3" r:id="rId20"/>
    <pivotCache cacheId="4" r:id="rId21"/>
  </pivotCaches>
  <extLst>
    <ext xmlns:x14="http://schemas.microsoft.com/office/spreadsheetml/2009/9/main" uri="{BBE1A952-AA13-448e-AADC-164F8A28A991}">
      <x14:slicerCaches>
        <x14:slicerCache r:id="rId22"/>
        <x14:slicerCache r:id="rId2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SE" name="SSE" connection="WorksheetConnection_New_project_sheet_R1.xlsx!SSE"/>
          <x15:modelTable id="Ref" name="Ref" connection="WorksheetConnection_New_project_sheet_R1.xlsx!Ref"/>
          <x15:modelTable id="RE" name="RE" connection="WorksheetConnection_New_project_sheet_R1.xlsx!RE"/>
          <x15:modelTable id="RD" name="RD" connection="WorksheetConnection_New_project_sheet_R1.xlsx!RD"/>
          <x15:modelTable id="OTR" name="OTR" connection="WorksheetConnection_New_project_sheet_R1.xlsx!OTR"/>
          <x15:modelTable id="GSDP" name="GSDP" connection="WorksheetConnection_New_project_sheet_R1.xlsx!GSDP"/>
          <x15:modelTable id="GFD" name="GFD" connection="WorksheetConnection_New_project_sheet_R1.xlsx!GFD"/>
          <x15:modelTable id="CE" name="CE" connection="WorksheetConnection_New_project_sheet_R1.xlsx!CE"/>
          <x15:modelTable id="AE 1" name="AE 1" connection="WorksheetConnection_New_project_sheet_R1.xlsx!AE1"/>
          <x15:modelTable id="AE" name="AE" connection="WorksheetConnection_New_project_sheet_R1.xlsx!AE"/>
          <x15:modelTable id="Range" name="Range" connection="WorksheetConnection_Mastersheet!$B$37:$BN$68"/>
        </x15:modelTables>
        <x15:modelRelationships>
          <x15:modelRelationship fromTable="AE" fromColumn="States" toTable="Ref" toColumn="States"/>
          <x15:modelRelationship fromTable="CE" fromColumn="States" toTable="Ref" toColumn="States"/>
          <x15:modelRelationship fromTable="GFD" fromColumn="States" toTable="Ref" toColumn="States"/>
          <x15:modelRelationship fromTable="GSDP" fromColumn="States" toTable="Ref" toColumn="States"/>
          <x15:modelRelationship fromTable="OTR" fromColumn="States" toTable="Ref" toColumn="States"/>
          <x15:modelRelationship fromTable="RD" fromColumn="States" toTable="Ref" toColumn="States"/>
          <x15:modelRelationship fromTable="RE" fromColumn="States" toTable="Ref" toColumn="States"/>
          <x15:modelRelationship fromTable="SSE" fromColumn="States" toTable="Ref" toColumn="States"/>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Z20" i="24" l="1"/>
  <c r="Z21" i="24"/>
  <c r="Z22" i="24"/>
  <c r="Z23" i="24"/>
  <c r="Z24" i="24"/>
  <c r="Z25" i="24"/>
  <c r="Z26" i="24"/>
  <c r="Z27" i="24"/>
  <c r="Z28" i="24"/>
  <c r="Z29" i="24"/>
  <c r="Z30" i="24"/>
  <c r="Z31" i="24"/>
  <c r="Z32" i="24"/>
  <c r="Z33" i="24"/>
  <c r="Z34" i="24"/>
  <c r="Z35" i="24"/>
  <c r="Z36" i="24"/>
  <c r="Z37" i="24"/>
  <c r="Z38" i="24"/>
  <c r="Z39" i="24"/>
  <c r="Z40" i="24"/>
  <c r="Z41" i="24"/>
  <c r="Z42" i="24"/>
  <c r="Z43" i="24"/>
  <c r="Z44" i="24"/>
  <c r="Z45" i="24"/>
  <c r="Z46" i="24"/>
  <c r="Z47" i="24"/>
  <c r="Z48" i="24"/>
  <c r="Z49" i="24"/>
  <c r="Z19" i="24"/>
  <c r="Y20" i="24"/>
  <c r="Y21" i="24"/>
  <c r="Y22" i="24"/>
  <c r="Y23" i="24"/>
  <c r="Y24" i="24"/>
  <c r="Y25" i="24"/>
  <c r="Y26" i="24"/>
  <c r="Y27" i="24"/>
  <c r="Y28" i="24"/>
  <c r="Y29" i="24"/>
  <c r="Y30" i="24"/>
  <c r="Y31" i="24"/>
  <c r="Y32" i="24"/>
  <c r="Y33" i="24"/>
  <c r="Y34" i="24"/>
  <c r="Y35" i="24"/>
  <c r="Y36" i="24"/>
  <c r="Y37" i="24"/>
  <c r="Y38" i="24"/>
  <c r="Y39" i="24"/>
  <c r="Y40" i="24"/>
  <c r="Y41" i="24"/>
  <c r="Y42" i="24"/>
  <c r="Y43" i="24"/>
  <c r="Y44" i="24"/>
  <c r="Y45" i="24"/>
  <c r="Y46" i="24"/>
  <c r="Y47" i="24"/>
  <c r="Y48" i="24"/>
  <c r="Y49" i="24"/>
  <c r="Y19" i="24"/>
  <c r="X19" i="24"/>
  <c r="X20" i="24"/>
  <c r="X21" i="24"/>
  <c r="X22" i="24"/>
  <c r="X23" i="24"/>
  <c r="X24" i="24"/>
  <c r="X25" i="24"/>
  <c r="X26" i="24"/>
  <c r="X27" i="24"/>
  <c r="X28" i="24"/>
  <c r="X29" i="24"/>
  <c r="X30" i="24"/>
  <c r="X31" i="24"/>
  <c r="X32" i="24"/>
  <c r="X33" i="24"/>
  <c r="X34" i="24"/>
  <c r="X35" i="24"/>
  <c r="X36" i="24"/>
  <c r="X37" i="24"/>
  <c r="X38" i="24"/>
  <c r="X39" i="24"/>
  <c r="X40" i="24"/>
  <c r="X41" i="24"/>
  <c r="X42" i="24"/>
  <c r="X43" i="24"/>
  <c r="X44" i="24"/>
  <c r="X45" i="24"/>
  <c r="X46" i="24"/>
  <c r="X47" i="24"/>
  <c r="X48" i="24"/>
  <c r="X49" i="24"/>
  <c r="X18" i="24"/>
  <c r="B42" i="20"/>
  <c r="B43" i="20"/>
  <c r="B44" i="20"/>
  <c r="B45" i="20"/>
  <c r="B46" i="20"/>
  <c r="B47" i="20"/>
  <c r="B48" i="20"/>
  <c r="B49" i="20"/>
  <c r="B50" i="20"/>
  <c r="B51" i="20"/>
  <c r="B52" i="20"/>
  <c r="B53" i="20"/>
  <c r="B54" i="20"/>
  <c r="B55" i="20"/>
  <c r="B56" i="20"/>
  <c r="B57" i="20"/>
  <c r="B58" i="20"/>
  <c r="B59" i="20"/>
  <c r="B60" i="20"/>
  <c r="B61" i="20"/>
  <c r="B62" i="20"/>
  <c r="B63" i="20"/>
  <c r="B64" i="20"/>
  <c r="B65" i="20"/>
  <c r="B66" i="20"/>
  <c r="B67" i="20"/>
  <c r="B68" i="20"/>
  <c r="B69" i="20"/>
  <c r="B70" i="20"/>
  <c r="B71" i="20"/>
  <c r="B41" i="20"/>
  <c r="R5" i="15"/>
  <c r="R6" i="15"/>
  <c r="R7" i="15"/>
  <c r="R8" i="15"/>
  <c r="R9" i="15"/>
  <c r="R10" i="15"/>
  <c r="R11" i="15"/>
  <c r="R12" i="15"/>
  <c r="R13" i="15"/>
  <c r="R14" i="15"/>
  <c r="R15" i="15"/>
  <c r="R16" i="15"/>
  <c r="R17" i="15"/>
  <c r="R18" i="15"/>
  <c r="R19" i="15"/>
  <c r="R20" i="15"/>
  <c r="R21" i="15"/>
  <c r="R22" i="15"/>
  <c r="R23" i="15"/>
  <c r="R24" i="15"/>
  <c r="R25" i="15"/>
  <c r="R26" i="15"/>
  <c r="R27" i="15"/>
  <c r="R28" i="15"/>
  <c r="R29" i="15"/>
  <c r="R30" i="15"/>
  <c r="R31" i="15"/>
  <c r="R32" i="15"/>
  <c r="R33" i="15"/>
  <c r="R34" i="15"/>
  <c r="R4" i="15"/>
  <c r="Q5" i="15"/>
  <c r="Q6" i="15"/>
  <c r="Q7" i="15"/>
  <c r="Q8" i="15"/>
  <c r="Q9" i="15"/>
  <c r="Q10" i="15"/>
  <c r="Q11" i="15"/>
  <c r="Q12" i="15"/>
  <c r="Q13" i="15"/>
  <c r="Q14" i="15"/>
  <c r="Q15" i="15"/>
  <c r="Q16" i="15"/>
  <c r="Q17" i="15"/>
  <c r="Q18" i="15"/>
  <c r="Q19" i="15"/>
  <c r="Q20" i="15"/>
  <c r="Q21" i="15"/>
  <c r="Q22" i="15"/>
  <c r="Q23" i="15"/>
  <c r="Q24" i="15"/>
  <c r="Q25" i="15"/>
  <c r="Q26" i="15"/>
  <c r="Q27" i="15"/>
  <c r="Q28" i="15"/>
  <c r="Q29" i="15"/>
  <c r="Q30" i="15"/>
  <c r="Q31" i="15"/>
  <c r="Q32" i="15"/>
  <c r="Q33" i="15"/>
  <c r="Q34" i="15"/>
  <c r="Q4" i="15"/>
  <c r="T5" i="14"/>
  <c r="T6" i="14"/>
  <c r="T7" i="14"/>
  <c r="T8" i="14"/>
  <c r="T9" i="14"/>
  <c r="T10" i="14"/>
  <c r="T11" i="14"/>
  <c r="T12" i="14"/>
  <c r="T13" i="14"/>
  <c r="T14" i="14"/>
  <c r="T15" i="14"/>
  <c r="T16" i="14"/>
  <c r="T17" i="14"/>
  <c r="T18" i="14"/>
  <c r="T19" i="14"/>
  <c r="T20" i="14"/>
  <c r="T21" i="14"/>
  <c r="T22" i="14"/>
  <c r="T23" i="14"/>
  <c r="T24" i="14"/>
  <c r="T25" i="14"/>
  <c r="T26" i="14"/>
  <c r="T27" i="14"/>
  <c r="T28" i="14"/>
  <c r="T29" i="14"/>
  <c r="T30" i="14"/>
  <c r="T31" i="14"/>
  <c r="T32" i="14"/>
  <c r="T33" i="14"/>
  <c r="T34" i="14"/>
  <c r="T4" i="14"/>
  <c r="S5" i="14"/>
  <c r="S6" i="14"/>
  <c r="S7" i="14"/>
  <c r="S8" i="14"/>
  <c r="S9" i="14"/>
  <c r="S10" i="14"/>
  <c r="S11" i="14"/>
  <c r="S12" i="14"/>
  <c r="S13" i="14"/>
  <c r="S14" i="14"/>
  <c r="S15" i="14"/>
  <c r="S16" i="14"/>
  <c r="S17" i="14"/>
  <c r="S18" i="14"/>
  <c r="S19" i="14"/>
  <c r="S20" i="14"/>
  <c r="S21" i="14"/>
  <c r="S22" i="14"/>
  <c r="S23" i="14"/>
  <c r="S24" i="14"/>
  <c r="S25" i="14"/>
  <c r="S26" i="14"/>
  <c r="S27" i="14"/>
  <c r="S28" i="14"/>
  <c r="S29" i="14"/>
  <c r="S30" i="14"/>
  <c r="S31" i="14"/>
  <c r="S32" i="14"/>
  <c r="S33" i="14"/>
  <c r="S34" i="14"/>
  <c r="S4" i="14"/>
  <c r="A41" i="20"/>
  <c r="A42" i="20"/>
  <c r="A43" i="20"/>
  <c r="A44" i="20"/>
  <c r="A45" i="20"/>
  <c r="A46" i="20"/>
  <c r="A47" i="20"/>
  <c r="A48" i="20"/>
  <c r="A49" i="20"/>
  <c r="A50" i="20"/>
  <c r="A51" i="20"/>
  <c r="A52" i="20"/>
  <c r="A53" i="20"/>
  <c r="A54" i="20"/>
  <c r="A55" i="20"/>
  <c r="A56" i="20"/>
  <c r="A57" i="20"/>
  <c r="A58" i="20"/>
  <c r="A59" i="20"/>
  <c r="A60" i="20"/>
  <c r="A61" i="20"/>
  <c r="A62" i="20"/>
  <c r="A63" i="20"/>
  <c r="A64" i="20"/>
  <c r="A65" i="20"/>
  <c r="A66" i="20"/>
  <c r="A67" i="20"/>
  <c r="A68" i="20"/>
  <c r="A69" i="20"/>
  <c r="A70" i="20"/>
  <c r="A71" i="20"/>
  <c r="A40" i="20"/>
  <c r="W37" i="17" l="1"/>
  <c r="X37" i="17"/>
  <c r="V37" i="17"/>
  <c r="V5" i="17"/>
  <c r="V39" i="17" s="1"/>
  <c r="V6" i="17"/>
  <c r="V40" i="17" s="1"/>
  <c r="V7" i="17"/>
  <c r="V41" i="17" s="1"/>
  <c r="V8" i="17"/>
  <c r="V42" i="17" s="1"/>
  <c r="V9" i="17"/>
  <c r="V43" i="17" s="1"/>
  <c r="V10" i="17"/>
  <c r="V44" i="17" s="1"/>
  <c r="V11" i="17"/>
  <c r="V45" i="17" s="1"/>
  <c r="V12" i="17"/>
  <c r="V46" i="17" s="1"/>
  <c r="V13" i="17"/>
  <c r="V47" i="17" s="1"/>
  <c r="V14" i="17"/>
  <c r="V48" i="17" s="1"/>
  <c r="V15" i="17"/>
  <c r="V49" i="17" s="1"/>
  <c r="V16" i="17"/>
  <c r="V50" i="17" s="1"/>
  <c r="V17" i="17"/>
  <c r="V51" i="17" s="1"/>
  <c r="V18" i="17"/>
  <c r="V52" i="17" s="1"/>
  <c r="V19" i="17"/>
  <c r="V53" i="17" s="1"/>
  <c r="V20" i="17"/>
  <c r="V54" i="17" s="1"/>
  <c r="V21" i="17"/>
  <c r="V55" i="17" s="1"/>
  <c r="V22" i="17"/>
  <c r="V56" i="17" s="1"/>
  <c r="V23" i="17"/>
  <c r="V57" i="17" s="1"/>
  <c r="V24" i="17"/>
  <c r="V58" i="17" s="1"/>
  <c r="V25" i="17"/>
  <c r="V59" i="17" s="1"/>
  <c r="V26" i="17"/>
  <c r="V60" i="17" s="1"/>
  <c r="V27" i="17"/>
  <c r="V61" i="17" s="1"/>
  <c r="V28" i="17"/>
  <c r="V62" i="17" s="1"/>
  <c r="V29" i="17"/>
  <c r="V63" i="17" s="1"/>
  <c r="V30" i="17"/>
  <c r="V64" i="17" s="1"/>
  <c r="V31" i="17"/>
  <c r="V65" i="17" s="1"/>
  <c r="V32" i="17"/>
  <c r="V66" i="17" s="1"/>
  <c r="V33" i="17"/>
  <c r="V67" i="17" s="1"/>
  <c r="V34" i="17"/>
  <c r="V68" i="17" s="1"/>
  <c r="V4" i="17"/>
  <c r="V38" i="17" s="1"/>
  <c r="T33" i="17"/>
  <c r="X67" i="17" s="1"/>
  <c r="T30" i="17"/>
  <c r="T25" i="17"/>
  <c r="X59" i="17" s="1"/>
  <c r="T22" i="17"/>
  <c r="T15" i="17"/>
  <c r="X49" i="17" s="1"/>
  <c r="T10" i="17"/>
  <c r="X44" i="17" s="1"/>
  <c r="T9" i="17"/>
  <c r="T8" i="17"/>
  <c r="T5" i="17"/>
  <c r="T6" i="17"/>
  <c r="T7" i="17"/>
  <c r="T11" i="17"/>
  <c r="T12" i="17"/>
  <c r="T13" i="17"/>
  <c r="X47" i="17" s="1"/>
  <c r="T14" i="17"/>
  <c r="X48" i="17" s="1"/>
  <c r="T16" i="17"/>
  <c r="X50" i="17" s="1"/>
  <c r="T17" i="17"/>
  <c r="X51" i="17" s="1"/>
  <c r="T18" i="17"/>
  <c r="T19" i="17"/>
  <c r="T20" i="17"/>
  <c r="T21" i="17"/>
  <c r="X55" i="17" s="1"/>
  <c r="T23" i="17"/>
  <c r="T24" i="17"/>
  <c r="X58" i="17" s="1"/>
  <c r="T26" i="17"/>
  <c r="X60" i="17" s="1"/>
  <c r="T27" i="17"/>
  <c r="T28" i="17"/>
  <c r="X62" i="17" s="1"/>
  <c r="T29" i="17"/>
  <c r="X63" i="17" s="1"/>
  <c r="T31" i="17"/>
  <c r="X65" i="17" s="1"/>
  <c r="T32" i="17"/>
  <c r="T34" i="17"/>
  <c r="X68" i="17" s="1"/>
  <c r="T4" i="17"/>
  <c r="X38" i="17" s="1"/>
  <c r="S33" i="17"/>
  <c r="W67" i="17" s="1"/>
  <c r="S34" i="17"/>
  <c r="W68" i="17" s="1"/>
  <c r="S31" i="17"/>
  <c r="W65" i="17" s="1"/>
  <c r="S30" i="17"/>
  <c r="W64" i="17" s="1"/>
  <c r="S32" i="17"/>
  <c r="W66" i="17" s="1"/>
  <c r="S27" i="17"/>
  <c r="W61" i="17" s="1"/>
  <c r="S26" i="17"/>
  <c r="W60" i="17" s="1"/>
  <c r="S25" i="17"/>
  <c r="W59" i="17" s="1"/>
  <c r="S23" i="17"/>
  <c r="W57" i="17" s="1"/>
  <c r="S22" i="17"/>
  <c r="W56" i="17" s="1"/>
  <c r="S20" i="17"/>
  <c r="W54" i="17" s="1"/>
  <c r="S19" i="17"/>
  <c r="W53" i="17" s="1"/>
  <c r="S17" i="17"/>
  <c r="S15" i="17"/>
  <c r="S14" i="17"/>
  <c r="S13" i="17"/>
  <c r="W47" i="17" s="1"/>
  <c r="S12" i="17"/>
  <c r="W46" i="17" s="1"/>
  <c r="S11" i="17"/>
  <c r="W45" i="17" s="1"/>
  <c r="S10" i="17"/>
  <c r="W44" i="17" s="1"/>
  <c r="S9" i="17"/>
  <c r="W43" i="17" s="1"/>
  <c r="S8" i="17"/>
  <c r="W42" i="17" s="1"/>
  <c r="S6" i="17"/>
  <c r="W40" i="17" s="1"/>
  <c r="S5" i="17"/>
  <c r="W39" i="17" s="1"/>
  <c r="S7" i="17"/>
  <c r="W41" i="17" s="1"/>
  <c r="S16" i="17"/>
  <c r="S18" i="17"/>
  <c r="W52" i="17" s="1"/>
  <c r="S21" i="17"/>
  <c r="W55" i="17" s="1"/>
  <c r="S24" i="17"/>
  <c r="W58" i="17" s="1"/>
  <c r="S28" i="17"/>
  <c r="W62" i="17" s="1"/>
  <c r="S29" i="17"/>
  <c r="W63" i="17" s="1"/>
  <c r="S4" i="17"/>
  <c r="W38" i="17" s="1"/>
  <c r="B38" i="13"/>
  <c r="C38" i="13"/>
  <c r="D38" i="13"/>
  <c r="E38" i="13"/>
  <c r="F38" i="13"/>
  <c r="G38" i="13"/>
  <c r="H38" i="13"/>
  <c r="I38" i="13"/>
  <c r="J38" i="13"/>
  <c r="K38" i="13"/>
  <c r="L38" i="13"/>
  <c r="M38" i="13"/>
  <c r="N38" i="13"/>
  <c r="O38" i="13"/>
  <c r="P38" i="13"/>
  <c r="Q38" i="13"/>
  <c r="R38" i="13"/>
  <c r="S38" i="13"/>
  <c r="T38" i="13"/>
  <c r="U38" i="13"/>
  <c r="V38" i="13"/>
  <c r="W38" i="13"/>
  <c r="X38" i="13"/>
  <c r="Y38" i="13"/>
  <c r="Z38" i="13"/>
  <c r="AA38" i="13"/>
  <c r="AB38" i="13"/>
  <c r="AC38" i="13"/>
  <c r="AD38" i="13"/>
  <c r="AE38" i="13"/>
  <c r="AF38" i="13"/>
  <c r="AG38" i="13"/>
  <c r="AH38" i="13"/>
  <c r="AI38" i="13"/>
  <c r="AJ38" i="13"/>
  <c r="AK38" i="13"/>
  <c r="AL38" i="13"/>
  <c r="AM38" i="13"/>
  <c r="AN38" i="13"/>
  <c r="AO38" i="13"/>
  <c r="AP38" i="13"/>
  <c r="AQ38" i="13"/>
  <c r="AR38" i="13"/>
  <c r="AS38" i="13"/>
  <c r="AT38" i="13"/>
  <c r="AU38" i="13"/>
  <c r="AV38" i="13"/>
  <c r="AW38" i="13"/>
  <c r="AX38" i="13"/>
  <c r="AY38" i="13"/>
  <c r="AZ38" i="13"/>
  <c r="BA38" i="13"/>
  <c r="BB38" i="13"/>
  <c r="BC38" i="13"/>
  <c r="BD38" i="13"/>
  <c r="BE38" i="13"/>
  <c r="BF38" i="13"/>
  <c r="BG38" i="13"/>
  <c r="BH38" i="13"/>
  <c r="BI38" i="13"/>
  <c r="BJ38" i="13"/>
  <c r="BK38" i="13"/>
  <c r="BL38" i="13"/>
  <c r="BM38" i="13"/>
  <c r="BN38" i="13"/>
  <c r="B39" i="13"/>
  <c r="C39" i="13"/>
  <c r="D39" i="13"/>
  <c r="E39" i="13"/>
  <c r="F39" i="13"/>
  <c r="G39" i="13"/>
  <c r="H39" i="13"/>
  <c r="I39" i="13"/>
  <c r="J39" i="13"/>
  <c r="K39" i="13"/>
  <c r="L39" i="13"/>
  <c r="M39" i="13"/>
  <c r="N39" i="13"/>
  <c r="O39" i="13"/>
  <c r="P39" i="13"/>
  <c r="Q39" i="13"/>
  <c r="R39" i="13"/>
  <c r="S39" i="13"/>
  <c r="T39" i="13"/>
  <c r="U39" i="13"/>
  <c r="V39" i="13"/>
  <c r="W39" i="13"/>
  <c r="X39" i="13"/>
  <c r="Y39" i="13"/>
  <c r="Z39" i="13"/>
  <c r="AA39" i="13"/>
  <c r="AB39" i="13"/>
  <c r="AC39" i="13"/>
  <c r="AD39" i="13"/>
  <c r="AE39" i="13"/>
  <c r="AF39" i="13"/>
  <c r="AG39" i="13"/>
  <c r="AH39" i="13"/>
  <c r="AI39" i="13"/>
  <c r="AJ39" i="13"/>
  <c r="AK39" i="13"/>
  <c r="AL39" i="13"/>
  <c r="AM39" i="13"/>
  <c r="AN39" i="13"/>
  <c r="AO39" i="13"/>
  <c r="AP39" i="13"/>
  <c r="AQ39" i="13"/>
  <c r="AR39" i="13"/>
  <c r="AS39" i="13"/>
  <c r="AT39" i="13"/>
  <c r="AU39" i="13"/>
  <c r="AV39" i="13"/>
  <c r="AW39" i="13"/>
  <c r="AX39" i="13"/>
  <c r="AY39" i="13"/>
  <c r="AZ39" i="13"/>
  <c r="BA39" i="13"/>
  <c r="BB39" i="13"/>
  <c r="BC39" i="13"/>
  <c r="BD39" i="13"/>
  <c r="BE39" i="13"/>
  <c r="BF39" i="13"/>
  <c r="BG39" i="13"/>
  <c r="BH39" i="13"/>
  <c r="BI39" i="13"/>
  <c r="BJ39" i="13"/>
  <c r="BK39" i="13"/>
  <c r="BL39" i="13"/>
  <c r="BM39" i="13"/>
  <c r="BN39" i="13"/>
  <c r="B40" i="13"/>
  <c r="C40" i="13"/>
  <c r="D40" i="13"/>
  <c r="E40" i="13"/>
  <c r="F40" i="13"/>
  <c r="G40" i="13"/>
  <c r="H40" i="13"/>
  <c r="I40" i="13"/>
  <c r="J40" i="13"/>
  <c r="K40" i="13"/>
  <c r="L40" i="13"/>
  <c r="M40" i="13"/>
  <c r="N40" i="13"/>
  <c r="O40" i="13"/>
  <c r="P40" i="13"/>
  <c r="Q40" i="13"/>
  <c r="R40" i="13"/>
  <c r="S40" i="13"/>
  <c r="T40" i="13"/>
  <c r="U40" i="13"/>
  <c r="V40" i="13"/>
  <c r="W40" i="13"/>
  <c r="X40" i="13"/>
  <c r="Y40" i="13"/>
  <c r="Z40" i="13"/>
  <c r="AA40" i="13"/>
  <c r="AB40" i="13"/>
  <c r="AC40" i="13"/>
  <c r="AD40" i="13"/>
  <c r="AE40" i="13"/>
  <c r="AF40" i="13"/>
  <c r="AG40" i="13"/>
  <c r="AH40" i="13"/>
  <c r="AI40" i="13"/>
  <c r="AJ40" i="13"/>
  <c r="AK40" i="13"/>
  <c r="AL40" i="13"/>
  <c r="AM40" i="13"/>
  <c r="AN40" i="13"/>
  <c r="AO40" i="13"/>
  <c r="AP40" i="13"/>
  <c r="AQ40" i="13"/>
  <c r="AR40" i="13"/>
  <c r="AS40" i="13"/>
  <c r="AT40" i="13"/>
  <c r="AU40" i="13"/>
  <c r="AV40" i="13"/>
  <c r="AW40" i="13"/>
  <c r="AX40" i="13"/>
  <c r="AY40" i="13"/>
  <c r="AZ40" i="13"/>
  <c r="BA40" i="13"/>
  <c r="BB40" i="13"/>
  <c r="BC40" i="13"/>
  <c r="BD40" i="13"/>
  <c r="BE40" i="13"/>
  <c r="BF40" i="13"/>
  <c r="BG40" i="13"/>
  <c r="BH40" i="13"/>
  <c r="BI40" i="13"/>
  <c r="BJ40" i="13"/>
  <c r="BK40" i="13"/>
  <c r="BL40" i="13"/>
  <c r="BM40" i="13"/>
  <c r="BN40" i="13"/>
  <c r="B41" i="13"/>
  <c r="C41" i="13"/>
  <c r="D41" i="13"/>
  <c r="E41" i="13"/>
  <c r="F41" i="13"/>
  <c r="G41" i="13"/>
  <c r="H41" i="13"/>
  <c r="I41" i="13"/>
  <c r="J41" i="13"/>
  <c r="K41" i="13"/>
  <c r="L41" i="13"/>
  <c r="M41" i="13"/>
  <c r="N41" i="13"/>
  <c r="O41" i="13"/>
  <c r="P41" i="13"/>
  <c r="Q41" i="13"/>
  <c r="R41" i="13"/>
  <c r="S41" i="13"/>
  <c r="T41" i="13"/>
  <c r="U41" i="13"/>
  <c r="V41" i="13"/>
  <c r="W41" i="13"/>
  <c r="X41" i="13"/>
  <c r="Y41" i="13"/>
  <c r="Z41" i="13"/>
  <c r="AA41" i="13"/>
  <c r="AB41" i="13"/>
  <c r="AC41" i="13"/>
  <c r="AD41" i="13"/>
  <c r="AE41" i="13"/>
  <c r="AF41" i="13"/>
  <c r="AG41" i="13"/>
  <c r="AH41" i="13"/>
  <c r="AI41" i="13"/>
  <c r="AJ41" i="13"/>
  <c r="AK41" i="13"/>
  <c r="AL41" i="13"/>
  <c r="AM41" i="13"/>
  <c r="AN41" i="13"/>
  <c r="AO41" i="13"/>
  <c r="AP41" i="13"/>
  <c r="AQ41" i="13"/>
  <c r="AR41" i="13"/>
  <c r="AS41" i="13"/>
  <c r="AT41" i="13"/>
  <c r="AU41" i="13"/>
  <c r="AV41" i="13"/>
  <c r="AW41" i="13"/>
  <c r="AX41" i="13"/>
  <c r="AY41" i="13"/>
  <c r="AZ41" i="13"/>
  <c r="BA41" i="13"/>
  <c r="BB41" i="13"/>
  <c r="BC41" i="13"/>
  <c r="BD41" i="13"/>
  <c r="BE41" i="13"/>
  <c r="BF41" i="13"/>
  <c r="BG41" i="13"/>
  <c r="BH41" i="13"/>
  <c r="BI41" i="13"/>
  <c r="BJ41" i="13"/>
  <c r="BK41" i="13"/>
  <c r="BL41" i="13"/>
  <c r="BM41" i="13"/>
  <c r="BN41" i="13"/>
  <c r="B42" i="13"/>
  <c r="C42" i="13"/>
  <c r="D42" i="13"/>
  <c r="E42" i="13"/>
  <c r="F42" i="13"/>
  <c r="G42" i="13"/>
  <c r="H42" i="13"/>
  <c r="I42" i="13"/>
  <c r="J42" i="13"/>
  <c r="K42" i="13"/>
  <c r="L42" i="13"/>
  <c r="M42" i="13"/>
  <c r="N42" i="13"/>
  <c r="O42" i="13"/>
  <c r="P42" i="13"/>
  <c r="Q42" i="13"/>
  <c r="R42" i="13"/>
  <c r="S42" i="13"/>
  <c r="T42" i="13"/>
  <c r="U42" i="13"/>
  <c r="V42" i="13"/>
  <c r="W42" i="13"/>
  <c r="X42" i="13"/>
  <c r="Y42" i="13"/>
  <c r="Z42" i="13"/>
  <c r="AA42" i="13"/>
  <c r="AB42" i="13"/>
  <c r="AC42" i="13"/>
  <c r="AD42" i="13"/>
  <c r="AE42" i="13"/>
  <c r="AF42" i="13"/>
  <c r="AG42" i="13"/>
  <c r="AH42" i="13"/>
  <c r="AI42" i="13"/>
  <c r="AJ42" i="13"/>
  <c r="AK42" i="13"/>
  <c r="AL42" i="13"/>
  <c r="AM42" i="13"/>
  <c r="AN42" i="13"/>
  <c r="AO42" i="13"/>
  <c r="AP42" i="13"/>
  <c r="AQ42" i="13"/>
  <c r="AR42" i="13"/>
  <c r="AS42" i="13"/>
  <c r="AT42" i="13"/>
  <c r="AU42" i="13"/>
  <c r="AV42" i="13"/>
  <c r="AW42" i="13"/>
  <c r="AX42" i="13"/>
  <c r="AY42" i="13"/>
  <c r="AZ42" i="13"/>
  <c r="BA42" i="13"/>
  <c r="BB42" i="13"/>
  <c r="BC42" i="13"/>
  <c r="BD42" i="13"/>
  <c r="BE42" i="13"/>
  <c r="BF42" i="13"/>
  <c r="BG42" i="13"/>
  <c r="BH42" i="13"/>
  <c r="BI42" i="13"/>
  <c r="BJ42" i="13"/>
  <c r="BK42" i="13"/>
  <c r="BL42" i="13"/>
  <c r="BM42" i="13"/>
  <c r="BN42" i="13"/>
  <c r="B43" i="13"/>
  <c r="C43" i="13"/>
  <c r="D43" i="13"/>
  <c r="E43" i="13"/>
  <c r="F43" i="13"/>
  <c r="G43" i="13"/>
  <c r="H43" i="13"/>
  <c r="I43" i="13"/>
  <c r="J43" i="13"/>
  <c r="K43" i="13"/>
  <c r="L43" i="13"/>
  <c r="M43" i="13"/>
  <c r="N43" i="13"/>
  <c r="O43" i="13"/>
  <c r="P43" i="13"/>
  <c r="Q43" i="13"/>
  <c r="R43" i="13"/>
  <c r="S43" i="13"/>
  <c r="T43" i="13"/>
  <c r="U43" i="13"/>
  <c r="V43" i="13"/>
  <c r="W43" i="13"/>
  <c r="X43" i="13"/>
  <c r="Y43" i="13"/>
  <c r="Z43" i="13"/>
  <c r="AA43" i="13"/>
  <c r="AB43" i="13"/>
  <c r="AC43" i="13"/>
  <c r="AD43" i="13"/>
  <c r="AE43" i="13"/>
  <c r="AF43" i="13"/>
  <c r="AG43" i="13"/>
  <c r="AH43" i="13"/>
  <c r="AI43" i="13"/>
  <c r="AJ43" i="13"/>
  <c r="AK43" i="13"/>
  <c r="AL43" i="13"/>
  <c r="AM43" i="13"/>
  <c r="AN43" i="13"/>
  <c r="AO43" i="13"/>
  <c r="AP43" i="13"/>
  <c r="AQ43" i="13"/>
  <c r="AR43" i="13"/>
  <c r="AS43" i="13"/>
  <c r="AT43" i="13"/>
  <c r="AU43" i="13"/>
  <c r="AV43" i="13"/>
  <c r="AW43" i="13"/>
  <c r="AX43" i="13"/>
  <c r="AY43" i="13"/>
  <c r="AZ43" i="13"/>
  <c r="BA43" i="13"/>
  <c r="BB43" i="13"/>
  <c r="BC43" i="13"/>
  <c r="BD43" i="13"/>
  <c r="BE43" i="13"/>
  <c r="BF43" i="13"/>
  <c r="BG43" i="13"/>
  <c r="BH43" i="13"/>
  <c r="BI43" i="13"/>
  <c r="BJ43" i="13"/>
  <c r="BK43" i="13"/>
  <c r="BL43" i="13"/>
  <c r="BM43" i="13"/>
  <c r="BN43" i="13"/>
  <c r="B44" i="13"/>
  <c r="C44" i="13"/>
  <c r="D44" i="13"/>
  <c r="E44" i="13"/>
  <c r="F44" i="13"/>
  <c r="G44" i="13"/>
  <c r="H44" i="13"/>
  <c r="I44" i="13"/>
  <c r="J44" i="13"/>
  <c r="K44" i="13"/>
  <c r="L44" i="13"/>
  <c r="M44" i="13"/>
  <c r="N44" i="13"/>
  <c r="O44" i="13"/>
  <c r="P44" i="13"/>
  <c r="Q44" i="13"/>
  <c r="R44" i="13"/>
  <c r="S44" i="13"/>
  <c r="T44" i="13"/>
  <c r="U44" i="13"/>
  <c r="V44" i="13"/>
  <c r="W44" i="13"/>
  <c r="X44" i="13"/>
  <c r="Y44" i="13"/>
  <c r="Z44" i="13"/>
  <c r="AA44" i="13"/>
  <c r="AB44" i="13"/>
  <c r="AC44" i="13"/>
  <c r="AD44" i="13"/>
  <c r="AE44" i="13"/>
  <c r="AF44" i="13"/>
  <c r="AG44" i="13"/>
  <c r="AH44" i="13"/>
  <c r="AI44" i="13"/>
  <c r="AJ44" i="13"/>
  <c r="AK44" i="13"/>
  <c r="AL44" i="13"/>
  <c r="AM44" i="13"/>
  <c r="AN44" i="13"/>
  <c r="AO44" i="13"/>
  <c r="AP44" i="13"/>
  <c r="AQ44" i="13"/>
  <c r="AR44" i="13"/>
  <c r="AS44" i="13"/>
  <c r="AT44" i="13"/>
  <c r="AU44" i="13"/>
  <c r="AV44" i="13"/>
  <c r="AW44" i="13"/>
  <c r="AX44" i="13"/>
  <c r="AY44" i="13"/>
  <c r="AZ44" i="13"/>
  <c r="BA44" i="13"/>
  <c r="BB44" i="13"/>
  <c r="BC44" i="13"/>
  <c r="BD44" i="13"/>
  <c r="BE44" i="13"/>
  <c r="BF44" i="13"/>
  <c r="BG44" i="13"/>
  <c r="BH44" i="13"/>
  <c r="BI44" i="13"/>
  <c r="BJ44" i="13"/>
  <c r="BK44" i="13"/>
  <c r="BL44" i="13"/>
  <c r="BM44" i="13"/>
  <c r="BN44" i="13"/>
  <c r="B45" i="13"/>
  <c r="C45" i="13"/>
  <c r="D45" i="13"/>
  <c r="E45" i="13"/>
  <c r="F45" i="13"/>
  <c r="G45" i="13"/>
  <c r="H45" i="13"/>
  <c r="I45" i="13"/>
  <c r="J45" i="13"/>
  <c r="K45" i="13"/>
  <c r="L45" i="13"/>
  <c r="M45" i="13"/>
  <c r="N45" i="13"/>
  <c r="O45" i="13"/>
  <c r="P45" i="13"/>
  <c r="Q45" i="13"/>
  <c r="R45" i="13"/>
  <c r="S45" i="13"/>
  <c r="T45" i="13"/>
  <c r="U45" i="13"/>
  <c r="V45" i="13"/>
  <c r="W45" i="13"/>
  <c r="X45" i="13"/>
  <c r="Y45" i="13"/>
  <c r="Z45" i="13"/>
  <c r="AA45" i="13"/>
  <c r="AB45" i="13"/>
  <c r="AC45" i="13"/>
  <c r="AD45" i="13"/>
  <c r="AE45" i="13"/>
  <c r="AF45" i="13"/>
  <c r="AG45" i="13"/>
  <c r="AH45" i="13"/>
  <c r="AI45" i="13"/>
  <c r="AJ45" i="13"/>
  <c r="AK45" i="13"/>
  <c r="AL45" i="13"/>
  <c r="AM45" i="13"/>
  <c r="AN45" i="13"/>
  <c r="AO45" i="13"/>
  <c r="AP45" i="13"/>
  <c r="AQ45" i="13"/>
  <c r="AR45" i="13"/>
  <c r="AS45" i="13"/>
  <c r="AT45" i="13"/>
  <c r="AU45" i="13"/>
  <c r="AV45" i="13"/>
  <c r="AW45" i="13"/>
  <c r="AX45" i="13"/>
  <c r="AY45" i="13"/>
  <c r="AZ45" i="13"/>
  <c r="BA45" i="13"/>
  <c r="BB45" i="13"/>
  <c r="BC45" i="13"/>
  <c r="BD45" i="13"/>
  <c r="BE45" i="13"/>
  <c r="BF45" i="13"/>
  <c r="BG45" i="13"/>
  <c r="BH45" i="13"/>
  <c r="BI45" i="13"/>
  <c r="BJ45" i="13"/>
  <c r="BK45" i="13"/>
  <c r="BL45" i="13"/>
  <c r="BM45" i="13"/>
  <c r="BN45" i="13"/>
  <c r="B46" i="13"/>
  <c r="C46" i="13"/>
  <c r="D46" i="13"/>
  <c r="E46" i="13"/>
  <c r="F46" i="13"/>
  <c r="G46" i="13"/>
  <c r="H46" i="13"/>
  <c r="I46" i="13"/>
  <c r="J46" i="13"/>
  <c r="K46" i="13"/>
  <c r="L46" i="13"/>
  <c r="M46" i="13"/>
  <c r="N46" i="13"/>
  <c r="O46" i="13"/>
  <c r="P46" i="13"/>
  <c r="Q46" i="13"/>
  <c r="R46" i="13"/>
  <c r="S46" i="13"/>
  <c r="T46" i="13"/>
  <c r="U46" i="13"/>
  <c r="V46" i="13"/>
  <c r="W46" i="13"/>
  <c r="X46" i="13"/>
  <c r="Y46" i="13"/>
  <c r="Z46" i="13"/>
  <c r="AA46" i="13"/>
  <c r="AB46" i="13"/>
  <c r="AC46" i="13"/>
  <c r="AD46" i="13"/>
  <c r="AE46" i="13"/>
  <c r="AF46" i="13"/>
  <c r="AG46" i="13"/>
  <c r="AH46" i="13"/>
  <c r="AI46" i="13"/>
  <c r="AJ46" i="13"/>
  <c r="AK46" i="13"/>
  <c r="AL46" i="13"/>
  <c r="AM46" i="13"/>
  <c r="AN46" i="13"/>
  <c r="AO46" i="13"/>
  <c r="AP46" i="13"/>
  <c r="AQ46" i="13"/>
  <c r="AR46" i="13"/>
  <c r="AS46" i="13"/>
  <c r="AT46" i="13"/>
  <c r="AU46" i="13"/>
  <c r="AV46" i="13"/>
  <c r="AW46" i="13"/>
  <c r="AX46" i="13"/>
  <c r="AY46" i="13"/>
  <c r="AZ46" i="13"/>
  <c r="BA46" i="13"/>
  <c r="BB46" i="13"/>
  <c r="BC46" i="13"/>
  <c r="BD46" i="13"/>
  <c r="BE46" i="13"/>
  <c r="BF46" i="13"/>
  <c r="BG46" i="13"/>
  <c r="BH46" i="13"/>
  <c r="BI46" i="13"/>
  <c r="BJ46" i="13"/>
  <c r="BK46" i="13"/>
  <c r="BL46" i="13"/>
  <c r="BM46" i="13"/>
  <c r="BN46" i="13"/>
  <c r="B47" i="13"/>
  <c r="C47" i="13"/>
  <c r="D47" i="13"/>
  <c r="E47" i="13"/>
  <c r="F47" i="13"/>
  <c r="G47" i="13"/>
  <c r="H47" i="13"/>
  <c r="I47" i="13"/>
  <c r="J47" i="13"/>
  <c r="K47" i="13"/>
  <c r="L47" i="13"/>
  <c r="M47" i="13"/>
  <c r="N47" i="13"/>
  <c r="O47" i="13"/>
  <c r="P47" i="13"/>
  <c r="Q47" i="13"/>
  <c r="R47" i="13"/>
  <c r="S47" i="13"/>
  <c r="T47" i="13"/>
  <c r="U47" i="13"/>
  <c r="V47" i="13"/>
  <c r="W47" i="13"/>
  <c r="X47" i="13"/>
  <c r="Y47" i="13"/>
  <c r="Z47" i="13"/>
  <c r="AA47" i="13"/>
  <c r="AB47" i="13"/>
  <c r="AC47" i="13"/>
  <c r="AD47" i="13"/>
  <c r="AE47" i="13"/>
  <c r="AF47" i="13"/>
  <c r="AG47" i="13"/>
  <c r="AH47" i="13"/>
  <c r="AI47" i="13"/>
  <c r="AJ47" i="13"/>
  <c r="AK47" i="13"/>
  <c r="AL47" i="13"/>
  <c r="AM47" i="13"/>
  <c r="AN47" i="13"/>
  <c r="AO47" i="13"/>
  <c r="AP47" i="13"/>
  <c r="AQ47" i="13"/>
  <c r="AR47" i="13"/>
  <c r="AS47" i="13"/>
  <c r="AT47" i="13"/>
  <c r="AU47" i="13"/>
  <c r="AV47" i="13"/>
  <c r="AW47" i="13"/>
  <c r="AX47" i="13"/>
  <c r="AY47" i="13"/>
  <c r="AZ47" i="13"/>
  <c r="BA47" i="13"/>
  <c r="BB47" i="13"/>
  <c r="BC47" i="13"/>
  <c r="BD47" i="13"/>
  <c r="BE47" i="13"/>
  <c r="BF47" i="13"/>
  <c r="BG47" i="13"/>
  <c r="BH47" i="13"/>
  <c r="BI47" i="13"/>
  <c r="BJ47" i="13"/>
  <c r="BK47" i="13"/>
  <c r="BL47" i="13"/>
  <c r="BM47" i="13"/>
  <c r="BN47" i="13"/>
  <c r="B48" i="13"/>
  <c r="C48" i="13"/>
  <c r="D48" i="13"/>
  <c r="E48" i="13"/>
  <c r="F48" i="13"/>
  <c r="G48" i="13"/>
  <c r="H48" i="13"/>
  <c r="I48" i="13"/>
  <c r="J48" i="13"/>
  <c r="K48" i="13"/>
  <c r="L48" i="13"/>
  <c r="M48" i="13"/>
  <c r="N48" i="13"/>
  <c r="O48" i="13"/>
  <c r="P48" i="13"/>
  <c r="Q48" i="13"/>
  <c r="R48" i="13"/>
  <c r="S48" i="13"/>
  <c r="T48" i="13"/>
  <c r="U48" i="13"/>
  <c r="V48" i="13"/>
  <c r="W48" i="13"/>
  <c r="X48" i="13"/>
  <c r="Y48" i="13"/>
  <c r="Z48" i="13"/>
  <c r="AA48" i="13"/>
  <c r="AB48" i="13"/>
  <c r="AC48" i="13"/>
  <c r="AD48" i="13"/>
  <c r="AE48" i="13"/>
  <c r="AF48" i="13"/>
  <c r="AG48" i="13"/>
  <c r="AH48" i="13"/>
  <c r="AI48" i="13"/>
  <c r="AJ48" i="13"/>
  <c r="AK48" i="13"/>
  <c r="AL48" i="13"/>
  <c r="AM48" i="13"/>
  <c r="AN48" i="13"/>
  <c r="AO48" i="13"/>
  <c r="AP48" i="13"/>
  <c r="AQ48" i="13"/>
  <c r="AR48" i="13"/>
  <c r="AS48" i="13"/>
  <c r="AT48" i="13"/>
  <c r="AU48" i="13"/>
  <c r="AV48" i="13"/>
  <c r="AW48" i="13"/>
  <c r="AX48" i="13"/>
  <c r="AY48" i="13"/>
  <c r="AZ48" i="13"/>
  <c r="BA48" i="13"/>
  <c r="BB48" i="13"/>
  <c r="BC48" i="13"/>
  <c r="BD48" i="13"/>
  <c r="BE48" i="13"/>
  <c r="BF48" i="13"/>
  <c r="BG48" i="13"/>
  <c r="BH48" i="13"/>
  <c r="BI48" i="13"/>
  <c r="BJ48" i="13"/>
  <c r="BK48" i="13"/>
  <c r="BL48" i="13"/>
  <c r="BM48" i="13"/>
  <c r="BN48" i="13"/>
  <c r="B49" i="13"/>
  <c r="C49" i="13"/>
  <c r="D49" i="13"/>
  <c r="E49" i="13"/>
  <c r="F49" i="13"/>
  <c r="G49" i="13"/>
  <c r="H49" i="13"/>
  <c r="I49" i="13"/>
  <c r="J49" i="13"/>
  <c r="K49" i="13"/>
  <c r="L49" i="13"/>
  <c r="M49" i="13"/>
  <c r="N49" i="13"/>
  <c r="O49" i="13"/>
  <c r="P49" i="13"/>
  <c r="Q49" i="13"/>
  <c r="R49" i="13"/>
  <c r="S49" i="13"/>
  <c r="T49" i="13"/>
  <c r="U49" i="13"/>
  <c r="V49" i="13"/>
  <c r="W49" i="13"/>
  <c r="X49" i="13"/>
  <c r="Y49" i="13"/>
  <c r="Z49" i="13"/>
  <c r="AA49" i="13"/>
  <c r="AB49" i="13"/>
  <c r="AC49" i="13"/>
  <c r="AD49" i="13"/>
  <c r="AE49" i="13"/>
  <c r="AF49" i="13"/>
  <c r="AG49" i="13"/>
  <c r="AH49" i="13"/>
  <c r="AI49" i="13"/>
  <c r="AJ49" i="13"/>
  <c r="AK49" i="13"/>
  <c r="AL49" i="13"/>
  <c r="AM49" i="13"/>
  <c r="AN49" i="13"/>
  <c r="AO49" i="13"/>
  <c r="AP49" i="13"/>
  <c r="AQ49" i="13"/>
  <c r="AR49" i="13"/>
  <c r="AS49" i="13"/>
  <c r="AT49" i="13"/>
  <c r="AU49" i="13"/>
  <c r="AV49" i="13"/>
  <c r="AW49" i="13"/>
  <c r="AX49" i="13"/>
  <c r="AY49" i="13"/>
  <c r="AZ49" i="13"/>
  <c r="BA49" i="13"/>
  <c r="BB49" i="13"/>
  <c r="BC49" i="13"/>
  <c r="BD49" i="13"/>
  <c r="BE49" i="13"/>
  <c r="BF49" i="13"/>
  <c r="BG49" i="13"/>
  <c r="BH49" i="13"/>
  <c r="BI49" i="13"/>
  <c r="BJ49" i="13"/>
  <c r="BK49" i="13"/>
  <c r="BL49" i="13"/>
  <c r="BM49" i="13"/>
  <c r="BN49" i="13"/>
  <c r="B50" i="13"/>
  <c r="C50" i="13"/>
  <c r="D50" i="13"/>
  <c r="E50" i="13"/>
  <c r="F50" i="13"/>
  <c r="G50" i="13"/>
  <c r="H50" i="13"/>
  <c r="I50" i="13"/>
  <c r="J50" i="13"/>
  <c r="K50" i="13"/>
  <c r="L50" i="13"/>
  <c r="M50" i="13"/>
  <c r="N50" i="13"/>
  <c r="O50" i="13"/>
  <c r="P50" i="13"/>
  <c r="Q50" i="13"/>
  <c r="R50" i="13"/>
  <c r="S50" i="13"/>
  <c r="T50" i="13"/>
  <c r="U50" i="13"/>
  <c r="V50" i="13"/>
  <c r="W50" i="13"/>
  <c r="X50" i="13"/>
  <c r="Y50" i="13"/>
  <c r="Z50" i="13"/>
  <c r="AA50" i="13"/>
  <c r="AB50" i="13"/>
  <c r="AC50" i="13"/>
  <c r="AD50" i="13"/>
  <c r="AE50" i="13"/>
  <c r="AF50" i="13"/>
  <c r="AG50" i="13"/>
  <c r="AH50" i="13"/>
  <c r="AI50" i="13"/>
  <c r="AJ50" i="13"/>
  <c r="AK50" i="13"/>
  <c r="AL50" i="13"/>
  <c r="AM50" i="13"/>
  <c r="AN50" i="13"/>
  <c r="AO50" i="13"/>
  <c r="AP50" i="13"/>
  <c r="AQ50" i="13"/>
  <c r="AR50" i="13"/>
  <c r="AS50" i="13"/>
  <c r="AT50" i="13"/>
  <c r="AU50" i="13"/>
  <c r="AV50" i="13"/>
  <c r="AW50" i="13"/>
  <c r="AX50" i="13"/>
  <c r="AY50" i="13"/>
  <c r="AZ50" i="13"/>
  <c r="BA50" i="13"/>
  <c r="BB50" i="13"/>
  <c r="BC50" i="13"/>
  <c r="BD50" i="13"/>
  <c r="BE50" i="13"/>
  <c r="BF50" i="13"/>
  <c r="BG50" i="13"/>
  <c r="BH50" i="13"/>
  <c r="BI50" i="13"/>
  <c r="BJ50" i="13"/>
  <c r="BK50" i="13"/>
  <c r="BL50" i="13"/>
  <c r="BM50" i="13"/>
  <c r="BN50" i="13"/>
  <c r="B51" i="13"/>
  <c r="C51" i="13"/>
  <c r="D51" i="13"/>
  <c r="E51" i="13"/>
  <c r="F51" i="13"/>
  <c r="G51" i="13"/>
  <c r="H51" i="13"/>
  <c r="I51" i="13"/>
  <c r="J51" i="13"/>
  <c r="K51" i="13"/>
  <c r="L51" i="13"/>
  <c r="M51" i="13"/>
  <c r="N51" i="13"/>
  <c r="O51" i="13"/>
  <c r="P51" i="13"/>
  <c r="Q51" i="13"/>
  <c r="R51" i="13"/>
  <c r="S51" i="13"/>
  <c r="T51" i="13"/>
  <c r="U51" i="13"/>
  <c r="V51" i="13"/>
  <c r="W51" i="13"/>
  <c r="X51" i="13"/>
  <c r="Y51" i="13"/>
  <c r="Z51" i="13"/>
  <c r="AA51" i="13"/>
  <c r="AB51" i="13"/>
  <c r="AC51" i="13"/>
  <c r="AD51" i="13"/>
  <c r="AE51" i="13"/>
  <c r="AF51" i="13"/>
  <c r="AG51" i="13"/>
  <c r="AH51" i="13"/>
  <c r="AI51" i="13"/>
  <c r="AJ51" i="13"/>
  <c r="AK51" i="13"/>
  <c r="AL51" i="13"/>
  <c r="AM51" i="13"/>
  <c r="AN51" i="13"/>
  <c r="AO51" i="13"/>
  <c r="AP51" i="13"/>
  <c r="AQ51" i="13"/>
  <c r="AR51" i="13"/>
  <c r="AS51" i="13"/>
  <c r="AT51" i="13"/>
  <c r="AU51" i="13"/>
  <c r="AV51" i="13"/>
  <c r="AW51" i="13"/>
  <c r="AX51" i="13"/>
  <c r="AY51" i="13"/>
  <c r="AZ51" i="13"/>
  <c r="BA51" i="13"/>
  <c r="BB51" i="13"/>
  <c r="BC51" i="13"/>
  <c r="BD51" i="13"/>
  <c r="BE51" i="13"/>
  <c r="BF51" i="13"/>
  <c r="BG51" i="13"/>
  <c r="BH51" i="13"/>
  <c r="BI51" i="13"/>
  <c r="BJ51" i="13"/>
  <c r="BK51" i="13"/>
  <c r="BL51" i="13"/>
  <c r="BM51" i="13"/>
  <c r="BN51" i="13"/>
  <c r="B52" i="13"/>
  <c r="C52" i="13"/>
  <c r="D52" i="13"/>
  <c r="E52" i="13"/>
  <c r="F52" i="13"/>
  <c r="G52" i="13"/>
  <c r="H52" i="13"/>
  <c r="I52" i="13"/>
  <c r="J52" i="13"/>
  <c r="K52" i="13"/>
  <c r="L52" i="13"/>
  <c r="M52" i="13"/>
  <c r="N52" i="13"/>
  <c r="O52" i="13"/>
  <c r="P52" i="13"/>
  <c r="Q52" i="13"/>
  <c r="R52" i="13"/>
  <c r="S52" i="13"/>
  <c r="T52" i="13"/>
  <c r="U52" i="13"/>
  <c r="V52" i="13"/>
  <c r="W52" i="13"/>
  <c r="X52" i="13"/>
  <c r="Y52" i="13"/>
  <c r="Z52" i="13"/>
  <c r="AA52" i="13"/>
  <c r="AB52" i="13"/>
  <c r="AC52" i="13"/>
  <c r="AD52" i="13"/>
  <c r="AE52" i="13"/>
  <c r="AF52" i="13"/>
  <c r="AG52" i="13"/>
  <c r="AH52" i="13"/>
  <c r="AI52" i="13"/>
  <c r="AJ52" i="13"/>
  <c r="AK52" i="13"/>
  <c r="AL52" i="13"/>
  <c r="AM52" i="13"/>
  <c r="AN52" i="13"/>
  <c r="AO52" i="13"/>
  <c r="AP52" i="13"/>
  <c r="AQ52" i="13"/>
  <c r="AR52" i="13"/>
  <c r="AS52" i="13"/>
  <c r="AT52" i="13"/>
  <c r="AU52" i="13"/>
  <c r="AV52" i="13"/>
  <c r="AW52" i="13"/>
  <c r="AX52" i="13"/>
  <c r="AY52" i="13"/>
  <c r="AZ52" i="13"/>
  <c r="BA52" i="13"/>
  <c r="BB52" i="13"/>
  <c r="BC52" i="13"/>
  <c r="BD52" i="13"/>
  <c r="BE52" i="13"/>
  <c r="BF52" i="13"/>
  <c r="BG52" i="13"/>
  <c r="BH52" i="13"/>
  <c r="BI52" i="13"/>
  <c r="BJ52" i="13"/>
  <c r="BK52" i="13"/>
  <c r="BL52" i="13"/>
  <c r="BM52" i="13"/>
  <c r="BN52" i="13"/>
  <c r="B53" i="13"/>
  <c r="C53" i="13"/>
  <c r="D53" i="13"/>
  <c r="E53" i="13"/>
  <c r="F53" i="13"/>
  <c r="G53" i="13"/>
  <c r="H53" i="13"/>
  <c r="I53" i="13"/>
  <c r="J53" i="13"/>
  <c r="K53" i="13"/>
  <c r="L53" i="13"/>
  <c r="M53" i="13"/>
  <c r="N53" i="13"/>
  <c r="O53" i="13"/>
  <c r="P53" i="13"/>
  <c r="Q53" i="13"/>
  <c r="R53" i="13"/>
  <c r="S53" i="13"/>
  <c r="T53" i="13"/>
  <c r="U53" i="13"/>
  <c r="V53" i="13"/>
  <c r="W53" i="13"/>
  <c r="X53" i="13"/>
  <c r="Y53" i="13"/>
  <c r="Z53" i="13"/>
  <c r="AA53" i="13"/>
  <c r="AB53" i="13"/>
  <c r="AC53" i="13"/>
  <c r="AD53" i="13"/>
  <c r="AE53" i="13"/>
  <c r="AF53" i="13"/>
  <c r="AG53" i="13"/>
  <c r="AH53" i="13"/>
  <c r="AI53" i="13"/>
  <c r="AJ53" i="13"/>
  <c r="AK53" i="13"/>
  <c r="AL53" i="13"/>
  <c r="AM53" i="13"/>
  <c r="AN53" i="13"/>
  <c r="AO53" i="13"/>
  <c r="AP53" i="13"/>
  <c r="AQ53" i="13"/>
  <c r="AR53" i="13"/>
  <c r="AS53" i="13"/>
  <c r="AT53" i="13"/>
  <c r="AU53" i="13"/>
  <c r="AV53" i="13"/>
  <c r="AW53" i="13"/>
  <c r="AX53" i="13"/>
  <c r="AY53" i="13"/>
  <c r="AZ53" i="13"/>
  <c r="BA53" i="13"/>
  <c r="BB53" i="13"/>
  <c r="BC53" i="13"/>
  <c r="BD53" i="13"/>
  <c r="BE53" i="13"/>
  <c r="BF53" i="13"/>
  <c r="BG53" i="13"/>
  <c r="BH53" i="13"/>
  <c r="BI53" i="13"/>
  <c r="BJ53" i="13"/>
  <c r="BK53" i="13"/>
  <c r="BL53" i="13"/>
  <c r="BM53" i="13"/>
  <c r="BN53" i="13"/>
  <c r="B54" i="13"/>
  <c r="C54" i="13"/>
  <c r="D54" i="13"/>
  <c r="E54" i="13"/>
  <c r="F54" i="13"/>
  <c r="G54" i="13"/>
  <c r="H54" i="13"/>
  <c r="I54" i="13"/>
  <c r="J54" i="13"/>
  <c r="K54" i="13"/>
  <c r="L54" i="13"/>
  <c r="M54" i="13"/>
  <c r="N54" i="13"/>
  <c r="O54" i="13"/>
  <c r="P54" i="13"/>
  <c r="Q54" i="13"/>
  <c r="R54" i="13"/>
  <c r="S54" i="13"/>
  <c r="T54" i="13"/>
  <c r="U54" i="13"/>
  <c r="V54" i="13"/>
  <c r="W54" i="13"/>
  <c r="X54" i="13"/>
  <c r="Y54" i="13"/>
  <c r="Z54" i="13"/>
  <c r="AA54" i="13"/>
  <c r="AB54" i="13"/>
  <c r="AC54" i="13"/>
  <c r="AD54" i="13"/>
  <c r="AE54" i="13"/>
  <c r="AF54" i="13"/>
  <c r="AG54" i="13"/>
  <c r="AH54" i="13"/>
  <c r="AI54" i="13"/>
  <c r="AJ54" i="13"/>
  <c r="AK54" i="13"/>
  <c r="AL54" i="13"/>
  <c r="AM54" i="13"/>
  <c r="AN54" i="13"/>
  <c r="AO54" i="13"/>
  <c r="AP54" i="13"/>
  <c r="AQ54" i="13"/>
  <c r="AR54" i="13"/>
  <c r="AS54" i="13"/>
  <c r="AT54" i="13"/>
  <c r="AU54" i="13"/>
  <c r="AV54" i="13"/>
  <c r="AW54" i="13"/>
  <c r="AX54" i="13"/>
  <c r="AY54" i="13"/>
  <c r="AZ54" i="13"/>
  <c r="BA54" i="13"/>
  <c r="BB54" i="13"/>
  <c r="BC54" i="13"/>
  <c r="BD54" i="13"/>
  <c r="BE54" i="13"/>
  <c r="BF54" i="13"/>
  <c r="BG54" i="13"/>
  <c r="BH54" i="13"/>
  <c r="BI54" i="13"/>
  <c r="BJ54" i="13"/>
  <c r="BK54" i="13"/>
  <c r="BL54" i="13"/>
  <c r="BM54" i="13"/>
  <c r="BN54" i="13"/>
  <c r="B55" i="13"/>
  <c r="C55" i="13"/>
  <c r="D55" i="13"/>
  <c r="E55" i="13"/>
  <c r="F55" i="13"/>
  <c r="G55" i="13"/>
  <c r="H55" i="13"/>
  <c r="I55" i="13"/>
  <c r="J55" i="13"/>
  <c r="K55" i="13"/>
  <c r="L55" i="13"/>
  <c r="M55" i="13"/>
  <c r="N55" i="13"/>
  <c r="O55" i="13"/>
  <c r="P55" i="13"/>
  <c r="Q55" i="13"/>
  <c r="R55" i="13"/>
  <c r="S55" i="13"/>
  <c r="T55" i="13"/>
  <c r="U55" i="13"/>
  <c r="V55" i="13"/>
  <c r="W55" i="13"/>
  <c r="X55" i="13"/>
  <c r="Y55" i="13"/>
  <c r="Z55" i="13"/>
  <c r="AA55" i="13"/>
  <c r="AB55" i="13"/>
  <c r="AC55" i="13"/>
  <c r="AD55" i="13"/>
  <c r="AE55" i="13"/>
  <c r="AF55" i="13"/>
  <c r="AG55" i="13"/>
  <c r="AH55" i="13"/>
  <c r="AI55" i="13"/>
  <c r="AJ55" i="13"/>
  <c r="AK55" i="13"/>
  <c r="AL55" i="13"/>
  <c r="AM55" i="13"/>
  <c r="AN55" i="13"/>
  <c r="AO55" i="13"/>
  <c r="AP55" i="13"/>
  <c r="AQ55" i="13"/>
  <c r="AR55" i="13"/>
  <c r="AS55" i="13"/>
  <c r="AT55" i="13"/>
  <c r="AU55" i="13"/>
  <c r="AV55" i="13"/>
  <c r="AW55" i="13"/>
  <c r="AX55" i="13"/>
  <c r="AY55" i="13"/>
  <c r="AZ55" i="13"/>
  <c r="BA55" i="13"/>
  <c r="BB55" i="13"/>
  <c r="BC55" i="13"/>
  <c r="BD55" i="13"/>
  <c r="BE55" i="13"/>
  <c r="BF55" i="13"/>
  <c r="BG55" i="13"/>
  <c r="BH55" i="13"/>
  <c r="BI55" i="13"/>
  <c r="BJ55" i="13"/>
  <c r="BK55" i="13"/>
  <c r="BL55" i="13"/>
  <c r="BM55" i="13"/>
  <c r="BN55" i="13"/>
  <c r="B56" i="13"/>
  <c r="C56" i="13"/>
  <c r="D56" i="13"/>
  <c r="E56" i="13"/>
  <c r="F56" i="13"/>
  <c r="G56" i="13"/>
  <c r="H56" i="13"/>
  <c r="I56" i="13"/>
  <c r="J56" i="13"/>
  <c r="K56" i="13"/>
  <c r="L56" i="13"/>
  <c r="M56" i="13"/>
  <c r="N56" i="13"/>
  <c r="O56" i="13"/>
  <c r="P56" i="13"/>
  <c r="Q56" i="13"/>
  <c r="R56" i="13"/>
  <c r="S56" i="13"/>
  <c r="T56" i="13"/>
  <c r="U56" i="13"/>
  <c r="V56" i="13"/>
  <c r="W56" i="13"/>
  <c r="X56" i="13"/>
  <c r="Y56" i="13"/>
  <c r="Z56" i="13"/>
  <c r="AA56" i="13"/>
  <c r="AB56" i="13"/>
  <c r="AC56" i="13"/>
  <c r="AD56" i="13"/>
  <c r="AE56" i="13"/>
  <c r="AF56" i="13"/>
  <c r="AG56" i="13"/>
  <c r="AH56" i="13"/>
  <c r="AI56" i="13"/>
  <c r="AJ56" i="13"/>
  <c r="AK56" i="13"/>
  <c r="AL56" i="13"/>
  <c r="AM56" i="13"/>
  <c r="AN56" i="13"/>
  <c r="AO56" i="13"/>
  <c r="AP56" i="13"/>
  <c r="AQ56" i="13"/>
  <c r="AR56" i="13"/>
  <c r="AS56" i="13"/>
  <c r="AT56" i="13"/>
  <c r="AU56" i="13"/>
  <c r="AV56" i="13"/>
  <c r="AW56" i="13"/>
  <c r="AX56" i="13"/>
  <c r="AY56" i="13"/>
  <c r="AZ56" i="13"/>
  <c r="BA56" i="13"/>
  <c r="BB56" i="13"/>
  <c r="BC56" i="13"/>
  <c r="BD56" i="13"/>
  <c r="BE56" i="13"/>
  <c r="BF56" i="13"/>
  <c r="BG56" i="13"/>
  <c r="BH56" i="13"/>
  <c r="BI56" i="13"/>
  <c r="BJ56" i="13"/>
  <c r="BK56" i="13"/>
  <c r="BL56" i="13"/>
  <c r="BM56" i="13"/>
  <c r="BN56" i="13"/>
  <c r="B57" i="13"/>
  <c r="C57" i="13"/>
  <c r="D57" i="13"/>
  <c r="E57" i="13"/>
  <c r="F57" i="13"/>
  <c r="G57" i="13"/>
  <c r="H57" i="13"/>
  <c r="I57" i="13"/>
  <c r="J57" i="13"/>
  <c r="K57" i="13"/>
  <c r="L57" i="13"/>
  <c r="M57" i="13"/>
  <c r="N57" i="13"/>
  <c r="O57" i="13"/>
  <c r="P57" i="13"/>
  <c r="Q57" i="13"/>
  <c r="R57" i="13"/>
  <c r="S57" i="13"/>
  <c r="T57" i="13"/>
  <c r="U57" i="13"/>
  <c r="V57" i="13"/>
  <c r="W57" i="13"/>
  <c r="X57" i="13"/>
  <c r="Y57" i="13"/>
  <c r="Z57" i="13"/>
  <c r="AA57" i="13"/>
  <c r="AB57" i="13"/>
  <c r="AC57" i="13"/>
  <c r="AD57" i="13"/>
  <c r="AE57" i="13"/>
  <c r="AF57" i="13"/>
  <c r="AG57" i="13"/>
  <c r="AH57" i="13"/>
  <c r="AI57" i="13"/>
  <c r="AJ57" i="13"/>
  <c r="AK57" i="13"/>
  <c r="AL57" i="13"/>
  <c r="AM57" i="13"/>
  <c r="AN57" i="13"/>
  <c r="AO57" i="13"/>
  <c r="AP57" i="13"/>
  <c r="AQ57" i="13"/>
  <c r="AR57" i="13"/>
  <c r="AS57" i="13"/>
  <c r="AT57" i="13"/>
  <c r="AU57" i="13"/>
  <c r="AV57" i="13"/>
  <c r="AW57" i="13"/>
  <c r="AX57" i="13"/>
  <c r="AY57" i="13"/>
  <c r="AZ57" i="13"/>
  <c r="BA57" i="13"/>
  <c r="BB57" i="13"/>
  <c r="BC57" i="13"/>
  <c r="BD57" i="13"/>
  <c r="BE57" i="13"/>
  <c r="BF57" i="13"/>
  <c r="BG57" i="13"/>
  <c r="BH57" i="13"/>
  <c r="BI57" i="13"/>
  <c r="BJ57" i="13"/>
  <c r="BK57" i="13"/>
  <c r="BL57" i="13"/>
  <c r="BM57" i="13"/>
  <c r="BN57" i="13"/>
  <c r="B58" i="13"/>
  <c r="C58" i="13"/>
  <c r="D58" i="13"/>
  <c r="E58" i="13"/>
  <c r="F58" i="13"/>
  <c r="G58" i="13"/>
  <c r="H58" i="13"/>
  <c r="I58" i="13"/>
  <c r="J58" i="13"/>
  <c r="K58" i="13"/>
  <c r="L58" i="13"/>
  <c r="M58" i="13"/>
  <c r="N58" i="13"/>
  <c r="O58" i="13"/>
  <c r="P58" i="13"/>
  <c r="Q58" i="13"/>
  <c r="R58" i="13"/>
  <c r="S58" i="13"/>
  <c r="T58" i="13"/>
  <c r="U58" i="13"/>
  <c r="V58" i="13"/>
  <c r="W58" i="13"/>
  <c r="X58" i="13"/>
  <c r="Y58" i="13"/>
  <c r="Z58" i="13"/>
  <c r="AA58" i="13"/>
  <c r="AB58" i="13"/>
  <c r="AC58" i="13"/>
  <c r="AD58" i="13"/>
  <c r="AE58" i="13"/>
  <c r="AF58" i="13"/>
  <c r="AG58" i="13"/>
  <c r="AH58" i="13"/>
  <c r="AI58" i="13"/>
  <c r="AJ58" i="13"/>
  <c r="AK58" i="13"/>
  <c r="AL58" i="13"/>
  <c r="AM58" i="13"/>
  <c r="AN58" i="13"/>
  <c r="AO58" i="13"/>
  <c r="AP58" i="13"/>
  <c r="AQ58" i="13"/>
  <c r="AR58" i="13"/>
  <c r="AS58" i="13"/>
  <c r="AT58" i="13"/>
  <c r="AU58" i="13"/>
  <c r="AV58" i="13"/>
  <c r="AW58" i="13"/>
  <c r="AX58" i="13"/>
  <c r="AY58" i="13"/>
  <c r="AZ58" i="13"/>
  <c r="BA58" i="13"/>
  <c r="BB58" i="13"/>
  <c r="BC58" i="13"/>
  <c r="BD58" i="13"/>
  <c r="BE58" i="13"/>
  <c r="BF58" i="13"/>
  <c r="BG58" i="13"/>
  <c r="BH58" i="13"/>
  <c r="BI58" i="13"/>
  <c r="BJ58" i="13"/>
  <c r="BK58" i="13"/>
  <c r="BL58" i="13"/>
  <c r="BM58" i="13"/>
  <c r="BN58" i="13"/>
  <c r="B59" i="13"/>
  <c r="C59" i="13"/>
  <c r="D59" i="13"/>
  <c r="E59" i="13"/>
  <c r="F59" i="13"/>
  <c r="G59" i="13"/>
  <c r="H59" i="13"/>
  <c r="I59" i="13"/>
  <c r="J59" i="13"/>
  <c r="K59" i="13"/>
  <c r="L59" i="13"/>
  <c r="M59" i="13"/>
  <c r="N59" i="13"/>
  <c r="O59" i="13"/>
  <c r="P59" i="13"/>
  <c r="Q59" i="13"/>
  <c r="R59" i="13"/>
  <c r="S59" i="13"/>
  <c r="T59" i="13"/>
  <c r="U59" i="13"/>
  <c r="V59" i="13"/>
  <c r="W59" i="13"/>
  <c r="X59" i="13"/>
  <c r="Y59" i="13"/>
  <c r="Z59" i="13"/>
  <c r="AA59" i="13"/>
  <c r="AB59" i="13"/>
  <c r="AC59" i="13"/>
  <c r="AD59" i="13"/>
  <c r="AE59" i="13"/>
  <c r="AF59" i="13"/>
  <c r="AG59" i="13"/>
  <c r="AH59" i="13"/>
  <c r="AI59" i="13"/>
  <c r="AJ59" i="13"/>
  <c r="AK59" i="13"/>
  <c r="AL59" i="13"/>
  <c r="AM59" i="13"/>
  <c r="AN59" i="13"/>
  <c r="AO59" i="13"/>
  <c r="AP59" i="13"/>
  <c r="AQ59" i="13"/>
  <c r="AR59" i="13"/>
  <c r="AS59" i="13"/>
  <c r="AT59" i="13"/>
  <c r="AU59" i="13"/>
  <c r="AV59" i="13"/>
  <c r="AW59" i="13"/>
  <c r="AX59" i="13"/>
  <c r="AY59" i="13"/>
  <c r="AZ59" i="13"/>
  <c r="BA59" i="13"/>
  <c r="BB59" i="13"/>
  <c r="BC59" i="13"/>
  <c r="BD59" i="13"/>
  <c r="BE59" i="13"/>
  <c r="BF59" i="13"/>
  <c r="BG59" i="13"/>
  <c r="BH59" i="13"/>
  <c r="BI59" i="13"/>
  <c r="BJ59" i="13"/>
  <c r="BK59" i="13"/>
  <c r="BL59" i="13"/>
  <c r="BM59" i="13"/>
  <c r="BN59" i="13"/>
  <c r="B60" i="13"/>
  <c r="C60" i="13"/>
  <c r="D60" i="13"/>
  <c r="E60" i="13"/>
  <c r="F60" i="13"/>
  <c r="G60" i="13"/>
  <c r="H60" i="13"/>
  <c r="I60" i="13"/>
  <c r="J60" i="13"/>
  <c r="K60" i="13"/>
  <c r="L60" i="13"/>
  <c r="M60" i="13"/>
  <c r="N60" i="13"/>
  <c r="O60" i="13"/>
  <c r="P60" i="13"/>
  <c r="Q60" i="13"/>
  <c r="R60" i="13"/>
  <c r="S60" i="13"/>
  <c r="T60" i="13"/>
  <c r="U60" i="13"/>
  <c r="V60" i="13"/>
  <c r="W60" i="13"/>
  <c r="X60" i="13"/>
  <c r="Y60" i="13"/>
  <c r="Z60" i="13"/>
  <c r="AA60" i="13"/>
  <c r="AB60" i="13"/>
  <c r="AC60" i="13"/>
  <c r="AD60" i="13"/>
  <c r="AE60" i="13"/>
  <c r="AF60" i="13"/>
  <c r="AG60" i="13"/>
  <c r="AH60" i="13"/>
  <c r="AI60" i="13"/>
  <c r="AJ60" i="13"/>
  <c r="AK60" i="13"/>
  <c r="AL60" i="13"/>
  <c r="AM60" i="13"/>
  <c r="AN60" i="13"/>
  <c r="AO60" i="13"/>
  <c r="AP60" i="13"/>
  <c r="AQ60" i="13"/>
  <c r="AR60" i="13"/>
  <c r="AS60" i="13"/>
  <c r="AT60" i="13"/>
  <c r="AU60" i="13"/>
  <c r="AV60" i="13"/>
  <c r="AW60" i="13"/>
  <c r="AX60" i="13"/>
  <c r="AY60" i="13"/>
  <c r="AZ60" i="13"/>
  <c r="BA60" i="13"/>
  <c r="BB60" i="13"/>
  <c r="BC60" i="13"/>
  <c r="BD60" i="13"/>
  <c r="BE60" i="13"/>
  <c r="BF60" i="13"/>
  <c r="BG60" i="13"/>
  <c r="BH60" i="13"/>
  <c r="BI60" i="13"/>
  <c r="BJ60" i="13"/>
  <c r="BK60" i="13"/>
  <c r="BL60" i="13"/>
  <c r="BM60" i="13"/>
  <c r="BN60" i="13"/>
  <c r="B61" i="13"/>
  <c r="C61" i="13"/>
  <c r="D61" i="13"/>
  <c r="E61" i="13"/>
  <c r="F61" i="13"/>
  <c r="G61" i="13"/>
  <c r="H61" i="13"/>
  <c r="I61" i="13"/>
  <c r="J61" i="13"/>
  <c r="K61" i="13"/>
  <c r="L61" i="13"/>
  <c r="M61" i="13"/>
  <c r="N61" i="13"/>
  <c r="O61" i="13"/>
  <c r="P61" i="13"/>
  <c r="Q61" i="13"/>
  <c r="R61" i="13"/>
  <c r="S61" i="13"/>
  <c r="T61" i="13"/>
  <c r="U61" i="13"/>
  <c r="V61" i="13"/>
  <c r="W61" i="13"/>
  <c r="X61" i="13"/>
  <c r="Y61" i="13"/>
  <c r="Z61" i="13"/>
  <c r="AA61" i="13"/>
  <c r="AB61" i="13"/>
  <c r="AC61" i="13"/>
  <c r="AD61" i="13"/>
  <c r="AE61" i="13"/>
  <c r="AF61" i="13"/>
  <c r="AG61" i="13"/>
  <c r="AH61" i="13"/>
  <c r="AI61" i="13"/>
  <c r="AJ61" i="13"/>
  <c r="AK61" i="13"/>
  <c r="AL61" i="13"/>
  <c r="AM61" i="13"/>
  <c r="AN61" i="13"/>
  <c r="AO61" i="13"/>
  <c r="AP61" i="13"/>
  <c r="AQ61" i="13"/>
  <c r="AR61" i="13"/>
  <c r="AS61" i="13"/>
  <c r="AT61" i="13"/>
  <c r="AU61" i="13"/>
  <c r="AV61" i="13"/>
  <c r="AW61" i="13"/>
  <c r="AX61" i="13"/>
  <c r="AY61" i="13"/>
  <c r="AZ61" i="13"/>
  <c r="BA61" i="13"/>
  <c r="BB61" i="13"/>
  <c r="BC61" i="13"/>
  <c r="BD61" i="13"/>
  <c r="BE61" i="13"/>
  <c r="BF61" i="13"/>
  <c r="BG61" i="13"/>
  <c r="BH61" i="13"/>
  <c r="BI61" i="13"/>
  <c r="BJ61" i="13"/>
  <c r="BK61" i="13"/>
  <c r="BL61" i="13"/>
  <c r="BM61" i="13"/>
  <c r="BN61" i="13"/>
  <c r="B62" i="13"/>
  <c r="C62" i="13"/>
  <c r="D62" i="13"/>
  <c r="E62" i="13"/>
  <c r="F62" i="13"/>
  <c r="G62" i="13"/>
  <c r="H62" i="13"/>
  <c r="I62" i="13"/>
  <c r="J62" i="13"/>
  <c r="K62" i="13"/>
  <c r="L62" i="13"/>
  <c r="M62" i="13"/>
  <c r="N62" i="13"/>
  <c r="O62" i="13"/>
  <c r="P62" i="13"/>
  <c r="Q62" i="13"/>
  <c r="R62" i="13"/>
  <c r="S62" i="13"/>
  <c r="T62" i="13"/>
  <c r="U62" i="13"/>
  <c r="V62" i="13"/>
  <c r="W62" i="13"/>
  <c r="X62" i="13"/>
  <c r="Y62" i="13"/>
  <c r="Z62" i="13"/>
  <c r="AA62" i="13"/>
  <c r="AB62" i="13"/>
  <c r="AC62" i="13"/>
  <c r="AD62" i="13"/>
  <c r="AE62" i="13"/>
  <c r="AF62" i="13"/>
  <c r="AG62" i="13"/>
  <c r="AH62" i="13"/>
  <c r="AI62" i="13"/>
  <c r="AJ62" i="13"/>
  <c r="AK62" i="13"/>
  <c r="AL62" i="13"/>
  <c r="AM62" i="13"/>
  <c r="AN62" i="13"/>
  <c r="AO62" i="13"/>
  <c r="AP62" i="13"/>
  <c r="AQ62" i="13"/>
  <c r="AR62" i="13"/>
  <c r="AS62" i="13"/>
  <c r="AT62" i="13"/>
  <c r="AU62" i="13"/>
  <c r="AV62" i="13"/>
  <c r="AW62" i="13"/>
  <c r="AX62" i="13"/>
  <c r="AY62" i="13"/>
  <c r="AZ62" i="13"/>
  <c r="BA62" i="13"/>
  <c r="BB62" i="13"/>
  <c r="BC62" i="13"/>
  <c r="BD62" i="13"/>
  <c r="BE62" i="13"/>
  <c r="BF62" i="13"/>
  <c r="BG62" i="13"/>
  <c r="BH62" i="13"/>
  <c r="BI62" i="13"/>
  <c r="BJ62" i="13"/>
  <c r="BK62" i="13"/>
  <c r="BL62" i="13"/>
  <c r="BM62" i="13"/>
  <c r="BN62" i="13"/>
  <c r="B63" i="13"/>
  <c r="C63" i="13"/>
  <c r="D63" i="13"/>
  <c r="E63" i="13"/>
  <c r="F63" i="13"/>
  <c r="G63" i="13"/>
  <c r="H63" i="13"/>
  <c r="I63" i="13"/>
  <c r="J63" i="13"/>
  <c r="K63" i="13"/>
  <c r="L63" i="13"/>
  <c r="M63" i="13"/>
  <c r="N63" i="13"/>
  <c r="O63" i="13"/>
  <c r="P63" i="13"/>
  <c r="Q63" i="13"/>
  <c r="R63" i="13"/>
  <c r="S63" i="13"/>
  <c r="T63" i="13"/>
  <c r="U63" i="13"/>
  <c r="V63" i="13"/>
  <c r="W63" i="13"/>
  <c r="X63" i="13"/>
  <c r="Y63" i="13"/>
  <c r="Z63" i="13"/>
  <c r="AA63" i="13"/>
  <c r="AB63" i="13"/>
  <c r="AC63" i="13"/>
  <c r="AD63" i="13"/>
  <c r="AE63" i="13"/>
  <c r="AF63" i="13"/>
  <c r="AG63" i="13"/>
  <c r="AH63" i="13"/>
  <c r="AI63" i="13"/>
  <c r="AJ63" i="13"/>
  <c r="AK63" i="13"/>
  <c r="AL63" i="13"/>
  <c r="AM63" i="13"/>
  <c r="AN63" i="13"/>
  <c r="AO63" i="13"/>
  <c r="AP63" i="13"/>
  <c r="AQ63" i="13"/>
  <c r="AR63" i="13"/>
  <c r="AS63" i="13"/>
  <c r="AT63" i="13"/>
  <c r="AU63" i="13"/>
  <c r="AV63" i="13"/>
  <c r="AW63" i="13"/>
  <c r="AX63" i="13"/>
  <c r="AY63" i="13"/>
  <c r="AZ63" i="13"/>
  <c r="BA63" i="13"/>
  <c r="BB63" i="13"/>
  <c r="BC63" i="13"/>
  <c r="BD63" i="13"/>
  <c r="BE63" i="13"/>
  <c r="BF63" i="13"/>
  <c r="BG63" i="13"/>
  <c r="BH63" i="13"/>
  <c r="BI63" i="13"/>
  <c r="BJ63" i="13"/>
  <c r="BK63" i="13"/>
  <c r="BL63" i="13"/>
  <c r="BM63" i="13"/>
  <c r="BN63" i="13"/>
  <c r="B64" i="13"/>
  <c r="C64" i="13"/>
  <c r="D64" i="13"/>
  <c r="E64" i="13"/>
  <c r="F64" i="13"/>
  <c r="G64" i="13"/>
  <c r="H64" i="13"/>
  <c r="I64" i="13"/>
  <c r="J64" i="13"/>
  <c r="K64" i="13"/>
  <c r="L64" i="13"/>
  <c r="M64" i="13"/>
  <c r="N64" i="13"/>
  <c r="O64" i="13"/>
  <c r="P64" i="13"/>
  <c r="Q64" i="13"/>
  <c r="R64" i="13"/>
  <c r="S64" i="13"/>
  <c r="T64" i="13"/>
  <c r="U64" i="13"/>
  <c r="V64" i="13"/>
  <c r="W64" i="13"/>
  <c r="X64" i="13"/>
  <c r="Y64" i="13"/>
  <c r="Z64" i="13"/>
  <c r="AA64" i="13"/>
  <c r="AB64" i="13"/>
  <c r="AC64" i="13"/>
  <c r="AD64" i="13"/>
  <c r="AE64" i="13"/>
  <c r="AF64" i="13"/>
  <c r="AG64" i="13"/>
  <c r="AH64" i="13"/>
  <c r="AI64" i="13"/>
  <c r="AJ64" i="13"/>
  <c r="AK64" i="13"/>
  <c r="AL64" i="13"/>
  <c r="AM64" i="13"/>
  <c r="AN64" i="13"/>
  <c r="AO64" i="13"/>
  <c r="AP64" i="13"/>
  <c r="AQ64" i="13"/>
  <c r="AR64" i="13"/>
  <c r="AS64" i="13"/>
  <c r="AT64" i="13"/>
  <c r="AU64" i="13"/>
  <c r="AV64" i="13"/>
  <c r="AW64" i="13"/>
  <c r="AX64" i="13"/>
  <c r="AY64" i="13"/>
  <c r="AZ64" i="13"/>
  <c r="BA64" i="13"/>
  <c r="BB64" i="13"/>
  <c r="BC64" i="13"/>
  <c r="BD64" i="13"/>
  <c r="BE64" i="13"/>
  <c r="BF64" i="13"/>
  <c r="BG64" i="13"/>
  <c r="BH64" i="13"/>
  <c r="BI64" i="13"/>
  <c r="BJ64" i="13"/>
  <c r="BK64" i="13"/>
  <c r="BL64" i="13"/>
  <c r="BM64" i="13"/>
  <c r="BN64" i="13"/>
  <c r="B65" i="13"/>
  <c r="C65" i="13"/>
  <c r="D65" i="13"/>
  <c r="E65" i="13"/>
  <c r="F65" i="13"/>
  <c r="G65" i="13"/>
  <c r="H65" i="13"/>
  <c r="I65" i="13"/>
  <c r="J65" i="13"/>
  <c r="K65" i="13"/>
  <c r="L65" i="13"/>
  <c r="M65" i="13"/>
  <c r="N65" i="13"/>
  <c r="O65" i="13"/>
  <c r="P65" i="13"/>
  <c r="Q65" i="13"/>
  <c r="R65" i="13"/>
  <c r="S65" i="13"/>
  <c r="T65" i="13"/>
  <c r="U65" i="13"/>
  <c r="V65" i="13"/>
  <c r="W65" i="13"/>
  <c r="X65" i="13"/>
  <c r="Y65" i="13"/>
  <c r="Z65" i="13"/>
  <c r="AA65" i="13"/>
  <c r="AB65" i="13"/>
  <c r="AC65" i="13"/>
  <c r="AD65" i="13"/>
  <c r="AE65" i="13"/>
  <c r="AF65" i="13"/>
  <c r="AG65" i="13"/>
  <c r="AH65" i="13"/>
  <c r="AI65" i="13"/>
  <c r="AJ65" i="13"/>
  <c r="AK65" i="13"/>
  <c r="AL65" i="13"/>
  <c r="AM65" i="13"/>
  <c r="AN65" i="13"/>
  <c r="AO65" i="13"/>
  <c r="AP65" i="13"/>
  <c r="AQ65" i="13"/>
  <c r="AR65" i="13"/>
  <c r="AS65" i="13"/>
  <c r="AT65" i="13"/>
  <c r="AU65" i="13"/>
  <c r="AV65" i="13"/>
  <c r="AW65" i="13"/>
  <c r="AX65" i="13"/>
  <c r="AY65" i="13"/>
  <c r="AZ65" i="13"/>
  <c r="BA65" i="13"/>
  <c r="BB65" i="13"/>
  <c r="BC65" i="13"/>
  <c r="BD65" i="13"/>
  <c r="BE65" i="13"/>
  <c r="BF65" i="13"/>
  <c r="BG65" i="13"/>
  <c r="BH65" i="13"/>
  <c r="BI65" i="13"/>
  <c r="BJ65" i="13"/>
  <c r="BK65" i="13"/>
  <c r="BL65" i="13"/>
  <c r="BM65" i="13"/>
  <c r="BN65" i="13"/>
  <c r="B66" i="13"/>
  <c r="C66" i="13"/>
  <c r="D66" i="13"/>
  <c r="E66" i="13"/>
  <c r="F66" i="13"/>
  <c r="G66" i="13"/>
  <c r="H66" i="13"/>
  <c r="I66" i="13"/>
  <c r="J66" i="13"/>
  <c r="K66" i="13"/>
  <c r="L66" i="13"/>
  <c r="M66" i="13"/>
  <c r="N66" i="13"/>
  <c r="O66" i="13"/>
  <c r="P66" i="13"/>
  <c r="Q66" i="13"/>
  <c r="R66" i="13"/>
  <c r="S66" i="13"/>
  <c r="T66" i="13"/>
  <c r="U66" i="13"/>
  <c r="V66" i="13"/>
  <c r="W66" i="13"/>
  <c r="X66" i="13"/>
  <c r="Y66" i="13"/>
  <c r="Z66" i="13"/>
  <c r="AA66" i="13"/>
  <c r="AB66" i="13"/>
  <c r="AC66" i="13"/>
  <c r="AD66" i="13"/>
  <c r="AE66" i="13"/>
  <c r="AF66" i="13"/>
  <c r="AG66" i="13"/>
  <c r="AH66" i="13"/>
  <c r="AI66" i="13"/>
  <c r="AJ66" i="13"/>
  <c r="AK66" i="13"/>
  <c r="AL66" i="13"/>
  <c r="AM66" i="13"/>
  <c r="AN66" i="13"/>
  <c r="AO66" i="13"/>
  <c r="AP66" i="13"/>
  <c r="AQ66" i="13"/>
  <c r="AR66" i="13"/>
  <c r="AS66" i="13"/>
  <c r="AT66" i="13"/>
  <c r="AU66" i="13"/>
  <c r="AV66" i="13"/>
  <c r="AW66" i="13"/>
  <c r="AX66" i="13"/>
  <c r="AY66" i="13"/>
  <c r="AZ66" i="13"/>
  <c r="BA66" i="13"/>
  <c r="BB66" i="13"/>
  <c r="BC66" i="13"/>
  <c r="BD66" i="13"/>
  <c r="BE66" i="13"/>
  <c r="BF66" i="13"/>
  <c r="BG66" i="13"/>
  <c r="BH66" i="13"/>
  <c r="BI66" i="13"/>
  <c r="BJ66" i="13"/>
  <c r="BK66" i="13"/>
  <c r="BL66" i="13"/>
  <c r="BM66" i="13"/>
  <c r="BN66" i="13"/>
  <c r="B67" i="13"/>
  <c r="C67" i="13"/>
  <c r="D67" i="13"/>
  <c r="E67" i="13"/>
  <c r="F67" i="13"/>
  <c r="G67" i="13"/>
  <c r="H67" i="13"/>
  <c r="I67" i="13"/>
  <c r="J67" i="13"/>
  <c r="K67" i="13"/>
  <c r="L67" i="13"/>
  <c r="M67" i="13"/>
  <c r="N67" i="13"/>
  <c r="O67" i="13"/>
  <c r="P67" i="13"/>
  <c r="Q67" i="13"/>
  <c r="R67" i="13"/>
  <c r="S67" i="13"/>
  <c r="T67" i="13"/>
  <c r="U67" i="13"/>
  <c r="V67" i="13"/>
  <c r="W67" i="13"/>
  <c r="X67" i="13"/>
  <c r="Y67" i="13"/>
  <c r="Z67" i="13"/>
  <c r="AA67" i="13"/>
  <c r="AB67" i="13"/>
  <c r="AC67" i="13"/>
  <c r="AD67" i="13"/>
  <c r="AE67" i="13"/>
  <c r="AF67" i="13"/>
  <c r="AG67" i="13"/>
  <c r="AH67" i="13"/>
  <c r="AI67" i="13"/>
  <c r="AJ67" i="13"/>
  <c r="AK67" i="13"/>
  <c r="AL67" i="13"/>
  <c r="AM67" i="13"/>
  <c r="AN67" i="13"/>
  <c r="AO67" i="13"/>
  <c r="AP67" i="13"/>
  <c r="AQ67" i="13"/>
  <c r="AR67" i="13"/>
  <c r="AS67" i="13"/>
  <c r="AT67" i="13"/>
  <c r="AU67" i="13"/>
  <c r="AV67" i="13"/>
  <c r="AW67" i="13"/>
  <c r="AX67" i="13"/>
  <c r="AY67" i="13"/>
  <c r="AZ67" i="13"/>
  <c r="BA67" i="13"/>
  <c r="BB67" i="13"/>
  <c r="BC67" i="13"/>
  <c r="BD67" i="13"/>
  <c r="BE67" i="13"/>
  <c r="BF67" i="13"/>
  <c r="BG67" i="13"/>
  <c r="BH67" i="13"/>
  <c r="BI67" i="13"/>
  <c r="BJ67" i="13"/>
  <c r="BK67" i="13"/>
  <c r="BL67" i="13"/>
  <c r="BM67" i="13"/>
  <c r="BN67" i="13"/>
  <c r="B68" i="13"/>
  <c r="C68" i="13"/>
  <c r="D68" i="13"/>
  <c r="E68" i="13"/>
  <c r="F68" i="13"/>
  <c r="G68" i="13"/>
  <c r="H68" i="13"/>
  <c r="I68" i="13"/>
  <c r="J68" i="13"/>
  <c r="K68" i="13"/>
  <c r="L68" i="13"/>
  <c r="M68" i="13"/>
  <c r="N68" i="13"/>
  <c r="O68" i="13"/>
  <c r="P68" i="13"/>
  <c r="Q68" i="13"/>
  <c r="R68" i="13"/>
  <c r="S68" i="13"/>
  <c r="T68" i="13"/>
  <c r="U68" i="13"/>
  <c r="V68" i="13"/>
  <c r="W68" i="13"/>
  <c r="X68" i="13"/>
  <c r="Y68" i="13"/>
  <c r="Z68" i="13"/>
  <c r="AA68" i="13"/>
  <c r="AB68" i="13"/>
  <c r="AC68" i="13"/>
  <c r="AD68" i="13"/>
  <c r="AE68" i="13"/>
  <c r="AF68" i="13"/>
  <c r="AG68" i="13"/>
  <c r="AH68" i="13"/>
  <c r="AI68" i="13"/>
  <c r="AJ68" i="13"/>
  <c r="AK68" i="13"/>
  <c r="AL68" i="13"/>
  <c r="AM68" i="13"/>
  <c r="AN68" i="13"/>
  <c r="AO68" i="13"/>
  <c r="AP68" i="13"/>
  <c r="AQ68" i="13"/>
  <c r="AR68" i="13"/>
  <c r="AS68" i="13"/>
  <c r="AT68" i="13"/>
  <c r="AU68" i="13"/>
  <c r="AV68" i="13"/>
  <c r="AW68" i="13"/>
  <c r="AX68" i="13"/>
  <c r="AY68" i="13"/>
  <c r="AZ68" i="13"/>
  <c r="BA68" i="13"/>
  <c r="BB68" i="13"/>
  <c r="BC68" i="13"/>
  <c r="BD68" i="13"/>
  <c r="BE68" i="13"/>
  <c r="BF68" i="13"/>
  <c r="BG68" i="13"/>
  <c r="BH68" i="13"/>
  <c r="BI68" i="13"/>
  <c r="BJ68" i="13"/>
  <c r="BK68" i="13"/>
  <c r="BL68" i="13"/>
  <c r="BM68" i="13"/>
  <c r="BN68" i="13"/>
  <c r="C37" i="13"/>
  <c r="D37" i="13"/>
  <c r="E37" i="13"/>
  <c r="F37" i="13"/>
  <c r="G37" i="13"/>
  <c r="H37" i="13"/>
  <c r="I37" i="13"/>
  <c r="J37" i="13"/>
  <c r="K37" i="13"/>
  <c r="L37" i="13"/>
  <c r="M37" i="13"/>
  <c r="N37" i="13"/>
  <c r="O37" i="13"/>
  <c r="P37" i="13"/>
  <c r="Q37" i="13"/>
  <c r="R37" i="13"/>
  <c r="S37" i="13"/>
  <c r="T37" i="13"/>
  <c r="U37" i="13"/>
  <c r="V37" i="13"/>
  <c r="W37" i="13"/>
  <c r="X37" i="13"/>
  <c r="Y37" i="13"/>
  <c r="Z37" i="13"/>
  <c r="AA37" i="13"/>
  <c r="AB37" i="13"/>
  <c r="AC37" i="13"/>
  <c r="AD37" i="13"/>
  <c r="AE37" i="13"/>
  <c r="AF37" i="13"/>
  <c r="AG37" i="13"/>
  <c r="AH37" i="13"/>
  <c r="AI37" i="13"/>
  <c r="AJ37" i="13"/>
  <c r="AK37" i="13"/>
  <c r="AL37" i="13"/>
  <c r="AM37" i="13"/>
  <c r="AN37" i="13"/>
  <c r="AO37" i="13"/>
  <c r="AP37" i="13"/>
  <c r="AQ37" i="13"/>
  <c r="AR37" i="13"/>
  <c r="AS37" i="13"/>
  <c r="AT37" i="13"/>
  <c r="AU37" i="13"/>
  <c r="AV37" i="13"/>
  <c r="AW37" i="13"/>
  <c r="AX37" i="13"/>
  <c r="AY37" i="13"/>
  <c r="AZ37" i="13"/>
  <c r="BA37" i="13"/>
  <c r="BB37" i="13"/>
  <c r="BC37" i="13"/>
  <c r="BD37" i="13"/>
  <c r="BE37" i="13"/>
  <c r="BF37" i="13"/>
  <c r="BG37" i="13"/>
  <c r="BH37" i="13"/>
  <c r="BI37" i="13"/>
  <c r="BJ37" i="13"/>
  <c r="BK37" i="13"/>
  <c r="BL37" i="13"/>
  <c r="BM37" i="13"/>
  <c r="BN37" i="13"/>
  <c r="B37" i="13"/>
  <c r="W20" i="17" l="1"/>
  <c r="W17" i="17"/>
  <c r="W16" i="17"/>
  <c r="W8" i="17"/>
  <c r="W9" i="17"/>
  <c r="W18" i="17"/>
  <c r="W25" i="17"/>
  <c r="W29" i="17"/>
  <c r="W26" i="17"/>
  <c r="W27" i="17"/>
  <c r="W12" i="17"/>
  <c r="W11" i="17"/>
  <c r="W19" i="17"/>
  <c r="X61" i="17"/>
  <c r="W32" i="17"/>
  <c r="W4" i="17"/>
  <c r="W51" i="17"/>
  <c r="W22" i="17"/>
  <c r="W50" i="17"/>
  <c r="W28" i="17"/>
  <c r="W30" i="17"/>
  <c r="W33" i="17"/>
  <c r="X45" i="17"/>
  <c r="W14" i="17"/>
  <c r="W23" i="17"/>
  <c r="W6" i="17"/>
  <c r="X43" i="17"/>
  <c r="X46" i="17"/>
  <c r="W7" i="17"/>
  <c r="W15" i="17"/>
  <c r="W5" i="17"/>
  <c r="W10" i="17"/>
  <c r="W13" i="17"/>
  <c r="W49" i="17"/>
  <c r="X57" i="17"/>
  <c r="W24" i="17"/>
  <c r="W48" i="17"/>
  <c r="X56" i="17"/>
  <c r="X66" i="17"/>
  <c r="X42" i="17"/>
  <c r="W21" i="17"/>
  <c r="X53" i="17"/>
  <c r="X41" i="17"/>
  <c r="W34" i="17"/>
  <c r="X54" i="17"/>
  <c r="X64" i="17"/>
  <c r="X52" i="17"/>
  <c r="X40" i="17"/>
  <c r="W31" i="17"/>
  <c r="X39" i="1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7451095-7DB3-4D86-8734-616B7A824F88}" keepAlive="1" name="Query - aggregate_expenditure2_Avg_SQL" description="Connection to the 'aggregate_expenditure2_Avg_SQL' query in the workbook." type="5" refreshedVersion="0" background="1">
    <dbPr connection="Provider=Microsoft.Mashup.OleDb.1;Data Source=$Workbook$;Location=aggregate_expenditure2_Avg_SQL;Extended Properties=&quot;&quot;" command="SELECT * FROM [aggregate_expenditure2_Avg_SQL]"/>
  </connection>
  <connection id="2" xr16:uid="{531156DA-F2B1-451C-918F-E2D3E6F24DE5}" keepAlive="1" name="Query - capital_expenditure2_AVG_SQL" description="Connection to the 'capital_expenditure2_AVG_SQL' query in the workbook." type="5" refreshedVersion="0" background="1">
    <dbPr connection="Provider=Microsoft.Mashup.OleDb.1;Data Source=$Workbook$;Location=capital_expenditure2_AVG_SQL;Extended Properties=&quot;&quot;" command="SELECT * FROM [capital_expenditure2_AVG_SQL]"/>
  </connection>
  <connection id="3" xr16:uid="{1D058542-6F04-4F55-AAB1-69F3E34D7B57}" keepAlive="1" name="Query - gross_fiscal_deficits2_AVG_SQL" description="Connection to the 'gross_fiscal_deficits2_AVG_SQL' query in the workbook." type="5" refreshedVersion="0" background="1">
    <dbPr connection="Provider=Microsoft.Mashup.OleDb.1;Data Source=$Workbook$;Location=gross_fiscal_deficits2_AVG_SQL;Extended Properties=&quot;&quot;" command="SELECT * FROM [gross_fiscal_deficits2_AVG_SQL]"/>
  </connection>
  <connection id="4" xr16:uid="{D025CC33-D71E-4292-9186-CBA0596A7A68}" keepAlive="1" name="Query - nominal_gsdp_series2_AVG_SQL" description="Connection to the 'nominal_gsdp_series2_AVG_SQL' query in the workbook." type="5" refreshedVersion="0" background="1">
    <dbPr connection="Provider=Microsoft.Mashup.OleDb.1;Data Source=$Workbook$;Location=nominal_gsdp_series2_AVG_SQL;Extended Properties=&quot;&quot;" command="SELECT * FROM [nominal_gsdp_series2_AVG_SQL]"/>
  </connection>
  <connection id="5" xr16:uid="{65EC3669-3276-410A-90A6-7031C1BC2243}" keepAlive="1" name="Query - own_tax_revenues2_AVG_SQL" description="Connection to the 'own_tax_revenues2_AVG_SQL' query in the workbook." type="5" refreshedVersion="0" background="1">
    <dbPr connection="Provider=Microsoft.Mashup.OleDb.1;Data Source=$Workbook$;Location=own_tax_revenues2_AVG_SQL;Extended Properties=&quot;&quot;" command="SELECT * FROM [own_tax_revenues2_AVG_SQL]"/>
  </connection>
  <connection id="6" xr16:uid="{A546570B-A216-4087-84D3-AF6A4BBDAEAF}" keepAlive="1" name="Query - revenue_deficits2_AVG_SQL" description="Connection to the 'revenue_deficits2_AVG_SQL' query in the workbook." type="5" refreshedVersion="0" background="1">
    <dbPr connection="Provider=Microsoft.Mashup.OleDb.1;Data Source=$Workbook$;Location=revenue_deficits2_AVG_SQL;Extended Properties=&quot;&quot;" command="SELECT * FROM [revenue_deficits2_AVG_SQL]"/>
  </connection>
  <connection id="7" xr16:uid="{DA5BC8EF-9930-44DF-AEF5-ECEBFBD33774}" keepAlive="1" name="Query - revenue_expenditure2_AVG_SQL" description="Connection to the 'revenue_expenditure2_AVG_SQL' query in the workbook." type="5" refreshedVersion="0" background="1">
    <dbPr connection="Provider=Microsoft.Mashup.OleDb.1;Data Source=$Workbook$;Location=revenue_expenditure2_AVG_SQL;Extended Properties=&quot;&quot;" command="SELECT * FROM [revenue_expenditure2_AVG_SQL]"/>
  </connection>
  <connection id="8" xr16:uid="{9FFDEB18-FFAD-4C11-B40E-BA3D31DAFCE1}" keepAlive="1" name="Query - social_sector_expenditure2_AVG_SQL" description="Connection to the 'social_sector_expenditure2_AVG_SQL' query in the workbook." type="5" refreshedVersion="0" background="1">
    <dbPr connection="Provider=Microsoft.Mashup.OleDb.1;Data Source=$Workbook$;Location=social_sector_expenditure2_AVG_SQL;Extended Properties=&quot;&quot;" command="SELECT * FROM [social_sector_expenditure2_AVG_SQL]"/>
  </connection>
  <connection id="9" xr16:uid="{6A2098C9-D535-43A7-9E37-2B191B51FAA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0" xr16:uid="{8935A6A9-00C8-4B33-B479-253036B9F938}" name="WorksheetConnection_Mastersheet!$B$37:$BN$68" type="102" refreshedVersion="8" minRefreshableVersion="5">
    <extLst>
      <ext xmlns:x15="http://schemas.microsoft.com/office/spreadsheetml/2010/11/main" uri="{DE250136-89BD-433C-8126-D09CA5730AF9}">
        <x15:connection id="Range" autoDelete="1">
          <x15:rangePr sourceName="_xlcn.WorksheetConnection_MastersheetB37BN681"/>
        </x15:connection>
      </ext>
    </extLst>
  </connection>
  <connection id="11" xr16:uid="{3DF9B2E5-212A-4453-B9EE-AA4FE90C21B5}" name="WorksheetConnection_New_project_sheet_R1.xlsx!AE" type="102" refreshedVersion="8" minRefreshableVersion="5">
    <extLst>
      <ext xmlns:x15="http://schemas.microsoft.com/office/spreadsheetml/2010/11/main" uri="{DE250136-89BD-433C-8126-D09CA5730AF9}">
        <x15:connection id="AE">
          <x15:rangePr sourceName="_xlcn.WorksheetConnection_New_project_sheet_R1.xlsxAE1"/>
        </x15:connection>
      </ext>
    </extLst>
  </connection>
  <connection id="12" xr16:uid="{B3DBED99-6CFB-4141-9926-E8AEA4CC11B0}" name="WorksheetConnection_New_project_sheet_R1.xlsx!AE1" type="102" refreshedVersion="8" minRefreshableVersion="5">
    <extLst>
      <ext xmlns:x15="http://schemas.microsoft.com/office/spreadsheetml/2010/11/main" uri="{DE250136-89BD-433C-8126-D09CA5730AF9}">
        <x15:connection id="AE 1">
          <x15:rangePr sourceName="_xlcn.WorksheetConnection_New_project_sheet_R1.xlsxAE11"/>
        </x15:connection>
      </ext>
    </extLst>
  </connection>
  <connection id="13" xr16:uid="{4A8E269E-F574-44A4-960C-4208DAC2A6BD}" name="WorksheetConnection_New_project_sheet_R1.xlsx!CE" type="102" refreshedVersion="8" minRefreshableVersion="5">
    <extLst>
      <ext xmlns:x15="http://schemas.microsoft.com/office/spreadsheetml/2010/11/main" uri="{DE250136-89BD-433C-8126-D09CA5730AF9}">
        <x15:connection id="CE">
          <x15:rangePr sourceName="_xlcn.WorksheetConnection_New_project_sheet_R1.xlsxCE1"/>
        </x15:connection>
      </ext>
    </extLst>
  </connection>
  <connection id="14" xr16:uid="{EA983E0E-C8BC-4544-83FE-A1CDA00ED5EB}" name="WorksheetConnection_New_project_sheet_R1.xlsx!GFD" type="102" refreshedVersion="8" minRefreshableVersion="5">
    <extLst>
      <ext xmlns:x15="http://schemas.microsoft.com/office/spreadsheetml/2010/11/main" uri="{DE250136-89BD-433C-8126-D09CA5730AF9}">
        <x15:connection id="GFD">
          <x15:rangePr sourceName="_xlcn.WorksheetConnection_New_project_sheet_R1.xlsxGFD1"/>
        </x15:connection>
      </ext>
    </extLst>
  </connection>
  <connection id="15" xr16:uid="{83F45F1C-30CA-49F6-820B-924864ED61C8}" name="WorksheetConnection_New_project_sheet_R1.xlsx!GSDP" type="102" refreshedVersion="8" minRefreshableVersion="5">
    <extLst>
      <ext xmlns:x15="http://schemas.microsoft.com/office/spreadsheetml/2010/11/main" uri="{DE250136-89BD-433C-8126-D09CA5730AF9}">
        <x15:connection id="GSDP">
          <x15:rangePr sourceName="_xlcn.WorksheetConnection_New_project_sheet_R1.xlsxGSDP1"/>
        </x15:connection>
      </ext>
    </extLst>
  </connection>
  <connection id="16" xr16:uid="{A9238A0B-D23C-496F-8D81-6425002A8CAC}" name="WorksheetConnection_New_project_sheet_R1.xlsx!OTR" type="102" refreshedVersion="8" minRefreshableVersion="5">
    <extLst>
      <ext xmlns:x15="http://schemas.microsoft.com/office/spreadsheetml/2010/11/main" uri="{DE250136-89BD-433C-8126-D09CA5730AF9}">
        <x15:connection id="OTR">
          <x15:rangePr sourceName="_xlcn.WorksheetConnection_New_project_sheet_R1.xlsxOTR1"/>
        </x15:connection>
      </ext>
    </extLst>
  </connection>
  <connection id="17" xr16:uid="{CF5F02D9-FB59-4CCF-BE86-CC17C7A58F83}" name="WorksheetConnection_New_project_sheet_R1.xlsx!RD" type="102" refreshedVersion="8" minRefreshableVersion="5">
    <extLst>
      <ext xmlns:x15="http://schemas.microsoft.com/office/spreadsheetml/2010/11/main" uri="{DE250136-89BD-433C-8126-D09CA5730AF9}">
        <x15:connection id="RD">
          <x15:rangePr sourceName="_xlcn.WorksheetConnection_New_project_sheet_R1.xlsxRD1"/>
        </x15:connection>
      </ext>
    </extLst>
  </connection>
  <connection id="18" xr16:uid="{94443C73-07F0-434A-98B5-5F17F249AED8}" name="WorksheetConnection_New_project_sheet_R1.xlsx!RE" type="102" refreshedVersion="8" minRefreshableVersion="5">
    <extLst>
      <ext xmlns:x15="http://schemas.microsoft.com/office/spreadsheetml/2010/11/main" uri="{DE250136-89BD-433C-8126-D09CA5730AF9}">
        <x15:connection id="RE">
          <x15:rangePr sourceName="_xlcn.WorksheetConnection_New_project_sheet_R1.xlsxRE1"/>
        </x15:connection>
      </ext>
    </extLst>
  </connection>
  <connection id="19" xr16:uid="{2D10F828-7A6C-42F9-8510-47C9129E0560}" name="WorksheetConnection_New_project_sheet_R1.xlsx!Ref" type="102" refreshedVersion="8" minRefreshableVersion="5">
    <extLst>
      <ext xmlns:x15="http://schemas.microsoft.com/office/spreadsheetml/2010/11/main" uri="{DE250136-89BD-433C-8126-D09CA5730AF9}">
        <x15:connection id="Ref">
          <x15:rangePr sourceName="_xlcn.WorksheetConnection_New_project_sheet_R1.xlsxRef1"/>
        </x15:connection>
      </ext>
    </extLst>
  </connection>
  <connection id="20" xr16:uid="{34E1E9F8-E811-45E7-9D54-8212D1099A00}" name="WorksheetConnection_New_project_sheet_R1.xlsx!SSE" type="102" refreshedVersion="8" minRefreshableVersion="5">
    <extLst>
      <ext xmlns:x15="http://schemas.microsoft.com/office/spreadsheetml/2010/11/main" uri="{DE250136-89BD-433C-8126-D09CA5730AF9}">
        <x15:connection id="SSE">
          <x15:rangePr sourceName="_xlcn.WorksheetConnection_New_project_sheet_R1.xlsxSSE1"/>
        </x15:connection>
      </ext>
    </extLst>
  </connection>
</connections>
</file>

<file path=xl/sharedStrings.xml><?xml version="1.0" encoding="utf-8"?>
<sst xmlns="http://schemas.openxmlformats.org/spreadsheetml/2006/main" count="874" uniqueCount="247">
  <si>
    <t>Andhra_Pradesh</t>
  </si>
  <si>
    <t>Arunachal_Pradesh</t>
  </si>
  <si>
    <t>Assam</t>
  </si>
  <si>
    <t>Bihar</t>
  </si>
  <si>
    <t>Chhattisgarh</t>
  </si>
  <si>
    <t>Goa</t>
  </si>
  <si>
    <t>Gujarat</t>
  </si>
  <si>
    <t>Haryana</t>
  </si>
  <si>
    <t>Himachal_Pradesh</t>
  </si>
  <si>
    <t>Jammu_and_Kashmir</t>
  </si>
  <si>
    <t>Jharkhand</t>
  </si>
  <si>
    <t>Karnataka</t>
  </si>
  <si>
    <t>Kerala</t>
  </si>
  <si>
    <t>Madhya_Pradesh</t>
  </si>
  <si>
    <t>Maharashtra</t>
  </si>
  <si>
    <t>Manipur</t>
  </si>
  <si>
    <t>Meghalaya</t>
  </si>
  <si>
    <t>Mizoram</t>
  </si>
  <si>
    <t>Nagaland</t>
  </si>
  <si>
    <t>Odisha</t>
  </si>
  <si>
    <t>Punjab</t>
  </si>
  <si>
    <t>Rajasthan</t>
  </si>
  <si>
    <t>Sikkim</t>
  </si>
  <si>
    <t>Tamil_Nadu</t>
  </si>
  <si>
    <t>Telangana</t>
  </si>
  <si>
    <t>Tripura</t>
  </si>
  <si>
    <t>Uttar_Pradesh</t>
  </si>
  <si>
    <t>Uttarakhand</t>
  </si>
  <si>
    <t>West_Bengal</t>
  </si>
  <si>
    <t>Delhi</t>
  </si>
  <si>
    <t>Puducherry</t>
  </si>
  <si>
    <t>States</t>
  </si>
  <si>
    <t>1980-84(AE)</t>
  </si>
  <si>
    <t>1985-89(AE)</t>
  </si>
  <si>
    <t>1990-94(AE)</t>
  </si>
  <si>
    <t>1995-99(AE)</t>
  </si>
  <si>
    <t>2000-04(AE)</t>
  </si>
  <si>
    <t>2005-09(AE)</t>
  </si>
  <si>
    <t>2010-14(AE)</t>
  </si>
  <si>
    <t>2015-19(AE)</t>
  </si>
  <si>
    <t>1980-84(CE)</t>
  </si>
  <si>
    <t>1985-89(CE)</t>
  </si>
  <si>
    <t>1990-94(CE)</t>
  </si>
  <si>
    <t>1995-99(CE)</t>
  </si>
  <si>
    <t>2000-04(CE)</t>
  </si>
  <si>
    <t>2005-09(CE)</t>
  </si>
  <si>
    <t>2010-14(CE)</t>
  </si>
  <si>
    <t>2015-19(CE)</t>
  </si>
  <si>
    <t>1980-84(GFD)</t>
  </si>
  <si>
    <t>1985-89(GFD)</t>
  </si>
  <si>
    <t>1990-94(GFD)</t>
  </si>
  <si>
    <t>1995-99(GFD)</t>
  </si>
  <si>
    <t>2000-04(GFD)</t>
  </si>
  <si>
    <t>2005-09(GFD)</t>
  </si>
  <si>
    <t>2010-14(GFD)</t>
  </si>
  <si>
    <t>2015-19(GFD)</t>
  </si>
  <si>
    <t>1980-84(NS)</t>
  </si>
  <si>
    <t>1985-89(NS)</t>
  </si>
  <si>
    <t>1990-94(NS)</t>
  </si>
  <si>
    <t>1995-99(NS)</t>
  </si>
  <si>
    <t>2000-04(NS)</t>
  </si>
  <si>
    <t>2005-09(NS)</t>
  </si>
  <si>
    <t>2010-14(NS)</t>
  </si>
  <si>
    <t>2015-19(NS)</t>
  </si>
  <si>
    <t>1980-84(OTR)</t>
  </si>
  <si>
    <t>1985-89(OTR)</t>
  </si>
  <si>
    <t>1990-94(OTR)</t>
  </si>
  <si>
    <t>1995-99(OTR)</t>
  </si>
  <si>
    <t>2000-04(OTR)</t>
  </si>
  <si>
    <t>2005-09(OTR)</t>
  </si>
  <si>
    <t>2010-14(OTR)</t>
  </si>
  <si>
    <t>2015-19(OTR)</t>
  </si>
  <si>
    <t>1980-84(RE)</t>
  </si>
  <si>
    <t>1985-89(RE)</t>
  </si>
  <si>
    <t>1990-94(RE)</t>
  </si>
  <si>
    <t>1995-99(RE)</t>
  </si>
  <si>
    <t>2000-04(RE)</t>
  </si>
  <si>
    <t>2005-09(RE)</t>
  </si>
  <si>
    <t>2010-14(RE)</t>
  </si>
  <si>
    <t>2015-19(RE)</t>
  </si>
  <si>
    <t>1980-84(RD)</t>
  </si>
  <si>
    <t>1985-89(RD)</t>
  </si>
  <si>
    <t>1990-94(RD)</t>
  </si>
  <si>
    <t>1995-99(RD)</t>
  </si>
  <si>
    <t>2000-04(RD)</t>
  </si>
  <si>
    <t>2005-09(RD)</t>
  </si>
  <si>
    <t>2010-14(RD)</t>
  </si>
  <si>
    <t>2015-19(RD)</t>
  </si>
  <si>
    <t>1980-84(SSE)</t>
  </si>
  <si>
    <t>1985-89(SSE)</t>
  </si>
  <si>
    <t>1990-94(SSE)</t>
  </si>
  <si>
    <t>1995-99(SSE)</t>
  </si>
  <si>
    <t>2000-04(SSE)</t>
  </si>
  <si>
    <t>2005-09(SSE)</t>
  </si>
  <si>
    <t>2010-14(SSE)</t>
  </si>
  <si>
    <t>2015-19(SSE)</t>
  </si>
  <si>
    <t>Row Labels</t>
  </si>
  <si>
    <t>Grand Total</t>
  </si>
  <si>
    <t>STATES</t>
  </si>
  <si>
    <t>Tax buoyancy</t>
  </si>
  <si>
    <t>Year</t>
  </si>
  <si>
    <t xml:space="preserve">  Andhra_Pradesh</t>
  </si>
  <si>
    <t xml:space="preserve">  Arunachal_Pradesh</t>
  </si>
  <si>
    <t xml:space="preserve">  Assam</t>
  </si>
  <si>
    <t xml:space="preserve">  Bihar</t>
  </si>
  <si>
    <t xml:space="preserve">  Chhattisgarh</t>
  </si>
  <si>
    <t xml:space="preserve">  Delhi</t>
  </si>
  <si>
    <t xml:space="preserve">  Goa</t>
  </si>
  <si>
    <t xml:space="preserve">  Gujarat</t>
  </si>
  <si>
    <t xml:space="preserve">  Haryana</t>
  </si>
  <si>
    <t xml:space="preserve">  Himachal_Pradesh</t>
  </si>
  <si>
    <t xml:space="preserve">  Jammu_and_Kashmir</t>
  </si>
  <si>
    <t xml:space="preserve">  Jharkhand</t>
  </si>
  <si>
    <t xml:space="preserve">  Karnataka</t>
  </si>
  <si>
    <t xml:space="preserve">  Kerala</t>
  </si>
  <si>
    <t xml:space="preserve">  Madhya_Pradesh</t>
  </si>
  <si>
    <t xml:space="preserve">  Maharashtra</t>
  </si>
  <si>
    <t xml:space="preserve">  Manipur</t>
  </si>
  <si>
    <t xml:space="preserve">  Meghalaya</t>
  </si>
  <si>
    <t xml:space="preserve">  Mizoram</t>
  </si>
  <si>
    <t xml:space="preserve">  Nagaland</t>
  </si>
  <si>
    <t xml:space="preserve">  Odisha</t>
  </si>
  <si>
    <t xml:space="preserve">  Puducherry</t>
  </si>
  <si>
    <t xml:space="preserve">  Punjab</t>
  </si>
  <si>
    <t xml:space="preserve">  Rajasthan</t>
  </si>
  <si>
    <t xml:space="preserve">  Sikkim</t>
  </si>
  <si>
    <t xml:space="preserve">  Tamil_Nadu</t>
  </si>
  <si>
    <t xml:space="preserve">  Telangana</t>
  </si>
  <si>
    <t xml:space="preserve">  Tripura</t>
  </si>
  <si>
    <t xml:space="preserve">  Uttar_Pradesh</t>
  </si>
  <si>
    <t xml:space="preserve">  Uttarakhand</t>
  </si>
  <si>
    <t xml:space="preserve">  West_Bengal</t>
  </si>
  <si>
    <t xml:space="preserve">  1980-84(AE)</t>
  </si>
  <si>
    <t xml:space="preserve"> OTR</t>
  </si>
  <si>
    <t xml:space="preserve"> SSE</t>
  </si>
  <si>
    <t xml:space="preserve">    1980-84(OTR)</t>
  </si>
  <si>
    <t xml:space="preserve">    1985-89(OTR)</t>
  </si>
  <si>
    <t xml:space="preserve">    1990-94(OTR)</t>
  </si>
  <si>
    <t xml:space="preserve">    1995-99(OTR)</t>
  </si>
  <si>
    <t xml:space="preserve">    2000-04(OTR)</t>
  </si>
  <si>
    <t xml:space="preserve">    2005-09(OTR)</t>
  </si>
  <si>
    <t xml:space="preserve">    2010-14(OTR)</t>
  </si>
  <si>
    <t xml:space="preserve">    2015-19(OTR)</t>
  </si>
  <si>
    <t xml:space="preserve">    1980-84(SSE)</t>
  </si>
  <si>
    <t xml:space="preserve">    1985-89(SSE)</t>
  </si>
  <si>
    <t xml:space="preserve">    1990-94(SSE)</t>
  </si>
  <si>
    <t xml:space="preserve">    1995-99(SSE)</t>
  </si>
  <si>
    <t xml:space="preserve">    2000-04(SSE)</t>
  </si>
  <si>
    <t xml:space="preserve">    2005-09(SSE)</t>
  </si>
  <si>
    <t xml:space="preserve">    2010-14(SSE)</t>
  </si>
  <si>
    <t xml:space="preserve">    2015-19(SSE)</t>
  </si>
  <si>
    <t>State</t>
  </si>
  <si>
    <t xml:space="preserve"> CE</t>
  </si>
  <si>
    <t xml:space="preserve"> GFD</t>
  </si>
  <si>
    <t xml:space="preserve">    1980-84(CE)</t>
  </si>
  <si>
    <t xml:space="preserve">    1985-89(CE)</t>
  </si>
  <si>
    <t xml:space="preserve">    1990-94(CE)</t>
  </si>
  <si>
    <t xml:space="preserve">    1995-99(CE)</t>
  </si>
  <si>
    <t xml:space="preserve">    2000-04(CE)</t>
  </si>
  <si>
    <t xml:space="preserve">    2005-09(CE)</t>
  </si>
  <si>
    <t xml:space="preserve">    2010-14(CE)</t>
  </si>
  <si>
    <t xml:space="preserve">    2015-19(CE)</t>
  </si>
  <si>
    <t xml:space="preserve">    1980-84(GFD)</t>
  </si>
  <si>
    <t xml:space="preserve">    1985-89(GFD)</t>
  </si>
  <si>
    <t xml:space="preserve">    1990-94(GFD)</t>
  </si>
  <si>
    <t xml:space="preserve">    1995-99(GFD)</t>
  </si>
  <si>
    <t xml:space="preserve">    2000-04(GFD)</t>
  </si>
  <si>
    <t xml:space="preserve">    2005-09(GFD)</t>
  </si>
  <si>
    <t xml:space="preserve">    1980-84(NS)</t>
  </si>
  <si>
    <t xml:space="preserve">    1985-89(NS)</t>
  </si>
  <si>
    <t xml:space="preserve">    1990-94(NS)</t>
  </si>
  <si>
    <t xml:space="preserve">    1995-99(NS)</t>
  </si>
  <si>
    <t xml:space="preserve">    2000-04(NS)</t>
  </si>
  <si>
    <t xml:space="preserve">    2005-09(NS)</t>
  </si>
  <si>
    <t xml:space="preserve">    2010-14(NS)</t>
  </si>
  <si>
    <t xml:space="preserve">    2015-19(NS)</t>
  </si>
  <si>
    <t>% change GSDP</t>
  </si>
  <si>
    <t>% change OTR</t>
  </si>
  <si>
    <t xml:space="preserve">    2010-14(GFD)</t>
  </si>
  <si>
    <t xml:space="preserve">    2015-19(GFD)</t>
  </si>
  <si>
    <t xml:space="preserve">  1985-89(AE)</t>
  </si>
  <si>
    <t xml:space="preserve">  1990-94(AE)</t>
  </si>
  <si>
    <t xml:space="preserve">  1995-99(AE)</t>
  </si>
  <si>
    <t xml:space="preserve">  2000-04(AE)</t>
  </si>
  <si>
    <t xml:space="preserve">  2005-09(AE)</t>
  </si>
  <si>
    <t xml:space="preserve">  2010-14(AE)</t>
  </si>
  <si>
    <t xml:space="preserve">  2015-19(AE)</t>
  </si>
  <si>
    <t xml:space="preserve">  1980-84(CE)</t>
  </si>
  <si>
    <t xml:space="preserve">  1985-89(CE)</t>
  </si>
  <si>
    <t xml:space="preserve">  1990-94(CE)</t>
  </si>
  <si>
    <t xml:space="preserve">  1995-99(CE)</t>
  </si>
  <si>
    <t xml:space="preserve">  2000-04(CE)</t>
  </si>
  <si>
    <t xml:space="preserve">  2005-09(CE)</t>
  </si>
  <si>
    <t xml:space="preserve">  2010-14(CE)</t>
  </si>
  <si>
    <t xml:space="preserve">  2015-19(CE)</t>
  </si>
  <si>
    <t xml:space="preserve">  1980-84(GFD)</t>
  </si>
  <si>
    <t xml:space="preserve">  1985-89(GFD)</t>
  </si>
  <si>
    <t xml:space="preserve">  1990-94(GFD)</t>
  </si>
  <si>
    <t xml:space="preserve">  1995-99(GFD)</t>
  </si>
  <si>
    <t xml:space="preserve">  2000-04(GFD)</t>
  </si>
  <si>
    <t xml:space="preserve">  2005-09(GFD)</t>
  </si>
  <si>
    <t xml:space="preserve">  2010-14(GFD)</t>
  </si>
  <si>
    <t xml:space="preserve">  2015-19(GFD)</t>
  </si>
  <si>
    <t xml:space="preserve">  1980-84(NS)</t>
  </si>
  <si>
    <t xml:space="preserve">  1985-89(NS)</t>
  </si>
  <si>
    <t xml:space="preserve">  1990-94(NS)</t>
  </si>
  <si>
    <t xml:space="preserve">  1995-99(NS)</t>
  </si>
  <si>
    <t xml:space="preserve">  2000-04(NS)</t>
  </si>
  <si>
    <t xml:space="preserve">  2005-09(NS)</t>
  </si>
  <si>
    <t xml:space="preserve">  2010-14(NS)</t>
  </si>
  <si>
    <t xml:space="preserve">  2015-19(NS)</t>
  </si>
  <si>
    <t xml:space="preserve">  1980-84(OTR)</t>
  </si>
  <si>
    <t xml:space="preserve">  1985-89(OTR)</t>
  </si>
  <si>
    <t xml:space="preserve">  1990-94(OTR)</t>
  </si>
  <si>
    <t xml:space="preserve">  1995-99(OTR)</t>
  </si>
  <si>
    <t xml:space="preserve">  2000-04(OTR)</t>
  </si>
  <si>
    <t xml:space="preserve">  2005-09(OTR)</t>
  </si>
  <si>
    <t xml:space="preserve">  2010-14(OTR)</t>
  </si>
  <si>
    <t xml:space="preserve">  2015-19(OTR)</t>
  </si>
  <si>
    <t xml:space="preserve">  1980-84(RD)</t>
  </si>
  <si>
    <t xml:space="preserve">  1985-89(RD)</t>
  </si>
  <si>
    <t xml:space="preserve">  1990-94(RD)</t>
  </si>
  <si>
    <t xml:space="preserve">  1995-99(RD)</t>
  </si>
  <si>
    <t xml:space="preserve">  2000-04(RD)</t>
  </si>
  <si>
    <t xml:space="preserve">  2005-09(RD)</t>
  </si>
  <si>
    <t xml:space="preserve">  2010-14(RD)</t>
  </si>
  <si>
    <t xml:space="preserve">  2015-19(RD)</t>
  </si>
  <si>
    <t xml:space="preserve">  1980-84(RE)</t>
  </si>
  <si>
    <t xml:space="preserve">  1985-89(RE)</t>
  </si>
  <si>
    <t xml:space="preserve">  1990-94(RE)</t>
  </si>
  <si>
    <t xml:space="preserve">  1995-99(RE)</t>
  </si>
  <si>
    <t xml:space="preserve">  2000-04(RE)</t>
  </si>
  <si>
    <t xml:space="preserve">  2005-09(RE)</t>
  </si>
  <si>
    <t xml:space="preserve">  2010-14(RE)</t>
  </si>
  <si>
    <t xml:space="preserve">  2015-19(RE)</t>
  </si>
  <si>
    <t xml:space="preserve">  1980-84(SSE)</t>
  </si>
  <si>
    <t xml:space="preserve">  1985-89(SSE)</t>
  </si>
  <si>
    <t xml:space="preserve">  1990-94(SSE)</t>
  </si>
  <si>
    <t xml:space="preserve">  1995-99(SSE)</t>
  </si>
  <si>
    <t xml:space="preserve">  2000-04(SSE)</t>
  </si>
  <si>
    <t xml:space="preserve">  2005-09(SSE)</t>
  </si>
  <si>
    <t xml:space="preserve">  2010-14(SSE)</t>
  </si>
  <si>
    <t xml:space="preserve">  2015-19(SSE)</t>
  </si>
  <si>
    <t>Avg_Sum_of_GFD</t>
  </si>
  <si>
    <t>Avg_ Sum_of_GFD</t>
  </si>
  <si>
    <t>Total CE</t>
  </si>
  <si>
    <t>Total AE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</si>
</sst>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 #,##0.00_ ;_ * \-#,##0.00_ ;_ * &quot;-&quot;??_ ;_ @_ "/>
  </numFmts>
  <fonts count="4" x14ac:knownFonts="1">
    <font>
      <sz val="11"/>
      <color theme="1"/>
      <name val="Aptos Narrow"/>
      <family val="2"/>
      <scheme val="minor"/>
    </font>
    <font>
      <b/>
      <sz val="11"/>
      <color theme="0"/>
      <name val="Aptos Narrow"/>
      <family val="2"/>
      <scheme val="minor"/>
    </font>
    <font>
      <sz val="11"/>
      <color theme="1"/>
      <name val="Aptos Narrow"/>
      <family val="2"/>
      <scheme val="minor"/>
    </font>
    <font>
      <b/>
      <sz val="11"/>
      <color theme="1"/>
      <name val="Aptos Narrow"/>
      <family val="2"/>
      <scheme val="minor"/>
    </font>
  </fonts>
  <fills count="5">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theme="2" tint="-0.749992370372631"/>
        <bgColor theme="4"/>
      </patternFill>
    </fill>
  </fills>
  <borders count="11">
    <border>
      <left/>
      <right/>
      <top/>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thin">
        <color theme="4" tint="0.39997558519241921"/>
      </left>
      <right/>
      <top/>
      <bottom/>
      <diagonal/>
    </border>
    <border>
      <left style="thin">
        <color theme="4" tint="0.39997558519241921"/>
      </left>
      <right/>
      <top/>
      <bottom style="thin">
        <color theme="4" tint="0.39997558519241921"/>
      </bottom>
      <diagonal/>
    </border>
    <border>
      <left/>
      <right/>
      <top/>
      <bottom style="thin">
        <color theme="4" tint="0.39997558519241921"/>
      </bottom>
      <diagonal/>
    </border>
    <border>
      <left/>
      <right/>
      <top style="thin">
        <color theme="1"/>
      </top>
      <bottom style="thin">
        <color theme="1"/>
      </bottom>
      <diagonal/>
    </border>
    <border>
      <left style="thin">
        <color indexed="64"/>
      </left>
      <right style="thin">
        <color indexed="64"/>
      </right>
      <top style="thin">
        <color indexed="64"/>
      </top>
      <bottom style="thin">
        <color indexed="64"/>
      </bottom>
      <diagonal/>
    </border>
  </borders>
  <cellStyleXfs count="2">
    <xf numFmtId="0" fontId="0" fillId="0" borderId="0"/>
    <xf numFmtId="43" fontId="2" fillId="0" borderId="0" applyFont="0" applyFill="0" applyBorder="0" applyAlignment="0" applyProtection="0"/>
  </cellStyleXfs>
  <cellXfs count="30">
    <xf numFmtId="0" fontId="0" fillId="0" borderId="0" xfId="0"/>
    <xf numFmtId="0" fontId="0" fillId="0" borderId="1" xfId="0" applyBorder="1"/>
    <xf numFmtId="0" fontId="0" fillId="0" borderId="2" xfId="0" applyBorder="1"/>
    <xf numFmtId="0" fontId="1" fillId="2" borderId="4" xfId="0" applyFont="1" applyFill="1" applyBorder="1"/>
    <xf numFmtId="0" fontId="1" fillId="2" borderId="5" xfId="0" applyFont="1" applyFill="1" applyBorder="1"/>
    <xf numFmtId="0" fontId="0" fillId="3" borderId="4" xfId="0" applyFill="1" applyBorder="1"/>
    <xf numFmtId="0" fontId="0" fillId="3" borderId="5" xfId="0" applyFill="1" applyBorder="1"/>
    <xf numFmtId="0" fontId="0" fillId="0" borderId="4" xfId="0" applyBorder="1"/>
    <xf numFmtId="0" fontId="0" fillId="0" borderId="5" xfId="0" applyBorder="1"/>
    <xf numFmtId="0" fontId="1" fillId="2" borderId="6" xfId="0" applyFont="1" applyFill="1" applyBorder="1"/>
    <xf numFmtId="0" fontId="1" fillId="2" borderId="7" xfId="0" applyFont="1" applyFill="1" applyBorder="1"/>
    <xf numFmtId="0" fontId="1" fillId="4" borderId="1" xfId="0" applyFont="1" applyFill="1" applyBorder="1"/>
    <xf numFmtId="0" fontId="1" fillId="2" borderId="8" xfId="0" applyFont="1" applyFill="1" applyBorder="1"/>
    <xf numFmtId="0" fontId="1" fillId="4" borderId="5" xfId="0" applyFont="1" applyFill="1" applyBorder="1"/>
    <xf numFmtId="0" fontId="0" fillId="0" borderId="0" xfId="0" pivotButton="1"/>
    <xf numFmtId="0" fontId="0" fillId="0" borderId="0" xfId="0" applyAlignment="1">
      <alignment horizontal="left"/>
    </xf>
    <xf numFmtId="0" fontId="0" fillId="0" borderId="6" xfId="0" applyBorder="1"/>
    <xf numFmtId="0" fontId="0" fillId="0" borderId="7" xfId="0" applyBorder="1"/>
    <xf numFmtId="0" fontId="1" fillId="2" borderId="0" xfId="0" applyFont="1" applyFill="1"/>
    <xf numFmtId="0" fontId="0" fillId="3" borderId="3" xfId="0" applyFill="1" applyBorder="1"/>
    <xf numFmtId="0" fontId="0" fillId="3" borderId="6" xfId="0" applyFill="1" applyBorder="1"/>
    <xf numFmtId="10" fontId="0" fillId="0" borderId="0" xfId="0" applyNumberFormat="1"/>
    <xf numFmtId="10" fontId="0" fillId="0" borderId="10" xfId="0" applyNumberFormat="1" applyBorder="1"/>
    <xf numFmtId="0" fontId="3" fillId="0" borderId="9" xfId="0" applyFont="1" applyBorder="1"/>
    <xf numFmtId="43" fontId="0" fillId="0" borderId="0" xfId="1" applyFont="1"/>
    <xf numFmtId="0" fontId="0" fillId="0" borderId="0" xfId="0" applyAlignment="1">
      <alignment horizontal="center" vertical="center"/>
    </xf>
    <xf numFmtId="0" fontId="0" fillId="0" borderId="10" xfId="0" applyBorder="1" applyAlignment="1">
      <alignment horizontal="center" vertical="center"/>
    </xf>
    <xf numFmtId="0" fontId="0" fillId="0" borderId="10" xfId="0" applyBorder="1"/>
    <xf numFmtId="2" fontId="0" fillId="0" borderId="10" xfId="0" applyNumberFormat="1" applyBorder="1"/>
    <xf numFmtId="0" fontId="0" fillId="0" borderId="0" xfId="0" applyNumberFormat="1"/>
  </cellXfs>
  <cellStyles count="2">
    <cellStyle name="Comma" xfId="1" builtinId="3"/>
    <cellStyle name="Normal" xfId="0" builtinId="0"/>
  </cellStyles>
  <dxfs count="89">
    <dxf>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ont>
        <b/>
        <i val="0"/>
        <strike val="0"/>
        <condense val="0"/>
        <extend val="0"/>
        <outline val="0"/>
        <shadow val="0"/>
        <u val="none"/>
        <vertAlign val="baseline"/>
        <sz val="11"/>
        <color theme="0"/>
        <name val="Aptos Narrow"/>
        <family val="2"/>
        <scheme val="minor"/>
      </font>
      <fill>
        <patternFill patternType="solid">
          <fgColor theme="4"/>
          <bgColor theme="4"/>
        </patternFill>
      </fill>
      <border diagonalUp="0" diagonalDown="0">
        <left/>
        <right/>
        <top style="thin">
          <color theme="4" tint="0.39997558519241921"/>
        </top>
        <bottom/>
        <vertical/>
        <horizontal/>
      </border>
    </dxf>
    <dxf>
      <border outline="0">
        <top style="thin">
          <color theme="4" tint="0.39997558519241921"/>
        </top>
      </border>
    </dxf>
    <dxf>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ont>
        <b/>
        <i val="0"/>
        <strike val="0"/>
        <condense val="0"/>
        <extend val="0"/>
        <outline val="0"/>
        <shadow val="0"/>
        <u val="none"/>
        <vertAlign val="baseline"/>
        <sz val="11"/>
        <color theme="0"/>
        <name val="Aptos Narrow"/>
        <family val="2"/>
        <scheme val="minor"/>
      </font>
      <fill>
        <patternFill patternType="solid">
          <fgColor theme="4"/>
          <bgColor theme="4"/>
        </patternFill>
      </fill>
      <border diagonalUp="0" diagonalDown="0">
        <left/>
        <right/>
        <top style="thin">
          <color theme="4" tint="0.39997558519241921"/>
        </top>
        <bottom/>
        <vertical/>
        <horizontal/>
      </border>
    </dxf>
    <dxf>
      <border outline="0">
        <top style="thin">
          <color theme="4" tint="0.39997558519241921"/>
        </top>
      </border>
    </dxf>
    <dxf>
      <font>
        <b/>
        <i val="0"/>
        <strike val="0"/>
        <condense val="0"/>
        <extend val="0"/>
        <outline val="0"/>
        <shadow val="0"/>
        <u val="none"/>
        <vertAlign val="baseline"/>
        <sz val="11"/>
        <color theme="0"/>
        <name val="Aptos Narrow"/>
        <family val="2"/>
        <scheme val="minor"/>
      </font>
      <fill>
        <patternFill patternType="solid">
          <fgColor theme="4"/>
          <bgColor theme="4"/>
        </patternFill>
      </fill>
    </dxf>
    <dxf>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ont>
        <b/>
        <i val="0"/>
        <strike val="0"/>
        <condense val="0"/>
        <extend val="0"/>
        <outline val="0"/>
        <shadow val="0"/>
        <u val="none"/>
        <vertAlign val="baseline"/>
        <sz val="11"/>
        <color theme="0"/>
        <name val="Aptos Narrow"/>
        <family val="2"/>
        <scheme val="minor"/>
      </font>
      <fill>
        <patternFill patternType="solid">
          <fgColor theme="4"/>
          <bgColor theme="4"/>
        </patternFill>
      </fill>
      <border diagonalUp="0" diagonalDown="0">
        <left/>
        <right/>
        <top style="thin">
          <color theme="4" tint="0.39997558519241921"/>
        </top>
        <bottom/>
        <vertical/>
        <horizontal/>
      </border>
    </dxf>
    <dxf>
      <border outline="0">
        <top style="thin">
          <color theme="4" tint="0.39997558519241921"/>
        </top>
      </border>
    </dxf>
    <dxf>
      <font>
        <b/>
        <i val="0"/>
        <strike val="0"/>
        <condense val="0"/>
        <extend val="0"/>
        <outline val="0"/>
        <shadow val="0"/>
        <u val="none"/>
        <vertAlign val="baseline"/>
        <sz val="11"/>
        <color theme="0"/>
        <name val="Aptos Narrow"/>
        <family val="2"/>
        <scheme val="minor"/>
      </font>
      <fill>
        <patternFill patternType="solid">
          <fgColor theme="4"/>
          <bgColor theme="4"/>
        </patternFill>
      </fill>
    </dxf>
    <dxf>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ont>
        <b/>
        <i val="0"/>
        <strike val="0"/>
        <condense val="0"/>
        <extend val="0"/>
        <outline val="0"/>
        <shadow val="0"/>
        <u val="none"/>
        <vertAlign val="baseline"/>
        <sz val="11"/>
        <color theme="0"/>
        <name val="Aptos Narrow"/>
        <family val="2"/>
        <scheme val="minor"/>
      </font>
      <fill>
        <patternFill patternType="solid">
          <fgColor theme="4"/>
          <bgColor theme="4"/>
        </patternFill>
      </fill>
      <border diagonalUp="0" diagonalDown="0">
        <left/>
        <right/>
        <top style="thin">
          <color theme="4" tint="0.39997558519241921"/>
        </top>
        <bottom/>
        <vertical/>
        <horizontal/>
      </border>
    </dxf>
    <dxf>
      <border outline="0">
        <top style="thin">
          <color theme="4" tint="0.39997558519241921"/>
        </top>
      </border>
    </dxf>
    <dxf>
      <font>
        <b/>
        <i val="0"/>
        <strike val="0"/>
        <condense val="0"/>
        <extend val="0"/>
        <outline val="0"/>
        <shadow val="0"/>
        <u val="none"/>
        <vertAlign val="baseline"/>
        <sz val="11"/>
        <color theme="0"/>
        <name val="Aptos Narrow"/>
        <family val="2"/>
        <scheme val="minor"/>
      </font>
      <fill>
        <patternFill patternType="solid">
          <fgColor theme="4"/>
          <bgColor theme="4"/>
        </patternFill>
      </fill>
    </dxf>
    <dxf>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ont>
        <b/>
        <i val="0"/>
        <strike val="0"/>
        <condense val="0"/>
        <extend val="0"/>
        <outline val="0"/>
        <shadow val="0"/>
        <u val="none"/>
        <vertAlign val="baseline"/>
        <sz val="11"/>
        <color theme="0"/>
        <name val="Aptos Narrow"/>
        <family val="2"/>
        <scheme val="minor"/>
      </font>
      <fill>
        <patternFill patternType="solid">
          <fgColor theme="4"/>
          <bgColor theme="4"/>
        </patternFill>
      </fill>
      <border diagonalUp="0" diagonalDown="0">
        <left/>
        <right/>
        <top style="thin">
          <color theme="4" tint="0.39997558519241921"/>
        </top>
        <bottom/>
        <vertical/>
        <horizontal/>
      </border>
    </dxf>
    <dxf>
      <border outline="0">
        <top style="thin">
          <color theme="4" tint="0.39997558519241921"/>
        </top>
      </border>
    </dxf>
    <dxf>
      <font>
        <b/>
        <i val="0"/>
        <strike val="0"/>
        <condense val="0"/>
        <extend val="0"/>
        <outline val="0"/>
        <shadow val="0"/>
        <u val="none"/>
        <vertAlign val="baseline"/>
        <sz val="11"/>
        <color theme="0"/>
        <name val="Aptos Narrow"/>
        <family val="2"/>
        <scheme val="minor"/>
      </font>
      <fill>
        <patternFill patternType="solid">
          <fgColor theme="4"/>
          <bgColor theme="4"/>
        </patternFill>
      </fill>
    </dxf>
    <dxf>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ont>
        <b/>
        <i val="0"/>
        <strike val="0"/>
        <condense val="0"/>
        <extend val="0"/>
        <outline val="0"/>
        <shadow val="0"/>
        <u val="none"/>
        <vertAlign val="baseline"/>
        <sz val="11"/>
        <color theme="0"/>
        <name val="Aptos Narrow"/>
        <family val="2"/>
        <scheme val="minor"/>
      </font>
      <fill>
        <patternFill patternType="solid">
          <fgColor theme="4"/>
          <bgColor theme="4"/>
        </patternFill>
      </fill>
      <border diagonalUp="0" diagonalDown="0">
        <left/>
        <right/>
        <top style="thin">
          <color theme="4" tint="0.39997558519241921"/>
        </top>
        <bottom/>
        <vertical/>
        <horizontal/>
      </border>
    </dxf>
    <dxf>
      <border outline="0">
        <top style="thin">
          <color theme="4" tint="0.39997558519241921"/>
        </top>
      </border>
    </dxf>
    <dxf>
      <font>
        <b/>
        <i val="0"/>
        <strike val="0"/>
        <condense val="0"/>
        <extend val="0"/>
        <outline val="0"/>
        <shadow val="0"/>
        <u val="none"/>
        <vertAlign val="baseline"/>
        <sz val="11"/>
        <color theme="0"/>
        <name val="Aptos Narrow"/>
        <family val="2"/>
        <scheme val="minor"/>
      </font>
      <fill>
        <patternFill patternType="solid">
          <fgColor theme="4"/>
          <bgColor theme="4"/>
        </patternFill>
      </fill>
    </dxf>
    <dxf>
      <border diagonalUp="0" diagonalDown="0">
        <left/>
        <right/>
        <top style="thin">
          <color theme="4" tint="0.39997558519241921"/>
        </top>
        <bottom style="thin">
          <color theme="4" tint="0.39997558519241921"/>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border diagonalUp="0" diagonalDown="0">
        <left/>
        <right/>
        <top style="thin">
          <color theme="4" tint="0.39997558519241921"/>
        </top>
        <bottom/>
        <vertical/>
        <horizontal/>
      </border>
    </dxf>
    <dxf>
      <fill>
        <patternFill patternType="solid">
          <fgColor theme="4" tint="0.79998168889431442"/>
          <bgColor theme="4" tint="0.79998168889431442"/>
        </patternFill>
      </fill>
      <border diagonalUp="0" diagonalDown="0">
        <left/>
        <right/>
        <top style="thin">
          <color theme="4" tint="0.39997558519241921"/>
        </top>
        <bottom/>
        <vertical/>
        <horizontal/>
      </border>
    </dxf>
    <dxf>
      <font>
        <b/>
        <i val="0"/>
        <strike val="0"/>
        <condense val="0"/>
        <extend val="0"/>
        <outline val="0"/>
        <shadow val="0"/>
        <u val="none"/>
        <vertAlign val="baseline"/>
        <sz val="11"/>
        <color theme="0"/>
        <name val="Aptos Narrow"/>
        <family val="2"/>
        <scheme val="minor"/>
      </font>
      <fill>
        <patternFill patternType="solid">
          <fgColor theme="4"/>
          <bgColor theme="4"/>
        </patternFill>
      </fill>
      <border diagonalUp="0" diagonalDown="0">
        <left/>
        <right/>
        <top style="thin">
          <color theme="4" tint="0.39997558519241921"/>
        </top>
        <bottom/>
        <vertical/>
        <horizontal/>
      </border>
    </dxf>
    <dxf>
      <border outline="0">
        <top style="thin">
          <color theme="4" tint="0.39997558519241921"/>
        </top>
      </border>
    </dxf>
    <dxf>
      <font>
        <b/>
        <i val="0"/>
        <strike val="0"/>
        <condense val="0"/>
        <extend val="0"/>
        <outline val="0"/>
        <shadow val="0"/>
        <u val="none"/>
        <vertAlign val="baseline"/>
        <sz val="11"/>
        <color theme="0"/>
        <name val="Aptos Narrow"/>
        <family val="2"/>
        <scheme val="minor"/>
      </font>
      <fill>
        <patternFill patternType="solid">
          <fgColor theme="4"/>
          <bgColor theme="4"/>
        </patternFill>
      </fill>
    </dxf>
    <dxf>
      <font>
        <b val="0"/>
        <i val="0"/>
        <strike val="0"/>
        <condense val="0"/>
        <extend val="0"/>
        <outline val="0"/>
        <shadow val="0"/>
        <u val="none"/>
        <vertAlign val="baseline"/>
        <sz val="11"/>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i val="0"/>
        <strike val="0"/>
        <condense val="0"/>
        <extend val="0"/>
        <outline val="0"/>
        <shadow val="0"/>
        <u val="none"/>
        <vertAlign val="baseline"/>
        <sz val="11"/>
        <color theme="0"/>
        <name val="Aptos Narrow"/>
        <family val="2"/>
        <scheme val="minor"/>
      </font>
      <fill>
        <patternFill patternType="solid">
          <fgColor theme="4"/>
          <bgColor theme="4"/>
        </patternFill>
      </fill>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i val="0"/>
        <strike val="0"/>
        <condense val="0"/>
        <extend val="0"/>
        <outline val="0"/>
        <shadow val="0"/>
        <u val="none"/>
        <vertAlign val="baseline"/>
        <sz val="11"/>
        <color theme="0"/>
        <name val="Aptos Narrow"/>
        <family val="2"/>
        <scheme val="minor"/>
      </font>
      <fill>
        <patternFill patternType="solid">
          <fgColor theme="4"/>
          <bgColor theme="4"/>
        </patternFill>
      </fill>
    </dxf>
    <dxf>
      <font>
        <b/>
        <i val="0"/>
        <strike val="0"/>
        <condense val="0"/>
        <extend val="0"/>
        <outline val="0"/>
        <shadow val="0"/>
        <u val="none"/>
        <vertAlign val="baseline"/>
        <sz val="11"/>
        <color theme="0"/>
        <name val="Aptos Narrow"/>
        <family val="2"/>
        <scheme val="minor"/>
      </font>
      <fill>
        <patternFill patternType="solid">
          <fgColor theme="4"/>
          <bgColor theme="2" tint="-0.749992370372631"/>
        </patternFill>
      </fill>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top style="thin">
          <color theme="4" tint="0.39997558519241921"/>
        </top>
        <bottom style="thin">
          <color theme="4" tint="0.39997558519241921"/>
        </bottom>
      </border>
    </dxf>
    <dxf>
      <font>
        <b/>
        <i val="0"/>
        <strike val="0"/>
        <condense val="0"/>
        <extend val="0"/>
        <outline val="0"/>
        <shadow val="0"/>
        <u val="none"/>
        <vertAlign val="baseline"/>
        <sz val="11"/>
        <color theme="0"/>
        <name val="Aptos Narrow"/>
        <family val="2"/>
        <scheme val="minor"/>
      </font>
      <fill>
        <patternFill patternType="solid">
          <fgColor theme="4"/>
          <bgColor theme="2" tint="-0.749992370372631"/>
        </patternFill>
      </fill>
    </dxf>
    <dxf>
      <border outline="0">
        <bottom style="thin">
          <color theme="4" tint="0.39997558519241921"/>
        </bottom>
      </border>
    </dxf>
    <dxf>
      <font>
        <b/>
        <i val="0"/>
        <strike val="0"/>
        <condense val="0"/>
        <extend val="0"/>
        <outline val="0"/>
        <shadow val="0"/>
        <u val="none"/>
        <vertAlign val="baseline"/>
        <sz val="11"/>
        <color theme="0"/>
        <name val="Aptos Narrow"/>
        <family val="2"/>
        <scheme val="minor"/>
      </font>
      <fill>
        <patternFill patternType="solid">
          <fgColor theme="4"/>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openxmlformats.org/officeDocument/2006/relationships/styles" Target="styles.xml"/><Relationship Id="rId39" Type="http://schemas.openxmlformats.org/officeDocument/2006/relationships/customXml" Target="../customXml/item10.xml"/><Relationship Id="rId21" Type="http://schemas.openxmlformats.org/officeDocument/2006/relationships/pivotCacheDefinition" Target="pivotCache/pivotCacheDefinition5.xml"/><Relationship Id="rId34" Type="http://schemas.openxmlformats.org/officeDocument/2006/relationships/customXml" Target="../customXml/item5.xml"/><Relationship Id="rId42" Type="http://schemas.openxmlformats.org/officeDocument/2006/relationships/customXml" Target="../customXml/item13.xml"/><Relationship Id="rId47" Type="http://schemas.openxmlformats.org/officeDocument/2006/relationships/customXml" Target="../customXml/item18.xml"/><Relationship Id="rId50" Type="http://schemas.openxmlformats.org/officeDocument/2006/relationships/customXml" Target="../customXml/item2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calcChain" Target="calcChain.xml"/><Relationship Id="rId11" Type="http://schemas.openxmlformats.org/officeDocument/2006/relationships/worksheet" Target="worksheets/sheet11.xml"/><Relationship Id="rId24" Type="http://schemas.openxmlformats.org/officeDocument/2006/relationships/theme" Target="theme/theme1.xml"/><Relationship Id="rId32" Type="http://schemas.openxmlformats.org/officeDocument/2006/relationships/customXml" Target="../customXml/item3.xml"/><Relationship Id="rId37" Type="http://schemas.openxmlformats.org/officeDocument/2006/relationships/customXml" Target="../customXml/item8.xml"/><Relationship Id="rId40" Type="http://schemas.openxmlformats.org/officeDocument/2006/relationships/customXml" Target="../customXml/item11.xml"/><Relationship Id="rId45" Type="http://schemas.openxmlformats.org/officeDocument/2006/relationships/customXml" Target="../customXml/item16.xml"/><Relationship Id="rId53" Type="http://schemas.openxmlformats.org/officeDocument/2006/relationships/customXml" Target="../customXml/item24.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pivotCacheDefinition" Target="pivotCache/pivotCacheDefinition3.xml"/><Relationship Id="rId31" Type="http://schemas.openxmlformats.org/officeDocument/2006/relationships/customXml" Target="../customXml/item2.xml"/><Relationship Id="rId44" Type="http://schemas.openxmlformats.org/officeDocument/2006/relationships/customXml" Target="../customXml/item15.xml"/><Relationship Id="rId52" Type="http://schemas.openxmlformats.org/officeDocument/2006/relationships/customXml" Target="../customXml/item2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1.xml"/><Relationship Id="rId27" Type="http://schemas.openxmlformats.org/officeDocument/2006/relationships/sharedStrings" Target="sharedStrings.xml"/><Relationship Id="rId30" Type="http://schemas.openxmlformats.org/officeDocument/2006/relationships/customXml" Target="../customXml/item1.xml"/><Relationship Id="rId35" Type="http://schemas.openxmlformats.org/officeDocument/2006/relationships/customXml" Target="../customXml/item6.xml"/><Relationship Id="rId43" Type="http://schemas.openxmlformats.org/officeDocument/2006/relationships/customXml" Target="../customXml/item14.xml"/><Relationship Id="rId48" Type="http://schemas.openxmlformats.org/officeDocument/2006/relationships/customXml" Target="../customXml/item19.xml"/><Relationship Id="rId8" Type="http://schemas.openxmlformats.org/officeDocument/2006/relationships/worksheet" Target="worksheets/sheet8.xml"/><Relationship Id="rId51" Type="http://schemas.openxmlformats.org/officeDocument/2006/relationships/customXml" Target="../customXml/item2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connections" Target="connections.xml"/><Relationship Id="rId33" Type="http://schemas.openxmlformats.org/officeDocument/2006/relationships/customXml" Target="../customXml/item4.xml"/><Relationship Id="rId38" Type="http://schemas.openxmlformats.org/officeDocument/2006/relationships/customXml" Target="../customXml/item9.xml"/><Relationship Id="rId46" Type="http://schemas.openxmlformats.org/officeDocument/2006/relationships/customXml" Target="../customXml/item17.xml"/><Relationship Id="rId20" Type="http://schemas.openxmlformats.org/officeDocument/2006/relationships/pivotCacheDefinition" Target="pivotCache/pivotCacheDefinition4.xml"/><Relationship Id="rId41" Type="http://schemas.openxmlformats.org/officeDocument/2006/relationships/customXml" Target="../customXml/item1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microsoft.com/office/2007/relationships/slicerCache" Target="slicerCaches/slicerCache2.xml"/><Relationship Id="rId28" Type="http://schemas.openxmlformats.org/officeDocument/2006/relationships/powerPivotData" Target="model/item.data"/><Relationship Id="rId36" Type="http://schemas.openxmlformats.org/officeDocument/2006/relationships/customXml" Target="../customXml/item7.xml"/><Relationship Id="rId49"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0.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IN"/>
              <a:t>Correlation between SSE and OTR </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a:outerShdw dist="25400" dir="2700000" algn="tl" rotWithShape="0">
                <a:schemeClr val="accent1"/>
              </a:outerShdw>
            </a:effectLst>
          </c:spPr>
          <c:marker>
            <c:symbol val="circle"/>
            <c:size val="6"/>
            <c:spPr>
              <a:solidFill>
                <a:schemeClr val="accent1"/>
              </a:solidFill>
              <a:ln w="22225">
                <a:solidFill>
                  <a:schemeClr val="lt1"/>
                </a:solidFill>
                <a:round/>
              </a:ln>
              <a:effectLst/>
            </c:spPr>
          </c:marker>
          <c:xVal>
            <c:numRef>
              <c:f>'SSE OTR CORR'!$S$4:$S$34</c:f>
              <c:numCache>
                <c:formatCode>General</c:formatCode>
                <c:ptCount val="31"/>
                <c:pt idx="0">
                  <c:v>150611</c:v>
                </c:pt>
                <c:pt idx="1">
                  <c:v>1023.6</c:v>
                </c:pt>
                <c:pt idx="2">
                  <c:v>28820</c:v>
                </c:pt>
                <c:pt idx="3">
                  <c:v>61341</c:v>
                </c:pt>
                <c:pt idx="4">
                  <c:v>40998</c:v>
                </c:pt>
                <c:pt idx="5">
                  <c:v>77466</c:v>
                </c:pt>
                <c:pt idx="6">
                  <c:v>9993</c:v>
                </c:pt>
                <c:pt idx="7">
                  <c:v>163248</c:v>
                </c:pt>
                <c:pt idx="8">
                  <c:v>78598.2</c:v>
                </c:pt>
                <c:pt idx="9">
                  <c:v>14783.6</c:v>
                </c:pt>
                <c:pt idx="10">
                  <c:v>17501.2</c:v>
                </c:pt>
                <c:pt idx="11">
                  <c:v>29316</c:v>
                </c:pt>
                <c:pt idx="12">
                  <c:v>179106.6</c:v>
                </c:pt>
                <c:pt idx="13">
                  <c:v>103757.4</c:v>
                </c:pt>
                <c:pt idx="14">
                  <c:v>101194.4</c:v>
                </c:pt>
                <c:pt idx="15">
                  <c:v>325126.59999999998</c:v>
                </c:pt>
                <c:pt idx="16">
                  <c:v>1349</c:v>
                </c:pt>
                <c:pt idx="17">
                  <c:v>2550.4</c:v>
                </c:pt>
                <c:pt idx="18">
                  <c:v>662.2</c:v>
                </c:pt>
                <c:pt idx="19">
                  <c:v>1018.4</c:v>
                </c:pt>
                <c:pt idx="20">
                  <c:v>49192.800000000003</c:v>
                </c:pt>
                <c:pt idx="21">
                  <c:v>4788</c:v>
                </c:pt>
                <c:pt idx="22">
                  <c:v>73860.2</c:v>
                </c:pt>
                <c:pt idx="23">
                  <c:v>103386.2</c:v>
                </c:pt>
                <c:pt idx="24">
                  <c:v>1298.8</c:v>
                </c:pt>
                <c:pt idx="25">
                  <c:v>224963.20000000001</c:v>
                </c:pt>
                <c:pt idx="26">
                  <c:v>53576</c:v>
                </c:pt>
                <c:pt idx="27">
                  <c:v>2987.2</c:v>
                </c:pt>
                <c:pt idx="28">
                  <c:v>203288.6</c:v>
                </c:pt>
                <c:pt idx="29">
                  <c:v>19564</c:v>
                </c:pt>
                <c:pt idx="30">
                  <c:v>107907.8</c:v>
                </c:pt>
              </c:numCache>
            </c:numRef>
          </c:xVal>
          <c:yVal>
            <c:numRef>
              <c:f>'SSE OTR CORR'!$T$4:$T$34</c:f>
              <c:numCache>
                <c:formatCode>General</c:formatCode>
                <c:ptCount val="31"/>
                <c:pt idx="0">
                  <c:v>148584.20000000001</c:v>
                </c:pt>
                <c:pt idx="1">
                  <c:v>8722.4</c:v>
                </c:pt>
                <c:pt idx="2">
                  <c:v>57179</c:v>
                </c:pt>
                <c:pt idx="3">
                  <c:v>121990.6</c:v>
                </c:pt>
                <c:pt idx="4">
                  <c:v>66470.2</c:v>
                </c:pt>
                <c:pt idx="5">
                  <c:v>49604</c:v>
                </c:pt>
                <c:pt idx="6">
                  <c:v>9927.6</c:v>
                </c:pt>
                <c:pt idx="7">
                  <c:v>131333.4</c:v>
                </c:pt>
                <c:pt idx="8">
                  <c:v>64681.4</c:v>
                </c:pt>
                <c:pt idx="9">
                  <c:v>26900</c:v>
                </c:pt>
                <c:pt idx="10">
                  <c:v>34517.800000000003</c:v>
                </c:pt>
                <c:pt idx="11">
                  <c:v>53522</c:v>
                </c:pt>
                <c:pt idx="12">
                  <c:v>132550.20000000001</c:v>
                </c:pt>
                <c:pt idx="13">
                  <c:v>81144.600000000006</c:v>
                </c:pt>
                <c:pt idx="14">
                  <c:v>125704.8</c:v>
                </c:pt>
                <c:pt idx="15">
                  <c:v>252741.8</c:v>
                </c:pt>
                <c:pt idx="16">
                  <c:v>8505</c:v>
                </c:pt>
                <c:pt idx="17">
                  <c:v>9207.6</c:v>
                </c:pt>
                <c:pt idx="18">
                  <c:v>7332.8</c:v>
                </c:pt>
                <c:pt idx="19">
                  <c:v>8352.6</c:v>
                </c:pt>
                <c:pt idx="20">
                  <c:v>78614.2</c:v>
                </c:pt>
                <c:pt idx="21">
                  <c:v>5498.8</c:v>
                </c:pt>
                <c:pt idx="22">
                  <c:v>44416</c:v>
                </c:pt>
                <c:pt idx="23">
                  <c:v>138064.79999999999</c:v>
                </c:pt>
                <c:pt idx="24">
                  <c:v>5013.6000000000004</c:v>
                </c:pt>
                <c:pt idx="25">
                  <c:v>166309.4</c:v>
                </c:pt>
                <c:pt idx="26">
                  <c:v>60418</c:v>
                </c:pt>
                <c:pt idx="27">
                  <c:v>14226.6</c:v>
                </c:pt>
                <c:pt idx="28">
                  <c:v>251029.6</c:v>
                </c:pt>
                <c:pt idx="29">
                  <c:v>29860</c:v>
                </c:pt>
                <c:pt idx="30">
                  <c:v>143328</c:v>
                </c:pt>
              </c:numCache>
            </c:numRef>
          </c:yVal>
          <c:smooth val="0"/>
          <c:extLst>
            <c:ext xmlns:c16="http://schemas.microsoft.com/office/drawing/2014/chart" uri="{C3380CC4-5D6E-409C-BE32-E72D297353CC}">
              <c16:uniqueId val="{00000000-769B-4EFA-85A8-1856FF7B212C}"/>
            </c:ext>
          </c:extLst>
        </c:ser>
        <c:dLbls>
          <c:showLegendKey val="0"/>
          <c:showVal val="0"/>
          <c:showCatName val="0"/>
          <c:showSerName val="0"/>
          <c:showPercent val="0"/>
          <c:showBubbleSize val="0"/>
        </c:dLbls>
        <c:axId val="994244991"/>
        <c:axId val="31425888"/>
      </c:scatterChart>
      <c:valAx>
        <c:axId val="994244991"/>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12700" cap="flat" cmpd="sng" algn="ctr">
            <a:solidFill>
              <a:schemeClr val="lt1">
                <a:alpha val="25000"/>
              </a:schemeClr>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31425888"/>
        <c:crosses val="autoZero"/>
        <c:crossBetween val="midCat"/>
      </c:valAx>
      <c:valAx>
        <c:axId val="31425888"/>
        <c:scaling>
          <c:orientation val="minMax"/>
        </c:scaling>
        <c:delete val="0"/>
        <c:axPos val="l"/>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99424499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Correlation between ce and gfd</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lotArea>
      <c:layout>
        <c:manualLayout>
          <c:layoutTarget val="inner"/>
          <c:xMode val="edge"/>
          <c:yMode val="edge"/>
          <c:x val="0.10358291499032769"/>
          <c:y val="2.8502218952635185E-2"/>
          <c:w val="0.84857495393537208"/>
          <c:h val="0.76632134316126466"/>
        </c:manualLayout>
      </c:layout>
      <c:scatterChart>
        <c:scatterStyle val="lineMarker"/>
        <c:varyColors val="0"/>
        <c:ser>
          <c:idx val="0"/>
          <c:order val="0"/>
          <c:tx>
            <c:strRef>
              <c:f>'CE GFD CORR'!$R$3</c:f>
              <c:strCache>
                <c:ptCount val="1"/>
                <c:pt idx="0">
                  <c:v> GFD</c:v>
                </c:pt>
              </c:strCache>
            </c:strRef>
          </c:tx>
          <c:spPr>
            <a:ln w="25400" cap="rnd">
              <a:noFill/>
              <a:round/>
            </a:ln>
            <a:effectLst>
              <a:outerShdw dist="25400" dir="2700000" algn="tl" rotWithShape="0">
                <a:schemeClr val="accent1"/>
              </a:outerShdw>
            </a:effectLst>
          </c:spPr>
          <c:marker>
            <c:symbol val="circle"/>
            <c:size val="6"/>
            <c:spPr>
              <a:solidFill>
                <a:schemeClr val="accent1"/>
              </a:solidFill>
              <a:ln w="22225">
                <a:solidFill>
                  <a:schemeClr val="lt1"/>
                </a:solidFill>
                <a:round/>
              </a:ln>
              <a:effectLst/>
            </c:spPr>
          </c:marker>
          <c:xVal>
            <c:numRef>
              <c:f>'CE GFD CORR'!$Q$4:$Q$34</c:f>
              <c:numCache>
                <c:formatCode>General</c:formatCode>
                <c:ptCount val="31"/>
                <c:pt idx="0">
                  <c:v>71473.459999999992</c:v>
                </c:pt>
                <c:pt idx="1">
                  <c:v>7642.3279999999995</c:v>
                </c:pt>
                <c:pt idx="2">
                  <c:v>25060.175999999999</c:v>
                </c:pt>
                <c:pt idx="3">
                  <c:v>63605.222000000002</c:v>
                </c:pt>
                <c:pt idx="4">
                  <c:v>23902.056</c:v>
                </c:pt>
                <c:pt idx="5">
                  <c:v>35491.25</c:v>
                </c:pt>
                <c:pt idx="6">
                  <c:v>6816.0239999999994</c:v>
                </c:pt>
                <c:pt idx="7">
                  <c:v>84225.745999999999</c:v>
                </c:pt>
                <c:pt idx="8">
                  <c:v>27247.714</c:v>
                </c:pt>
                <c:pt idx="9">
                  <c:v>14423.826000000001</c:v>
                </c:pt>
                <c:pt idx="10">
                  <c:v>28590.815999999999</c:v>
                </c:pt>
                <c:pt idx="11">
                  <c:v>26029.776000000002</c:v>
                </c:pt>
                <c:pt idx="12">
                  <c:v>67842.611999999994</c:v>
                </c:pt>
                <c:pt idx="13">
                  <c:v>31004.824000000001</c:v>
                </c:pt>
                <c:pt idx="14">
                  <c:v>68800.135999999999</c:v>
                </c:pt>
                <c:pt idx="15">
                  <c:v>106192.60800000001</c:v>
                </c:pt>
                <c:pt idx="16">
                  <c:v>6324.8339999999998</c:v>
                </c:pt>
                <c:pt idx="17">
                  <c:v>4570.8340000000007</c:v>
                </c:pt>
                <c:pt idx="18">
                  <c:v>3703.0059999999994</c:v>
                </c:pt>
                <c:pt idx="19">
                  <c:v>5588.1880000000001</c:v>
                </c:pt>
                <c:pt idx="20">
                  <c:v>39192.216</c:v>
                </c:pt>
                <c:pt idx="21">
                  <c:v>1853.5520000000001</c:v>
                </c:pt>
                <c:pt idx="22">
                  <c:v>25991.425999999999</c:v>
                </c:pt>
                <c:pt idx="23">
                  <c:v>61845.798000000003</c:v>
                </c:pt>
                <c:pt idx="24">
                  <c:v>3329.0659999999998</c:v>
                </c:pt>
                <c:pt idx="25">
                  <c:v>81602.70199999999</c:v>
                </c:pt>
                <c:pt idx="26">
                  <c:v>25488.621999999999</c:v>
                </c:pt>
                <c:pt idx="27">
                  <c:v>10281.846</c:v>
                </c:pt>
                <c:pt idx="28">
                  <c:v>162633.06400000001</c:v>
                </c:pt>
                <c:pt idx="29">
                  <c:v>14207.778</c:v>
                </c:pt>
                <c:pt idx="30">
                  <c:v>59741.511999999995</c:v>
                </c:pt>
              </c:numCache>
            </c:numRef>
          </c:xVal>
          <c:yVal>
            <c:numRef>
              <c:f>'CE GFD CORR'!$R$4:$R$34</c:f>
              <c:numCache>
                <c:formatCode>General</c:formatCode>
                <c:ptCount val="31"/>
                <c:pt idx="0">
                  <c:v>23561.02</c:v>
                </c:pt>
                <c:pt idx="1">
                  <c:v>572.57999999999993</c:v>
                </c:pt>
                <c:pt idx="2">
                  <c:v>3072.08</c:v>
                </c:pt>
                <c:pt idx="3">
                  <c:v>11912.44</c:v>
                </c:pt>
                <c:pt idx="4">
                  <c:v>1746.6399999999999</c:v>
                </c:pt>
                <c:pt idx="5">
                  <c:v>4633.2800000000007</c:v>
                </c:pt>
                <c:pt idx="6">
                  <c:v>1505.9</c:v>
                </c:pt>
                <c:pt idx="7">
                  <c:v>22589.18</c:v>
                </c:pt>
                <c:pt idx="8">
                  <c:v>7901.68</c:v>
                </c:pt>
                <c:pt idx="9">
                  <c:v>4767.08</c:v>
                </c:pt>
                <c:pt idx="10">
                  <c:v>4512.5</c:v>
                </c:pt>
                <c:pt idx="11">
                  <c:v>6214.54</c:v>
                </c:pt>
                <c:pt idx="12">
                  <c:v>15797.26</c:v>
                </c:pt>
                <c:pt idx="13">
                  <c:v>14151.18</c:v>
                </c:pt>
                <c:pt idx="14">
                  <c:v>13756.14</c:v>
                </c:pt>
                <c:pt idx="15">
                  <c:v>38531.279999999999</c:v>
                </c:pt>
                <c:pt idx="16">
                  <c:v>955.5</c:v>
                </c:pt>
                <c:pt idx="17">
                  <c:v>648.64</c:v>
                </c:pt>
                <c:pt idx="18">
                  <c:v>762.84</c:v>
                </c:pt>
                <c:pt idx="19">
                  <c:v>1028.3400000000001</c:v>
                </c:pt>
                <c:pt idx="20">
                  <c:v>6983.5</c:v>
                </c:pt>
                <c:pt idx="21">
                  <c:v>392</c:v>
                </c:pt>
                <c:pt idx="22">
                  <c:v>14153.439999999999</c:v>
                </c:pt>
                <c:pt idx="23">
                  <c:v>17572.68</c:v>
                </c:pt>
                <c:pt idx="24">
                  <c:v>345.44</c:v>
                </c:pt>
                <c:pt idx="25">
                  <c:v>17109.8</c:v>
                </c:pt>
                <c:pt idx="26">
                  <c:v>0</c:v>
                </c:pt>
                <c:pt idx="27">
                  <c:v>766.42000000000007</c:v>
                </c:pt>
                <c:pt idx="28">
                  <c:v>40407.199999999997</c:v>
                </c:pt>
                <c:pt idx="29">
                  <c:v>2832.12</c:v>
                </c:pt>
                <c:pt idx="30">
                  <c:v>33801.9</c:v>
                </c:pt>
              </c:numCache>
            </c:numRef>
          </c:yVal>
          <c:smooth val="0"/>
          <c:extLst>
            <c:ext xmlns:c16="http://schemas.microsoft.com/office/drawing/2014/chart" uri="{C3380CC4-5D6E-409C-BE32-E72D297353CC}">
              <c16:uniqueId val="{00000000-82EC-451B-A5CE-26C573F08172}"/>
            </c:ext>
          </c:extLst>
        </c:ser>
        <c:dLbls>
          <c:showLegendKey val="0"/>
          <c:showVal val="0"/>
          <c:showCatName val="0"/>
          <c:showSerName val="0"/>
          <c:showPercent val="0"/>
          <c:showBubbleSize val="0"/>
        </c:dLbls>
        <c:axId val="691094256"/>
        <c:axId val="691094616"/>
      </c:scatterChart>
      <c:valAx>
        <c:axId val="691094256"/>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12700" cap="flat" cmpd="sng" algn="ctr">
            <a:solidFill>
              <a:schemeClr val="lt1">
                <a:alpha val="25000"/>
              </a:schemeClr>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691094616"/>
        <c:crosses val="autoZero"/>
        <c:crossBetween val="midCat"/>
      </c:valAx>
      <c:valAx>
        <c:axId val="691094616"/>
        <c:scaling>
          <c:orientation val="minMax"/>
        </c:scaling>
        <c:delete val="0"/>
        <c:axPos val="l"/>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69109425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Comparision</a:t>
            </a:r>
            <a:r>
              <a:rPr lang="en-IN" baseline="0"/>
              <a:t> Own Tax revenue and </a:t>
            </a:r>
            <a:r>
              <a:rPr lang="en-IN" sz="1400" b="0" i="0" u="none" strike="noStrike" baseline="0">
                <a:effectLst/>
              </a:rPr>
              <a:t>Nominal gross domestic product from 1980-2016</a:t>
            </a:r>
            <a:r>
              <a:rPr lang="en-IN" baseline="0"/>
              <a:t> </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'Tax Buoyancy'!$W$37</c:f>
              <c:strCache>
                <c:ptCount val="1"/>
                <c:pt idx="0">
                  <c:v>% change GSDP</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'Tax Buoyancy'!$V$38:$V$68</c:f>
              <c:strCache>
                <c:ptCount val="31"/>
                <c:pt idx="0">
                  <c:v>Andhra_Pradesh</c:v>
                </c:pt>
                <c:pt idx="1">
                  <c:v>Arunachal_Pradesh</c:v>
                </c:pt>
                <c:pt idx="2">
                  <c:v>Assam</c:v>
                </c:pt>
                <c:pt idx="3">
                  <c:v>Bihar</c:v>
                </c:pt>
                <c:pt idx="4">
                  <c:v>Chhattisgarh</c:v>
                </c:pt>
                <c:pt idx="5">
                  <c:v>Delhi</c:v>
                </c:pt>
                <c:pt idx="6">
                  <c:v>Goa</c:v>
                </c:pt>
                <c:pt idx="7">
                  <c:v>Gujarat</c:v>
                </c:pt>
                <c:pt idx="8">
                  <c:v>Haryana</c:v>
                </c:pt>
                <c:pt idx="9">
                  <c:v>Himachal_Pradesh</c:v>
                </c:pt>
                <c:pt idx="10">
                  <c:v>Jammu_and_Kashmir</c:v>
                </c:pt>
                <c:pt idx="11">
                  <c:v>Jharkhand</c:v>
                </c:pt>
                <c:pt idx="12">
                  <c:v>Karnataka</c:v>
                </c:pt>
                <c:pt idx="13">
                  <c:v>Kerala</c:v>
                </c:pt>
                <c:pt idx="14">
                  <c:v>Madhya_Pradesh</c:v>
                </c:pt>
                <c:pt idx="15">
                  <c:v>Maharashtra</c:v>
                </c:pt>
                <c:pt idx="16">
                  <c:v>Manipur</c:v>
                </c:pt>
                <c:pt idx="17">
                  <c:v>Meghalaya</c:v>
                </c:pt>
                <c:pt idx="18">
                  <c:v>Mizoram</c:v>
                </c:pt>
                <c:pt idx="19">
                  <c:v>Nagaland</c:v>
                </c:pt>
                <c:pt idx="20">
                  <c:v>Odisha</c:v>
                </c:pt>
                <c:pt idx="21">
                  <c:v>Puducherry</c:v>
                </c:pt>
                <c:pt idx="22">
                  <c:v>Punjab</c:v>
                </c:pt>
                <c:pt idx="23">
                  <c:v>Rajasthan</c:v>
                </c:pt>
                <c:pt idx="24">
                  <c:v>Sikkim</c:v>
                </c:pt>
                <c:pt idx="25">
                  <c:v>Tamil_Nadu</c:v>
                </c:pt>
                <c:pt idx="26">
                  <c:v>Telangana</c:v>
                </c:pt>
                <c:pt idx="27">
                  <c:v>Tripura</c:v>
                </c:pt>
                <c:pt idx="28">
                  <c:v>Uttar_Pradesh</c:v>
                </c:pt>
                <c:pt idx="29">
                  <c:v>Uttarakhand</c:v>
                </c:pt>
                <c:pt idx="30">
                  <c:v>West_Bengal</c:v>
                </c:pt>
              </c:strCache>
            </c:strRef>
          </c:cat>
          <c:val>
            <c:numRef>
              <c:f>'Tax Buoyancy'!$W$38:$W$68</c:f>
              <c:numCache>
                <c:formatCode>_(* #,##0.00_);_(* \(#,##0.00\);_(* "-"??_);_(@_)</c:formatCode>
                <c:ptCount val="31"/>
                <c:pt idx="0">
                  <c:v>53.637808787308025</c:v>
                </c:pt>
                <c:pt idx="1">
                  <c:v>117.01536084848485</c:v>
                </c:pt>
                <c:pt idx="2">
                  <c:v>40.809573723556539</c:v>
                </c:pt>
                <c:pt idx="3">
                  <c:v>40.768844592820066</c:v>
                </c:pt>
                <c:pt idx="4">
                  <c:v>25.198439395000147</c:v>
                </c:pt>
                <c:pt idx="5">
                  <c:v>58.645301981254931</c:v>
                </c:pt>
                <c:pt idx="6">
                  <c:v>77.775712367601258</c:v>
                </c:pt>
                <c:pt idx="7">
                  <c:v>66.831784681976444</c:v>
                </c:pt>
                <c:pt idx="8">
                  <c:v>78.323259571959738</c:v>
                </c:pt>
                <c:pt idx="9">
                  <c:v>81.889091228881753</c:v>
                </c:pt>
                <c:pt idx="10">
                  <c:v>52.423857570471498</c:v>
                </c:pt>
                <c:pt idx="11">
                  <c:v>12.593893970380027</c:v>
                </c:pt>
                <c:pt idx="12">
                  <c:v>123.32443392618092</c:v>
                </c:pt>
                <c:pt idx="13">
                  <c:v>72.840686107275232</c:v>
                </c:pt>
                <c:pt idx="14">
                  <c:v>56.057661160029085</c:v>
                </c:pt>
                <c:pt idx="15">
                  <c:v>67.866092083018927</c:v>
                </c:pt>
                <c:pt idx="16">
                  <c:v>46.101943712172158</c:v>
                </c:pt>
                <c:pt idx="17">
                  <c:v>101.88058903541824</c:v>
                </c:pt>
                <c:pt idx="18">
                  <c:v>91.534416898734179</c:v>
                </c:pt>
                <c:pt idx="19">
                  <c:v>79.448753619153663</c:v>
                </c:pt>
                <c:pt idx="20">
                  <c:v>69.052515556492409</c:v>
                </c:pt>
                <c:pt idx="21">
                  <c:v>61.935141247628081</c:v>
                </c:pt>
                <c:pt idx="22">
                  <c:v>43.896163236222606</c:v>
                </c:pt>
                <c:pt idx="23">
                  <c:v>74.621821351460653</c:v>
                </c:pt>
                <c:pt idx="24">
                  <c:v>228.15680702479341</c:v>
                </c:pt>
                <c:pt idx="25">
                  <c:v>113.13990352396371</c:v>
                </c:pt>
                <c:pt idx="26">
                  <c:v>31.414851688791053</c:v>
                </c:pt>
                <c:pt idx="27">
                  <c:v>58.654137142857145</c:v>
                </c:pt>
                <c:pt idx="28">
                  <c:v>57.704136987137744</c:v>
                </c:pt>
                <c:pt idx="29">
                  <c:v>72.052107142857139</c:v>
                </c:pt>
                <c:pt idx="30">
                  <c:v>44.624015777002661</c:v>
                </c:pt>
              </c:numCache>
            </c:numRef>
          </c:val>
          <c:smooth val="0"/>
          <c:extLst>
            <c:ext xmlns:c16="http://schemas.microsoft.com/office/drawing/2014/chart" uri="{C3380CC4-5D6E-409C-BE32-E72D297353CC}">
              <c16:uniqueId val="{00000000-5BC8-421F-AB78-2545519B7B20}"/>
            </c:ext>
          </c:extLst>
        </c:ser>
        <c:ser>
          <c:idx val="1"/>
          <c:order val="1"/>
          <c:tx>
            <c:strRef>
              <c:f>'Tax Buoyancy'!$X$37</c:f>
              <c:strCache>
                <c:ptCount val="1"/>
                <c:pt idx="0">
                  <c:v>% change OTR</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'Tax Buoyancy'!$V$38:$V$68</c:f>
              <c:strCache>
                <c:ptCount val="31"/>
                <c:pt idx="0">
                  <c:v>Andhra_Pradesh</c:v>
                </c:pt>
                <c:pt idx="1">
                  <c:v>Arunachal_Pradesh</c:v>
                </c:pt>
                <c:pt idx="2">
                  <c:v>Assam</c:v>
                </c:pt>
                <c:pt idx="3">
                  <c:v>Bihar</c:v>
                </c:pt>
                <c:pt idx="4">
                  <c:v>Chhattisgarh</c:v>
                </c:pt>
                <c:pt idx="5">
                  <c:v>Delhi</c:v>
                </c:pt>
                <c:pt idx="6">
                  <c:v>Goa</c:v>
                </c:pt>
                <c:pt idx="7">
                  <c:v>Gujarat</c:v>
                </c:pt>
                <c:pt idx="8">
                  <c:v>Haryana</c:v>
                </c:pt>
                <c:pt idx="9">
                  <c:v>Himachal_Pradesh</c:v>
                </c:pt>
                <c:pt idx="10">
                  <c:v>Jammu_and_Kashmir</c:v>
                </c:pt>
                <c:pt idx="11">
                  <c:v>Jharkhand</c:v>
                </c:pt>
                <c:pt idx="12">
                  <c:v>Karnataka</c:v>
                </c:pt>
                <c:pt idx="13">
                  <c:v>Kerala</c:v>
                </c:pt>
                <c:pt idx="14">
                  <c:v>Madhya_Pradesh</c:v>
                </c:pt>
                <c:pt idx="15">
                  <c:v>Maharashtra</c:v>
                </c:pt>
                <c:pt idx="16">
                  <c:v>Manipur</c:v>
                </c:pt>
                <c:pt idx="17">
                  <c:v>Meghalaya</c:v>
                </c:pt>
                <c:pt idx="18">
                  <c:v>Mizoram</c:v>
                </c:pt>
                <c:pt idx="19">
                  <c:v>Nagaland</c:v>
                </c:pt>
                <c:pt idx="20">
                  <c:v>Odisha</c:v>
                </c:pt>
                <c:pt idx="21">
                  <c:v>Puducherry</c:v>
                </c:pt>
                <c:pt idx="22">
                  <c:v>Punjab</c:v>
                </c:pt>
                <c:pt idx="23">
                  <c:v>Rajasthan</c:v>
                </c:pt>
                <c:pt idx="24">
                  <c:v>Sikkim</c:v>
                </c:pt>
                <c:pt idx="25">
                  <c:v>Tamil_Nadu</c:v>
                </c:pt>
                <c:pt idx="26">
                  <c:v>Telangana</c:v>
                </c:pt>
                <c:pt idx="27">
                  <c:v>Tripura</c:v>
                </c:pt>
                <c:pt idx="28">
                  <c:v>Uttar_Pradesh</c:v>
                </c:pt>
                <c:pt idx="29">
                  <c:v>Uttarakhand</c:v>
                </c:pt>
                <c:pt idx="30">
                  <c:v>West_Bengal</c:v>
                </c:pt>
              </c:strCache>
            </c:strRef>
          </c:cat>
          <c:val>
            <c:numRef>
              <c:f>'Tax Buoyancy'!$X$38:$X$68</c:f>
              <c:numCache>
                <c:formatCode>_(* #,##0.00_);_(* \(#,##0.00\);_(* "-"??_);_(@_)</c:formatCode>
                <c:ptCount val="31"/>
                <c:pt idx="0">
                  <c:v>51.481096408317583</c:v>
                </c:pt>
                <c:pt idx="1">
                  <c:v>317.74999999999994</c:v>
                </c:pt>
                <c:pt idx="2">
                  <c:v>108.42275042444822</c:v>
                </c:pt>
                <c:pt idx="3">
                  <c:v>80.135049921177085</c:v>
                </c:pt>
                <c:pt idx="4">
                  <c:v>8.2240587695133147</c:v>
                </c:pt>
                <c:pt idx="5">
                  <c:v>73.059829059829056</c:v>
                </c:pt>
                <c:pt idx="6">
                  <c:v>86.551020408163268</c:v>
                </c:pt>
                <c:pt idx="7">
                  <c:v>88.695857367593078</c:v>
                </c:pt>
                <c:pt idx="8">
                  <c:v>100.74418604651162</c:v>
                </c:pt>
                <c:pt idx="9">
                  <c:v>131.63598326359832</c:v>
                </c:pt>
                <c:pt idx="10">
                  <c:v>128.19354838709677</c:v>
                </c:pt>
                <c:pt idx="11">
                  <c:v>7.1305309734513278</c:v>
                </c:pt>
                <c:pt idx="12">
                  <c:v>110.60583941605839</c:v>
                </c:pt>
                <c:pt idx="13">
                  <c:v>99.597874224977858</c:v>
                </c:pt>
                <c:pt idx="14">
                  <c:v>77.260086455331404</c:v>
                </c:pt>
                <c:pt idx="15">
                  <c:v>81.115457175198088</c:v>
                </c:pt>
                <c:pt idx="16">
                  <c:v>151.27272727272725</c:v>
                </c:pt>
                <c:pt idx="17">
                  <c:v>129</c:v>
                </c:pt>
                <c:pt idx="18">
                  <c:v>149</c:v>
                </c:pt>
                <c:pt idx="19">
                  <c:v>58.722222222222221</c:v>
                </c:pt>
                <c:pt idx="20">
                  <c:v>117.88268156424581</c:v>
                </c:pt>
                <c:pt idx="21">
                  <c:v>2.5454545454545454</c:v>
                </c:pt>
                <c:pt idx="22">
                  <c:v>60.582039446076372</c:v>
                </c:pt>
                <c:pt idx="23">
                  <c:v>125.61290322580645</c:v>
                </c:pt>
                <c:pt idx="24">
                  <c:v>154.55555555555554</c:v>
                </c:pt>
                <c:pt idx="25">
                  <c:v>96.325769854132901</c:v>
                </c:pt>
                <c:pt idx="26">
                  <c:v>5.571509327303561</c:v>
                </c:pt>
                <c:pt idx="27">
                  <c:v>211.90322580645159</c:v>
                </c:pt>
                <c:pt idx="28">
                  <c:v>100.47935526606315</c:v>
                </c:pt>
                <c:pt idx="29">
                  <c:v>8.692622950819672</c:v>
                </c:pt>
                <c:pt idx="30">
                  <c:v>65.925734024179619</c:v>
                </c:pt>
              </c:numCache>
            </c:numRef>
          </c:val>
          <c:smooth val="0"/>
          <c:extLst>
            <c:ext xmlns:c16="http://schemas.microsoft.com/office/drawing/2014/chart" uri="{C3380CC4-5D6E-409C-BE32-E72D297353CC}">
              <c16:uniqueId val="{00000001-5BC8-421F-AB78-2545519B7B20}"/>
            </c:ext>
          </c:extLst>
        </c:ser>
        <c:dLbls>
          <c:showLegendKey val="0"/>
          <c:showVal val="0"/>
          <c:showCatName val="0"/>
          <c:showSerName val="0"/>
          <c:showPercent val="0"/>
          <c:showBubbleSize val="0"/>
        </c:dLbls>
        <c:marker val="1"/>
        <c:smooth val="0"/>
        <c:axId val="139677744"/>
        <c:axId val="132218800"/>
      </c:lineChart>
      <c:catAx>
        <c:axId val="139677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18800"/>
        <c:crosses val="autoZero"/>
        <c:auto val="1"/>
        <c:lblAlgn val="ctr"/>
        <c:lblOffset val="100"/>
        <c:noMultiLvlLbl val="0"/>
      </c:catAx>
      <c:valAx>
        <c:axId val="132218800"/>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677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Share</a:t>
            </a:r>
            <a:r>
              <a:rPr lang="en-IN" baseline="0"/>
              <a:t> Capital Expenditure out of Aggregate Expendiure</a:t>
            </a:r>
            <a:endParaRPr lang="en-IN"/>
          </a:p>
        </c:rich>
      </c:tx>
      <c:layout>
        <c:manualLayout>
          <c:xMode val="edge"/>
          <c:yMode val="edge"/>
          <c:x val="0.19265432098765431"/>
          <c:y val="6.389544267255402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158760247561648"/>
          <c:y val="0.20381951353553729"/>
          <c:w val="0.83292432195975508"/>
          <c:h val="0.38019211140274134"/>
        </c:manualLayout>
      </c:layout>
      <c:barChart>
        <c:barDir val="col"/>
        <c:grouping val="stacked"/>
        <c:varyColors val="0"/>
        <c:ser>
          <c:idx val="0"/>
          <c:order val="0"/>
          <c:tx>
            <c:strRef>
              <c:f>'Share CE out of AG'!$Y$18</c:f>
              <c:strCache>
                <c:ptCount val="1"/>
                <c:pt idx="0">
                  <c:v>Total AE</c:v>
                </c:pt>
              </c:strCache>
            </c:strRef>
          </c:tx>
          <c:spPr>
            <a:solidFill>
              <a:schemeClr val="accent1"/>
            </a:solidFill>
            <a:ln>
              <a:noFill/>
            </a:ln>
            <a:effectLst/>
          </c:spPr>
          <c:invertIfNegative val="0"/>
          <c:cat>
            <c:strRef>
              <c:f>'Share CE out of AG'!$X$19:$X$49</c:f>
              <c:strCache>
                <c:ptCount val="31"/>
                <c:pt idx="0">
                  <c:v>Andhra_Pradesh</c:v>
                </c:pt>
                <c:pt idx="1">
                  <c:v>Arunachal_Pradesh</c:v>
                </c:pt>
                <c:pt idx="2">
                  <c:v>Assam</c:v>
                </c:pt>
                <c:pt idx="3">
                  <c:v>Bihar</c:v>
                </c:pt>
                <c:pt idx="4">
                  <c:v>Chhattisgarh</c:v>
                </c:pt>
                <c:pt idx="5">
                  <c:v>Delhi</c:v>
                </c:pt>
                <c:pt idx="6">
                  <c:v>Goa</c:v>
                </c:pt>
                <c:pt idx="7">
                  <c:v>Gujarat</c:v>
                </c:pt>
                <c:pt idx="8">
                  <c:v>Haryana</c:v>
                </c:pt>
                <c:pt idx="9">
                  <c:v>Himachal_Pradesh</c:v>
                </c:pt>
                <c:pt idx="10">
                  <c:v>Jammu_and_Kashmir</c:v>
                </c:pt>
                <c:pt idx="11">
                  <c:v>Jharkhand</c:v>
                </c:pt>
                <c:pt idx="12">
                  <c:v>Karnataka</c:v>
                </c:pt>
                <c:pt idx="13">
                  <c:v>Kerala</c:v>
                </c:pt>
                <c:pt idx="14">
                  <c:v>Madhya_Pradesh</c:v>
                </c:pt>
                <c:pt idx="15">
                  <c:v>Maharashtra</c:v>
                </c:pt>
                <c:pt idx="16">
                  <c:v>Manipur</c:v>
                </c:pt>
                <c:pt idx="17">
                  <c:v>Meghalaya</c:v>
                </c:pt>
                <c:pt idx="18">
                  <c:v>Mizoram</c:v>
                </c:pt>
                <c:pt idx="19">
                  <c:v>Nagaland</c:v>
                </c:pt>
                <c:pt idx="20">
                  <c:v>Odisha</c:v>
                </c:pt>
                <c:pt idx="21">
                  <c:v>Puducherry</c:v>
                </c:pt>
                <c:pt idx="22">
                  <c:v>Punjab</c:v>
                </c:pt>
                <c:pt idx="23">
                  <c:v>Rajasthan</c:v>
                </c:pt>
                <c:pt idx="24">
                  <c:v>Sikkim</c:v>
                </c:pt>
                <c:pt idx="25">
                  <c:v>Tamil_Nadu</c:v>
                </c:pt>
                <c:pt idx="26">
                  <c:v>Telangana</c:v>
                </c:pt>
                <c:pt idx="27">
                  <c:v>Tripura</c:v>
                </c:pt>
                <c:pt idx="28">
                  <c:v>Uttar_Pradesh</c:v>
                </c:pt>
                <c:pt idx="29">
                  <c:v>Uttarakhand</c:v>
                </c:pt>
                <c:pt idx="30">
                  <c:v>West_Bengal</c:v>
                </c:pt>
              </c:strCache>
            </c:strRef>
          </c:cat>
          <c:val>
            <c:numRef>
              <c:f>'Share CE out of AG'!$Y$19:$Y$49</c:f>
              <c:numCache>
                <c:formatCode>General</c:formatCode>
                <c:ptCount val="31"/>
                <c:pt idx="0">
                  <c:v>139950.53599999999</c:v>
                </c:pt>
                <c:pt idx="1">
                  <c:v>6944.442</c:v>
                </c:pt>
                <c:pt idx="2">
                  <c:v>37738.432000000001</c:v>
                </c:pt>
                <c:pt idx="3">
                  <c:v>75691.856</c:v>
                </c:pt>
                <c:pt idx="4">
                  <c:v>21795.738000000001</c:v>
                </c:pt>
                <c:pt idx="5">
                  <c:v>32619.444000000003</c:v>
                </c:pt>
                <c:pt idx="6">
                  <c:v>8234.5760000000009</c:v>
                </c:pt>
                <c:pt idx="7">
                  <c:v>104400.93</c:v>
                </c:pt>
                <c:pt idx="8">
                  <c:v>49221.22</c:v>
                </c:pt>
                <c:pt idx="9">
                  <c:v>24267.853999999999</c:v>
                </c:pt>
                <c:pt idx="10">
                  <c:v>35445.69</c:v>
                </c:pt>
                <c:pt idx="11">
                  <c:v>25994.648000000001</c:v>
                </c:pt>
                <c:pt idx="12">
                  <c:v>100578.666</c:v>
                </c:pt>
                <c:pt idx="13">
                  <c:v>62660.796000000002</c:v>
                </c:pt>
                <c:pt idx="14">
                  <c:v>86122.542000000001</c:v>
                </c:pt>
                <c:pt idx="15">
                  <c:v>195566.91599999997</c:v>
                </c:pt>
                <c:pt idx="16">
                  <c:v>8251.119999999999</c:v>
                </c:pt>
                <c:pt idx="17">
                  <c:v>6382.4140000000007</c:v>
                </c:pt>
                <c:pt idx="18">
                  <c:v>5838.112000000001</c:v>
                </c:pt>
                <c:pt idx="19">
                  <c:v>8301.5119999999988</c:v>
                </c:pt>
                <c:pt idx="20">
                  <c:v>51783.474000000002</c:v>
                </c:pt>
                <c:pt idx="21">
                  <c:v>2738.0860000000002</c:v>
                </c:pt>
                <c:pt idx="22">
                  <c:v>62441.332000000002</c:v>
                </c:pt>
                <c:pt idx="23">
                  <c:v>84315.209999999992</c:v>
                </c:pt>
                <c:pt idx="24">
                  <c:v>6339.5499999999993</c:v>
                </c:pt>
                <c:pt idx="25">
                  <c:v>121873.484</c:v>
                </c:pt>
                <c:pt idx="26">
                  <c:v>0</c:v>
                </c:pt>
                <c:pt idx="27">
                  <c:v>9359.91</c:v>
                </c:pt>
                <c:pt idx="28">
                  <c:v>192623.08199999999</c:v>
                </c:pt>
                <c:pt idx="29">
                  <c:v>14433.786</c:v>
                </c:pt>
                <c:pt idx="30">
                  <c:v>110993.43</c:v>
                </c:pt>
              </c:numCache>
            </c:numRef>
          </c:val>
          <c:extLst>
            <c:ext xmlns:c16="http://schemas.microsoft.com/office/drawing/2014/chart" uri="{C3380CC4-5D6E-409C-BE32-E72D297353CC}">
              <c16:uniqueId val="{00000000-C2E4-4ACC-8AD4-57621D9786C3}"/>
            </c:ext>
          </c:extLst>
        </c:ser>
        <c:ser>
          <c:idx val="1"/>
          <c:order val="1"/>
          <c:tx>
            <c:strRef>
              <c:f>'Share CE out of AG'!$Z$18</c:f>
              <c:strCache>
                <c:ptCount val="1"/>
                <c:pt idx="0">
                  <c:v>Total CE</c:v>
                </c:pt>
              </c:strCache>
            </c:strRef>
          </c:tx>
          <c:spPr>
            <a:solidFill>
              <a:schemeClr val="accent2"/>
            </a:solidFill>
            <a:ln>
              <a:noFill/>
            </a:ln>
            <a:effectLst/>
          </c:spPr>
          <c:invertIfNegative val="0"/>
          <c:cat>
            <c:strRef>
              <c:f>'Share CE out of AG'!$X$19:$X$49</c:f>
              <c:strCache>
                <c:ptCount val="31"/>
                <c:pt idx="0">
                  <c:v>Andhra_Pradesh</c:v>
                </c:pt>
                <c:pt idx="1">
                  <c:v>Arunachal_Pradesh</c:v>
                </c:pt>
                <c:pt idx="2">
                  <c:v>Assam</c:v>
                </c:pt>
                <c:pt idx="3">
                  <c:v>Bihar</c:v>
                </c:pt>
                <c:pt idx="4">
                  <c:v>Chhattisgarh</c:v>
                </c:pt>
                <c:pt idx="5">
                  <c:v>Delhi</c:v>
                </c:pt>
                <c:pt idx="6">
                  <c:v>Goa</c:v>
                </c:pt>
                <c:pt idx="7">
                  <c:v>Gujarat</c:v>
                </c:pt>
                <c:pt idx="8">
                  <c:v>Haryana</c:v>
                </c:pt>
                <c:pt idx="9">
                  <c:v>Himachal_Pradesh</c:v>
                </c:pt>
                <c:pt idx="10">
                  <c:v>Jammu_and_Kashmir</c:v>
                </c:pt>
                <c:pt idx="11">
                  <c:v>Jharkhand</c:v>
                </c:pt>
                <c:pt idx="12">
                  <c:v>Karnataka</c:v>
                </c:pt>
                <c:pt idx="13">
                  <c:v>Kerala</c:v>
                </c:pt>
                <c:pt idx="14">
                  <c:v>Madhya_Pradesh</c:v>
                </c:pt>
                <c:pt idx="15">
                  <c:v>Maharashtra</c:v>
                </c:pt>
                <c:pt idx="16">
                  <c:v>Manipur</c:v>
                </c:pt>
                <c:pt idx="17">
                  <c:v>Meghalaya</c:v>
                </c:pt>
                <c:pt idx="18">
                  <c:v>Mizoram</c:v>
                </c:pt>
                <c:pt idx="19">
                  <c:v>Nagaland</c:v>
                </c:pt>
                <c:pt idx="20">
                  <c:v>Odisha</c:v>
                </c:pt>
                <c:pt idx="21">
                  <c:v>Puducherry</c:v>
                </c:pt>
                <c:pt idx="22">
                  <c:v>Punjab</c:v>
                </c:pt>
                <c:pt idx="23">
                  <c:v>Rajasthan</c:v>
                </c:pt>
                <c:pt idx="24">
                  <c:v>Sikkim</c:v>
                </c:pt>
                <c:pt idx="25">
                  <c:v>Tamil_Nadu</c:v>
                </c:pt>
                <c:pt idx="26">
                  <c:v>Telangana</c:v>
                </c:pt>
                <c:pt idx="27">
                  <c:v>Tripura</c:v>
                </c:pt>
                <c:pt idx="28">
                  <c:v>Uttar_Pradesh</c:v>
                </c:pt>
                <c:pt idx="29">
                  <c:v>Uttarakhand</c:v>
                </c:pt>
                <c:pt idx="30">
                  <c:v>West_Bengal</c:v>
                </c:pt>
              </c:strCache>
            </c:strRef>
          </c:cat>
          <c:val>
            <c:numRef>
              <c:f>'Share CE out of AG'!$Z$19:$Z$49</c:f>
              <c:numCache>
                <c:formatCode>General</c:formatCode>
                <c:ptCount val="31"/>
                <c:pt idx="0">
                  <c:v>70968.859999999986</c:v>
                </c:pt>
                <c:pt idx="1">
                  <c:v>7642.3279999999995</c:v>
                </c:pt>
                <c:pt idx="2">
                  <c:v>24778.576000000001</c:v>
                </c:pt>
                <c:pt idx="3">
                  <c:v>62889.022000000004</c:v>
                </c:pt>
                <c:pt idx="4">
                  <c:v>23902.056</c:v>
                </c:pt>
                <c:pt idx="5">
                  <c:v>35491.25</c:v>
                </c:pt>
                <c:pt idx="6">
                  <c:v>6816.0239999999994</c:v>
                </c:pt>
                <c:pt idx="7">
                  <c:v>83576.745999999999</c:v>
                </c:pt>
                <c:pt idx="8">
                  <c:v>26954.714</c:v>
                </c:pt>
                <c:pt idx="9">
                  <c:v>14312.026000000002</c:v>
                </c:pt>
                <c:pt idx="10">
                  <c:v>28386.815999999999</c:v>
                </c:pt>
                <c:pt idx="11">
                  <c:v>26029.776000000002</c:v>
                </c:pt>
                <c:pt idx="12">
                  <c:v>67316.411999999997</c:v>
                </c:pt>
                <c:pt idx="13">
                  <c:v>30706.023999999998</c:v>
                </c:pt>
                <c:pt idx="14">
                  <c:v>68153.535999999993</c:v>
                </c:pt>
                <c:pt idx="15">
                  <c:v>105242.808</c:v>
                </c:pt>
                <c:pt idx="16">
                  <c:v>6261.4340000000002</c:v>
                </c:pt>
                <c:pt idx="17">
                  <c:v>4533.8340000000007</c:v>
                </c:pt>
                <c:pt idx="18">
                  <c:v>3703.0059999999994</c:v>
                </c:pt>
                <c:pt idx="19">
                  <c:v>5542.1880000000001</c:v>
                </c:pt>
                <c:pt idx="20">
                  <c:v>38884.016000000003</c:v>
                </c:pt>
                <c:pt idx="21">
                  <c:v>1853.5520000000001</c:v>
                </c:pt>
                <c:pt idx="22">
                  <c:v>25495.425999999999</c:v>
                </c:pt>
                <c:pt idx="23">
                  <c:v>61354.798000000003</c:v>
                </c:pt>
                <c:pt idx="24">
                  <c:v>3314.4660000000003</c:v>
                </c:pt>
                <c:pt idx="25">
                  <c:v>80907.301999999996</c:v>
                </c:pt>
                <c:pt idx="26">
                  <c:v>25488.621999999999</c:v>
                </c:pt>
                <c:pt idx="27">
                  <c:v>10236.046</c:v>
                </c:pt>
                <c:pt idx="28">
                  <c:v>161360.26399999997</c:v>
                </c:pt>
                <c:pt idx="29">
                  <c:v>14207.778</c:v>
                </c:pt>
                <c:pt idx="30">
                  <c:v>59252.712</c:v>
                </c:pt>
              </c:numCache>
            </c:numRef>
          </c:val>
          <c:extLst>
            <c:ext xmlns:c16="http://schemas.microsoft.com/office/drawing/2014/chart" uri="{C3380CC4-5D6E-409C-BE32-E72D297353CC}">
              <c16:uniqueId val="{00000001-C2E4-4ACC-8AD4-57621D9786C3}"/>
            </c:ext>
          </c:extLst>
        </c:ser>
        <c:dLbls>
          <c:showLegendKey val="0"/>
          <c:showVal val="0"/>
          <c:showCatName val="0"/>
          <c:showSerName val="0"/>
          <c:showPercent val="0"/>
          <c:showBubbleSize val="0"/>
        </c:dLbls>
        <c:gapWidth val="150"/>
        <c:overlap val="100"/>
        <c:axId val="595537359"/>
        <c:axId val="1396831263"/>
      </c:barChart>
      <c:catAx>
        <c:axId val="595537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6831263"/>
        <c:crosses val="autoZero"/>
        <c:auto val="1"/>
        <c:lblAlgn val="ctr"/>
        <c:lblOffset val="100"/>
        <c:noMultiLvlLbl val="0"/>
      </c:catAx>
      <c:valAx>
        <c:axId val="13968312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5537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[Finacial Analysis of states_DashBoard.xlsx]5 year Analysis!PivotTable1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5</a:t>
            </a:r>
            <a:r>
              <a:rPr lang="en-IN" baseline="0"/>
              <a:t> Year Termly Analysis of Different Finacial Metrics</a:t>
            </a:r>
            <a:endParaRPr lang="en-IN"/>
          </a:p>
        </c:rich>
      </c:tx>
      <c:layout>
        <c:manualLayout>
          <c:xMode val="edge"/>
          <c:yMode val="edge"/>
          <c:x val="0.34966442243767848"/>
          <c:y val="9.310049678243090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6534439319806629E-2"/>
          <c:y val="0.11115755709301234"/>
          <c:w val="0.749132513780989"/>
          <c:h val="0.73030941554840856"/>
        </c:manualLayout>
      </c:layout>
      <c:barChart>
        <c:barDir val="col"/>
        <c:grouping val="clustered"/>
        <c:varyColors val="0"/>
        <c:ser>
          <c:idx val="0"/>
          <c:order val="0"/>
          <c:tx>
            <c:strRef>
              <c:f>'5 year Analysis'!$C$68</c:f>
              <c:strCache>
                <c:ptCount val="1"/>
                <c:pt idx="0">
                  <c:v>  Andhra_Pradesh</c:v>
                </c:pt>
              </c:strCache>
            </c:strRef>
          </c:tx>
          <c:spPr>
            <a:solidFill>
              <a:schemeClr val="accent1"/>
            </a:solidFill>
            <a:ln>
              <a:noFill/>
            </a:ln>
            <a:effectLst/>
          </c:spPr>
          <c:invertIfNegative val="0"/>
          <c:cat>
            <c:strRef>
              <c:f>'5 year Analysis'!$B$69:$B$71</c:f>
              <c:strCache>
                <c:ptCount val="2"/>
                <c:pt idx="0">
                  <c:v>  1980-84(AE)</c:v>
                </c:pt>
                <c:pt idx="1">
                  <c:v>  1980-84(CE)</c:v>
                </c:pt>
              </c:strCache>
            </c:strRef>
          </c:cat>
          <c:val>
            <c:numRef>
              <c:f>'5 year Analysis'!$C$69:$C$71</c:f>
              <c:numCache>
                <c:formatCode>General</c:formatCode>
                <c:ptCount val="2"/>
                <c:pt idx="0">
                  <c:v>2216.1999999999998</c:v>
                </c:pt>
                <c:pt idx="1">
                  <c:v>504.6</c:v>
                </c:pt>
              </c:numCache>
            </c:numRef>
          </c:val>
          <c:extLst>
            <c:ext xmlns:c16="http://schemas.microsoft.com/office/drawing/2014/chart" uri="{C3380CC4-5D6E-409C-BE32-E72D297353CC}">
              <c16:uniqueId val="{00000000-BA20-4130-8527-937BE19C28E7}"/>
            </c:ext>
          </c:extLst>
        </c:ser>
        <c:ser>
          <c:idx val="1"/>
          <c:order val="1"/>
          <c:tx>
            <c:strRef>
              <c:f>'5 year Analysis'!$D$68</c:f>
              <c:strCache>
                <c:ptCount val="1"/>
                <c:pt idx="0">
                  <c:v>  Arunachal_Pradesh</c:v>
                </c:pt>
              </c:strCache>
            </c:strRef>
          </c:tx>
          <c:spPr>
            <a:solidFill>
              <a:schemeClr val="accent2"/>
            </a:solidFill>
            <a:ln>
              <a:noFill/>
            </a:ln>
            <a:effectLst/>
          </c:spPr>
          <c:invertIfNegative val="0"/>
          <c:cat>
            <c:strRef>
              <c:f>'5 year Analysis'!$B$69:$B$71</c:f>
              <c:strCache>
                <c:ptCount val="2"/>
                <c:pt idx="0">
                  <c:v>  1980-84(AE)</c:v>
                </c:pt>
                <c:pt idx="1">
                  <c:v>  1980-84(CE)</c:v>
                </c:pt>
              </c:strCache>
            </c:strRef>
          </c:cat>
          <c:val>
            <c:numRef>
              <c:f>'5 year Analysis'!$D$69:$D$71</c:f>
              <c:numCache>
                <c:formatCode>General</c:formatCode>
                <c:ptCount val="2"/>
                <c:pt idx="0">
                  <c:v>0</c:v>
                </c:pt>
                <c:pt idx="1">
                  <c:v>0</c:v>
                </c:pt>
              </c:numCache>
            </c:numRef>
          </c:val>
          <c:extLst>
            <c:ext xmlns:c16="http://schemas.microsoft.com/office/drawing/2014/chart" uri="{C3380CC4-5D6E-409C-BE32-E72D297353CC}">
              <c16:uniqueId val="{00000001-BA20-4130-8527-937BE19C28E7}"/>
            </c:ext>
          </c:extLst>
        </c:ser>
        <c:ser>
          <c:idx val="2"/>
          <c:order val="2"/>
          <c:tx>
            <c:strRef>
              <c:f>'5 year Analysis'!$E$68</c:f>
              <c:strCache>
                <c:ptCount val="1"/>
                <c:pt idx="0">
                  <c:v>  Assam</c:v>
                </c:pt>
              </c:strCache>
            </c:strRef>
          </c:tx>
          <c:spPr>
            <a:solidFill>
              <a:schemeClr val="accent3"/>
            </a:solidFill>
            <a:ln>
              <a:noFill/>
            </a:ln>
            <a:effectLst/>
          </c:spPr>
          <c:invertIfNegative val="0"/>
          <c:cat>
            <c:strRef>
              <c:f>'5 year Analysis'!$B$69:$B$71</c:f>
              <c:strCache>
                <c:ptCount val="2"/>
                <c:pt idx="0">
                  <c:v>  1980-84(AE)</c:v>
                </c:pt>
                <c:pt idx="1">
                  <c:v>  1980-84(CE)</c:v>
                </c:pt>
              </c:strCache>
            </c:strRef>
          </c:cat>
          <c:val>
            <c:numRef>
              <c:f>'5 year Analysis'!$E$69:$E$71</c:f>
              <c:numCache>
                <c:formatCode>General</c:formatCode>
                <c:ptCount val="2"/>
                <c:pt idx="0">
                  <c:v>834.8</c:v>
                </c:pt>
                <c:pt idx="1">
                  <c:v>281.60000000000002</c:v>
                </c:pt>
              </c:numCache>
            </c:numRef>
          </c:val>
          <c:extLst>
            <c:ext xmlns:c16="http://schemas.microsoft.com/office/drawing/2014/chart" uri="{C3380CC4-5D6E-409C-BE32-E72D297353CC}">
              <c16:uniqueId val="{00000002-BA20-4130-8527-937BE19C28E7}"/>
            </c:ext>
          </c:extLst>
        </c:ser>
        <c:ser>
          <c:idx val="3"/>
          <c:order val="3"/>
          <c:tx>
            <c:strRef>
              <c:f>'5 year Analysis'!$F$68</c:f>
              <c:strCache>
                <c:ptCount val="1"/>
                <c:pt idx="0">
                  <c:v>  Bihar</c:v>
                </c:pt>
              </c:strCache>
            </c:strRef>
          </c:tx>
          <c:spPr>
            <a:solidFill>
              <a:schemeClr val="accent4"/>
            </a:solidFill>
            <a:ln>
              <a:noFill/>
            </a:ln>
            <a:effectLst/>
          </c:spPr>
          <c:invertIfNegative val="0"/>
          <c:cat>
            <c:strRef>
              <c:f>'5 year Analysis'!$B$69:$B$71</c:f>
              <c:strCache>
                <c:ptCount val="2"/>
                <c:pt idx="0">
                  <c:v>  1980-84(AE)</c:v>
                </c:pt>
                <c:pt idx="1">
                  <c:v>  1980-84(CE)</c:v>
                </c:pt>
              </c:strCache>
            </c:strRef>
          </c:cat>
          <c:val>
            <c:numRef>
              <c:f>'5 year Analysis'!$F$69:$F$71</c:f>
              <c:numCache>
                <c:formatCode>General</c:formatCode>
                <c:ptCount val="2"/>
                <c:pt idx="0">
                  <c:v>2030.8</c:v>
                </c:pt>
                <c:pt idx="1">
                  <c:v>716.2</c:v>
                </c:pt>
              </c:numCache>
            </c:numRef>
          </c:val>
          <c:extLst>
            <c:ext xmlns:c16="http://schemas.microsoft.com/office/drawing/2014/chart" uri="{C3380CC4-5D6E-409C-BE32-E72D297353CC}">
              <c16:uniqueId val="{00000003-BA20-4130-8527-937BE19C28E7}"/>
            </c:ext>
          </c:extLst>
        </c:ser>
        <c:ser>
          <c:idx val="4"/>
          <c:order val="4"/>
          <c:tx>
            <c:strRef>
              <c:f>'5 year Analysis'!$G$68</c:f>
              <c:strCache>
                <c:ptCount val="1"/>
                <c:pt idx="0">
                  <c:v>  Chhattisgarh</c:v>
                </c:pt>
              </c:strCache>
            </c:strRef>
          </c:tx>
          <c:spPr>
            <a:solidFill>
              <a:schemeClr val="accent5"/>
            </a:solidFill>
            <a:ln>
              <a:noFill/>
            </a:ln>
            <a:effectLst/>
          </c:spPr>
          <c:invertIfNegative val="0"/>
          <c:cat>
            <c:strRef>
              <c:f>'5 year Analysis'!$B$69:$B$71</c:f>
              <c:strCache>
                <c:ptCount val="2"/>
                <c:pt idx="0">
                  <c:v>  1980-84(AE)</c:v>
                </c:pt>
                <c:pt idx="1">
                  <c:v>  1980-84(CE)</c:v>
                </c:pt>
              </c:strCache>
            </c:strRef>
          </c:cat>
          <c:val>
            <c:numRef>
              <c:f>'5 year Analysis'!$G$69:$G$71</c:f>
              <c:numCache>
                <c:formatCode>General</c:formatCode>
                <c:ptCount val="2"/>
                <c:pt idx="0">
                  <c:v>0</c:v>
                </c:pt>
                <c:pt idx="1">
                  <c:v>0</c:v>
                </c:pt>
              </c:numCache>
            </c:numRef>
          </c:val>
          <c:extLst>
            <c:ext xmlns:c16="http://schemas.microsoft.com/office/drawing/2014/chart" uri="{C3380CC4-5D6E-409C-BE32-E72D297353CC}">
              <c16:uniqueId val="{00000004-BA20-4130-8527-937BE19C28E7}"/>
            </c:ext>
          </c:extLst>
        </c:ser>
        <c:ser>
          <c:idx val="5"/>
          <c:order val="5"/>
          <c:tx>
            <c:strRef>
              <c:f>'5 year Analysis'!$H$68</c:f>
              <c:strCache>
                <c:ptCount val="1"/>
                <c:pt idx="0">
                  <c:v>  Delhi</c:v>
                </c:pt>
              </c:strCache>
            </c:strRef>
          </c:tx>
          <c:spPr>
            <a:solidFill>
              <a:schemeClr val="accent6"/>
            </a:solidFill>
            <a:ln>
              <a:noFill/>
            </a:ln>
            <a:effectLst/>
          </c:spPr>
          <c:invertIfNegative val="0"/>
          <c:cat>
            <c:strRef>
              <c:f>'5 year Analysis'!$B$69:$B$71</c:f>
              <c:strCache>
                <c:ptCount val="2"/>
                <c:pt idx="0">
                  <c:v>  1980-84(AE)</c:v>
                </c:pt>
                <c:pt idx="1">
                  <c:v>  1980-84(CE)</c:v>
                </c:pt>
              </c:strCache>
            </c:strRef>
          </c:cat>
          <c:val>
            <c:numRef>
              <c:f>'5 year Analysis'!$H$69:$H$71</c:f>
              <c:numCache>
                <c:formatCode>General</c:formatCode>
                <c:ptCount val="2"/>
                <c:pt idx="0">
                  <c:v>0</c:v>
                </c:pt>
                <c:pt idx="1">
                  <c:v>0</c:v>
                </c:pt>
              </c:numCache>
            </c:numRef>
          </c:val>
          <c:extLst>
            <c:ext xmlns:c16="http://schemas.microsoft.com/office/drawing/2014/chart" uri="{C3380CC4-5D6E-409C-BE32-E72D297353CC}">
              <c16:uniqueId val="{00000005-BA20-4130-8527-937BE19C28E7}"/>
            </c:ext>
          </c:extLst>
        </c:ser>
        <c:ser>
          <c:idx val="6"/>
          <c:order val="6"/>
          <c:tx>
            <c:strRef>
              <c:f>'5 year Analysis'!$I$68</c:f>
              <c:strCache>
                <c:ptCount val="1"/>
                <c:pt idx="0">
                  <c:v>  Goa</c:v>
                </c:pt>
              </c:strCache>
            </c:strRef>
          </c:tx>
          <c:spPr>
            <a:solidFill>
              <a:schemeClr val="accent1">
                <a:lumMod val="60000"/>
              </a:schemeClr>
            </a:solidFill>
            <a:ln>
              <a:noFill/>
            </a:ln>
            <a:effectLst/>
          </c:spPr>
          <c:invertIfNegative val="0"/>
          <c:cat>
            <c:strRef>
              <c:f>'5 year Analysis'!$B$69:$B$71</c:f>
              <c:strCache>
                <c:ptCount val="2"/>
                <c:pt idx="0">
                  <c:v>  1980-84(AE)</c:v>
                </c:pt>
                <c:pt idx="1">
                  <c:v>  1980-84(CE)</c:v>
                </c:pt>
              </c:strCache>
            </c:strRef>
          </c:cat>
          <c:val>
            <c:numRef>
              <c:f>'5 year Analysis'!$I$69:$I$71</c:f>
              <c:numCache>
                <c:formatCode>General</c:formatCode>
                <c:ptCount val="2"/>
                <c:pt idx="0">
                  <c:v>0</c:v>
                </c:pt>
                <c:pt idx="1">
                  <c:v>0</c:v>
                </c:pt>
              </c:numCache>
            </c:numRef>
          </c:val>
          <c:extLst>
            <c:ext xmlns:c16="http://schemas.microsoft.com/office/drawing/2014/chart" uri="{C3380CC4-5D6E-409C-BE32-E72D297353CC}">
              <c16:uniqueId val="{00000006-BA20-4130-8527-937BE19C28E7}"/>
            </c:ext>
          </c:extLst>
        </c:ser>
        <c:ser>
          <c:idx val="7"/>
          <c:order val="7"/>
          <c:tx>
            <c:strRef>
              <c:f>'5 year Analysis'!$J$68</c:f>
              <c:strCache>
                <c:ptCount val="1"/>
                <c:pt idx="0">
                  <c:v>  Gujarat</c:v>
                </c:pt>
              </c:strCache>
            </c:strRef>
          </c:tx>
          <c:spPr>
            <a:solidFill>
              <a:schemeClr val="accent2">
                <a:lumMod val="60000"/>
              </a:schemeClr>
            </a:solidFill>
            <a:ln>
              <a:noFill/>
            </a:ln>
            <a:effectLst/>
          </c:spPr>
          <c:invertIfNegative val="0"/>
          <c:cat>
            <c:strRef>
              <c:f>'5 year Analysis'!$B$69:$B$71</c:f>
              <c:strCache>
                <c:ptCount val="2"/>
                <c:pt idx="0">
                  <c:v>  1980-84(AE)</c:v>
                </c:pt>
                <c:pt idx="1">
                  <c:v>  1980-84(CE)</c:v>
                </c:pt>
              </c:strCache>
            </c:strRef>
          </c:cat>
          <c:val>
            <c:numRef>
              <c:f>'5 year Analysis'!$J$69:$J$71</c:f>
              <c:numCache>
                <c:formatCode>General</c:formatCode>
                <c:ptCount val="2"/>
                <c:pt idx="0">
                  <c:v>1919.4</c:v>
                </c:pt>
                <c:pt idx="1">
                  <c:v>649</c:v>
                </c:pt>
              </c:numCache>
            </c:numRef>
          </c:val>
          <c:extLst>
            <c:ext xmlns:c16="http://schemas.microsoft.com/office/drawing/2014/chart" uri="{C3380CC4-5D6E-409C-BE32-E72D297353CC}">
              <c16:uniqueId val="{00000007-BA20-4130-8527-937BE19C28E7}"/>
            </c:ext>
          </c:extLst>
        </c:ser>
        <c:ser>
          <c:idx val="8"/>
          <c:order val="8"/>
          <c:tx>
            <c:strRef>
              <c:f>'5 year Analysis'!$K$68</c:f>
              <c:strCache>
                <c:ptCount val="1"/>
                <c:pt idx="0">
                  <c:v>  Haryana</c:v>
                </c:pt>
              </c:strCache>
            </c:strRef>
          </c:tx>
          <c:spPr>
            <a:solidFill>
              <a:schemeClr val="accent3">
                <a:lumMod val="60000"/>
              </a:schemeClr>
            </a:solidFill>
            <a:ln>
              <a:noFill/>
            </a:ln>
            <a:effectLst/>
          </c:spPr>
          <c:invertIfNegative val="0"/>
          <c:cat>
            <c:strRef>
              <c:f>'5 year Analysis'!$B$69:$B$71</c:f>
              <c:strCache>
                <c:ptCount val="2"/>
                <c:pt idx="0">
                  <c:v>  1980-84(AE)</c:v>
                </c:pt>
                <c:pt idx="1">
                  <c:v>  1980-84(CE)</c:v>
                </c:pt>
              </c:strCache>
            </c:strRef>
          </c:cat>
          <c:val>
            <c:numRef>
              <c:f>'5 year Analysis'!$K$69:$K$71</c:f>
              <c:numCache>
                <c:formatCode>General</c:formatCode>
                <c:ptCount val="2"/>
                <c:pt idx="0">
                  <c:v>860</c:v>
                </c:pt>
                <c:pt idx="1">
                  <c:v>293</c:v>
                </c:pt>
              </c:numCache>
            </c:numRef>
          </c:val>
          <c:extLst>
            <c:ext xmlns:c16="http://schemas.microsoft.com/office/drawing/2014/chart" uri="{C3380CC4-5D6E-409C-BE32-E72D297353CC}">
              <c16:uniqueId val="{00000008-BA20-4130-8527-937BE19C28E7}"/>
            </c:ext>
          </c:extLst>
        </c:ser>
        <c:ser>
          <c:idx val="9"/>
          <c:order val="9"/>
          <c:tx>
            <c:strRef>
              <c:f>'5 year Analysis'!$L$68</c:f>
              <c:strCache>
                <c:ptCount val="1"/>
                <c:pt idx="0">
                  <c:v>  Himachal_Pradesh</c:v>
                </c:pt>
              </c:strCache>
            </c:strRef>
          </c:tx>
          <c:spPr>
            <a:solidFill>
              <a:schemeClr val="accent4">
                <a:lumMod val="60000"/>
              </a:schemeClr>
            </a:solidFill>
            <a:ln>
              <a:noFill/>
            </a:ln>
            <a:effectLst/>
          </c:spPr>
          <c:invertIfNegative val="0"/>
          <c:cat>
            <c:strRef>
              <c:f>'5 year Analysis'!$B$69:$B$71</c:f>
              <c:strCache>
                <c:ptCount val="2"/>
                <c:pt idx="0">
                  <c:v>  1980-84(AE)</c:v>
                </c:pt>
                <c:pt idx="1">
                  <c:v>  1980-84(CE)</c:v>
                </c:pt>
              </c:strCache>
            </c:strRef>
          </c:cat>
          <c:val>
            <c:numRef>
              <c:f>'5 year Analysis'!$L$69:$L$71</c:f>
              <c:numCache>
                <c:formatCode>General</c:formatCode>
                <c:ptCount val="2"/>
                <c:pt idx="0">
                  <c:v>370.4</c:v>
                </c:pt>
                <c:pt idx="1">
                  <c:v>111.8</c:v>
                </c:pt>
              </c:numCache>
            </c:numRef>
          </c:val>
          <c:extLst>
            <c:ext xmlns:c16="http://schemas.microsoft.com/office/drawing/2014/chart" uri="{C3380CC4-5D6E-409C-BE32-E72D297353CC}">
              <c16:uniqueId val="{00000009-BA20-4130-8527-937BE19C28E7}"/>
            </c:ext>
          </c:extLst>
        </c:ser>
        <c:ser>
          <c:idx val="10"/>
          <c:order val="10"/>
          <c:tx>
            <c:strRef>
              <c:f>'5 year Analysis'!$M$68</c:f>
              <c:strCache>
                <c:ptCount val="1"/>
                <c:pt idx="0">
                  <c:v>  Jammu_and_Kashmir</c:v>
                </c:pt>
              </c:strCache>
            </c:strRef>
          </c:tx>
          <c:spPr>
            <a:solidFill>
              <a:schemeClr val="accent5">
                <a:lumMod val="60000"/>
              </a:schemeClr>
            </a:solidFill>
            <a:ln>
              <a:noFill/>
            </a:ln>
            <a:effectLst/>
          </c:spPr>
          <c:invertIfNegative val="0"/>
          <c:cat>
            <c:strRef>
              <c:f>'5 year Analysis'!$B$69:$B$71</c:f>
              <c:strCache>
                <c:ptCount val="2"/>
                <c:pt idx="0">
                  <c:v>  1980-84(AE)</c:v>
                </c:pt>
                <c:pt idx="1">
                  <c:v>  1980-84(CE)</c:v>
                </c:pt>
              </c:strCache>
            </c:strRef>
          </c:cat>
          <c:val>
            <c:numRef>
              <c:f>'5 year Analysis'!$M$69:$M$71</c:f>
              <c:numCache>
                <c:formatCode>General</c:formatCode>
                <c:ptCount val="2"/>
                <c:pt idx="0">
                  <c:v>569.4</c:v>
                </c:pt>
                <c:pt idx="1">
                  <c:v>204</c:v>
                </c:pt>
              </c:numCache>
            </c:numRef>
          </c:val>
          <c:extLst>
            <c:ext xmlns:c16="http://schemas.microsoft.com/office/drawing/2014/chart" uri="{C3380CC4-5D6E-409C-BE32-E72D297353CC}">
              <c16:uniqueId val="{0000000A-BA20-4130-8527-937BE19C28E7}"/>
            </c:ext>
          </c:extLst>
        </c:ser>
        <c:ser>
          <c:idx val="11"/>
          <c:order val="11"/>
          <c:tx>
            <c:strRef>
              <c:f>'5 year Analysis'!$N$68</c:f>
              <c:strCache>
                <c:ptCount val="1"/>
                <c:pt idx="0">
                  <c:v>  Jharkhand</c:v>
                </c:pt>
              </c:strCache>
            </c:strRef>
          </c:tx>
          <c:spPr>
            <a:solidFill>
              <a:schemeClr val="accent6">
                <a:lumMod val="60000"/>
              </a:schemeClr>
            </a:solidFill>
            <a:ln>
              <a:noFill/>
            </a:ln>
            <a:effectLst/>
          </c:spPr>
          <c:invertIfNegative val="0"/>
          <c:cat>
            <c:strRef>
              <c:f>'5 year Analysis'!$B$69:$B$71</c:f>
              <c:strCache>
                <c:ptCount val="2"/>
                <c:pt idx="0">
                  <c:v>  1980-84(AE)</c:v>
                </c:pt>
                <c:pt idx="1">
                  <c:v>  1980-84(CE)</c:v>
                </c:pt>
              </c:strCache>
            </c:strRef>
          </c:cat>
          <c:val>
            <c:numRef>
              <c:f>'5 year Analysis'!$N$69:$N$71</c:f>
              <c:numCache>
                <c:formatCode>General</c:formatCode>
                <c:ptCount val="2"/>
                <c:pt idx="0">
                  <c:v>0</c:v>
                </c:pt>
                <c:pt idx="1">
                  <c:v>0</c:v>
                </c:pt>
              </c:numCache>
            </c:numRef>
          </c:val>
          <c:extLst>
            <c:ext xmlns:c16="http://schemas.microsoft.com/office/drawing/2014/chart" uri="{C3380CC4-5D6E-409C-BE32-E72D297353CC}">
              <c16:uniqueId val="{0000000B-BA20-4130-8527-937BE19C28E7}"/>
            </c:ext>
          </c:extLst>
        </c:ser>
        <c:ser>
          <c:idx val="12"/>
          <c:order val="12"/>
          <c:tx>
            <c:strRef>
              <c:f>'5 year Analysis'!$O$68</c:f>
              <c:strCache>
                <c:ptCount val="1"/>
                <c:pt idx="0">
                  <c:v>  Karnataka</c:v>
                </c:pt>
              </c:strCache>
            </c:strRef>
          </c:tx>
          <c:spPr>
            <a:solidFill>
              <a:schemeClr val="accent1">
                <a:lumMod val="80000"/>
                <a:lumOff val="20000"/>
              </a:schemeClr>
            </a:solidFill>
            <a:ln>
              <a:noFill/>
            </a:ln>
            <a:effectLst/>
          </c:spPr>
          <c:invertIfNegative val="0"/>
          <c:cat>
            <c:strRef>
              <c:f>'5 year Analysis'!$B$69:$B$71</c:f>
              <c:strCache>
                <c:ptCount val="2"/>
                <c:pt idx="0">
                  <c:v>  1980-84(AE)</c:v>
                </c:pt>
                <c:pt idx="1">
                  <c:v>  1980-84(CE)</c:v>
                </c:pt>
              </c:strCache>
            </c:strRef>
          </c:cat>
          <c:val>
            <c:numRef>
              <c:f>'5 year Analysis'!$O$69:$O$71</c:f>
              <c:numCache>
                <c:formatCode>General</c:formatCode>
                <c:ptCount val="2"/>
                <c:pt idx="0">
                  <c:v>1813.4</c:v>
                </c:pt>
                <c:pt idx="1">
                  <c:v>526.20000000000005</c:v>
                </c:pt>
              </c:numCache>
            </c:numRef>
          </c:val>
          <c:extLst>
            <c:ext xmlns:c16="http://schemas.microsoft.com/office/drawing/2014/chart" uri="{C3380CC4-5D6E-409C-BE32-E72D297353CC}">
              <c16:uniqueId val="{0000000C-BA20-4130-8527-937BE19C28E7}"/>
            </c:ext>
          </c:extLst>
        </c:ser>
        <c:ser>
          <c:idx val="13"/>
          <c:order val="13"/>
          <c:tx>
            <c:strRef>
              <c:f>'5 year Analysis'!$P$68</c:f>
              <c:strCache>
                <c:ptCount val="1"/>
                <c:pt idx="0">
                  <c:v>  Kerala</c:v>
                </c:pt>
              </c:strCache>
            </c:strRef>
          </c:tx>
          <c:spPr>
            <a:solidFill>
              <a:schemeClr val="accent2">
                <a:lumMod val="80000"/>
                <a:lumOff val="20000"/>
              </a:schemeClr>
            </a:solidFill>
            <a:ln>
              <a:noFill/>
            </a:ln>
            <a:effectLst/>
          </c:spPr>
          <c:invertIfNegative val="0"/>
          <c:cat>
            <c:strRef>
              <c:f>'5 year Analysis'!$B$69:$B$71</c:f>
              <c:strCache>
                <c:ptCount val="2"/>
                <c:pt idx="0">
                  <c:v>  1980-84(AE)</c:v>
                </c:pt>
                <c:pt idx="1">
                  <c:v>  1980-84(CE)</c:v>
                </c:pt>
              </c:strCache>
            </c:strRef>
          </c:cat>
          <c:val>
            <c:numRef>
              <c:f>'5 year Analysis'!$P$69:$P$71</c:f>
              <c:numCache>
                <c:formatCode>General</c:formatCode>
                <c:ptCount val="2"/>
                <c:pt idx="0">
                  <c:v>1166.2</c:v>
                </c:pt>
                <c:pt idx="1">
                  <c:v>298.8</c:v>
                </c:pt>
              </c:numCache>
            </c:numRef>
          </c:val>
          <c:extLst>
            <c:ext xmlns:c16="http://schemas.microsoft.com/office/drawing/2014/chart" uri="{C3380CC4-5D6E-409C-BE32-E72D297353CC}">
              <c16:uniqueId val="{0000000D-BA20-4130-8527-937BE19C28E7}"/>
            </c:ext>
          </c:extLst>
        </c:ser>
        <c:ser>
          <c:idx val="14"/>
          <c:order val="14"/>
          <c:tx>
            <c:strRef>
              <c:f>'5 year Analysis'!$Q$68</c:f>
              <c:strCache>
                <c:ptCount val="1"/>
                <c:pt idx="0">
                  <c:v>  Madhya_Pradesh</c:v>
                </c:pt>
              </c:strCache>
            </c:strRef>
          </c:tx>
          <c:spPr>
            <a:solidFill>
              <a:schemeClr val="accent3">
                <a:lumMod val="80000"/>
                <a:lumOff val="20000"/>
              </a:schemeClr>
            </a:solidFill>
            <a:ln>
              <a:noFill/>
            </a:ln>
            <a:effectLst/>
          </c:spPr>
          <c:invertIfNegative val="0"/>
          <c:cat>
            <c:strRef>
              <c:f>'5 year Analysis'!$B$69:$B$71</c:f>
              <c:strCache>
                <c:ptCount val="2"/>
                <c:pt idx="0">
                  <c:v>  1980-84(AE)</c:v>
                </c:pt>
                <c:pt idx="1">
                  <c:v>  1980-84(CE)</c:v>
                </c:pt>
              </c:strCache>
            </c:strRef>
          </c:cat>
          <c:val>
            <c:numRef>
              <c:f>'5 year Analysis'!$Q$69:$Q$71</c:f>
              <c:numCache>
                <c:formatCode>General</c:formatCode>
                <c:ptCount val="2"/>
                <c:pt idx="0">
                  <c:v>2010.2</c:v>
                </c:pt>
                <c:pt idx="1">
                  <c:v>646.6</c:v>
                </c:pt>
              </c:numCache>
            </c:numRef>
          </c:val>
          <c:extLst>
            <c:ext xmlns:c16="http://schemas.microsoft.com/office/drawing/2014/chart" uri="{C3380CC4-5D6E-409C-BE32-E72D297353CC}">
              <c16:uniqueId val="{0000000E-BA20-4130-8527-937BE19C28E7}"/>
            </c:ext>
          </c:extLst>
        </c:ser>
        <c:ser>
          <c:idx val="15"/>
          <c:order val="15"/>
          <c:tx>
            <c:strRef>
              <c:f>'5 year Analysis'!$R$68</c:f>
              <c:strCache>
                <c:ptCount val="1"/>
                <c:pt idx="0">
                  <c:v>  Maharashtra</c:v>
                </c:pt>
              </c:strCache>
            </c:strRef>
          </c:tx>
          <c:spPr>
            <a:solidFill>
              <a:schemeClr val="accent4">
                <a:lumMod val="80000"/>
                <a:lumOff val="20000"/>
              </a:schemeClr>
            </a:solidFill>
            <a:ln>
              <a:noFill/>
            </a:ln>
            <a:effectLst/>
          </c:spPr>
          <c:invertIfNegative val="0"/>
          <c:cat>
            <c:strRef>
              <c:f>'5 year Analysis'!$B$69:$B$71</c:f>
              <c:strCache>
                <c:ptCount val="2"/>
                <c:pt idx="0">
                  <c:v>  1980-84(AE)</c:v>
                </c:pt>
                <c:pt idx="1">
                  <c:v>  1980-84(CE)</c:v>
                </c:pt>
              </c:strCache>
            </c:strRef>
          </c:cat>
          <c:val>
            <c:numRef>
              <c:f>'5 year Analysis'!$R$69:$R$71</c:f>
              <c:numCache>
                <c:formatCode>General</c:formatCode>
                <c:ptCount val="2"/>
                <c:pt idx="0">
                  <c:v>3718.6</c:v>
                </c:pt>
                <c:pt idx="1">
                  <c:v>949.8</c:v>
                </c:pt>
              </c:numCache>
            </c:numRef>
          </c:val>
          <c:extLst>
            <c:ext xmlns:c16="http://schemas.microsoft.com/office/drawing/2014/chart" uri="{C3380CC4-5D6E-409C-BE32-E72D297353CC}">
              <c16:uniqueId val="{0000000F-BA20-4130-8527-937BE19C28E7}"/>
            </c:ext>
          </c:extLst>
        </c:ser>
        <c:ser>
          <c:idx val="16"/>
          <c:order val="16"/>
          <c:tx>
            <c:strRef>
              <c:f>'5 year Analysis'!$S$68</c:f>
              <c:strCache>
                <c:ptCount val="1"/>
                <c:pt idx="0">
                  <c:v>  Manipur</c:v>
                </c:pt>
              </c:strCache>
            </c:strRef>
          </c:tx>
          <c:spPr>
            <a:solidFill>
              <a:schemeClr val="accent5">
                <a:lumMod val="80000"/>
                <a:lumOff val="20000"/>
              </a:schemeClr>
            </a:solidFill>
            <a:ln>
              <a:noFill/>
            </a:ln>
            <a:effectLst/>
          </c:spPr>
          <c:invertIfNegative val="0"/>
          <c:cat>
            <c:strRef>
              <c:f>'5 year Analysis'!$B$69:$B$71</c:f>
              <c:strCache>
                <c:ptCount val="2"/>
                <c:pt idx="0">
                  <c:v>  1980-84(AE)</c:v>
                </c:pt>
                <c:pt idx="1">
                  <c:v>  1980-84(CE)</c:v>
                </c:pt>
              </c:strCache>
            </c:strRef>
          </c:cat>
          <c:val>
            <c:numRef>
              <c:f>'5 year Analysis'!$S$69:$S$71</c:f>
              <c:numCache>
                <c:formatCode>General</c:formatCode>
                <c:ptCount val="2"/>
                <c:pt idx="0">
                  <c:v>161</c:v>
                </c:pt>
                <c:pt idx="1">
                  <c:v>63.4</c:v>
                </c:pt>
              </c:numCache>
            </c:numRef>
          </c:val>
          <c:extLst>
            <c:ext xmlns:c16="http://schemas.microsoft.com/office/drawing/2014/chart" uri="{C3380CC4-5D6E-409C-BE32-E72D297353CC}">
              <c16:uniqueId val="{00000010-BA20-4130-8527-937BE19C28E7}"/>
            </c:ext>
          </c:extLst>
        </c:ser>
        <c:ser>
          <c:idx val="17"/>
          <c:order val="17"/>
          <c:tx>
            <c:strRef>
              <c:f>'5 year Analysis'!$T$68</c:f>
              <c:strCache>
                <c:ptCount val="1"/>
                <c:pt idx="0">
                  <c:v>  Meghalaya</c:v>
                </c:pt>
              </c:strCache>
            </c:strRef>
          </c:tx>
          <c:spPr>
            <a:solidFill>
              <a:schemeClr val="accent6">
                <a:lumMod val="80000"/>
                <a:lumOff val="20000"/>
              </a:schemeClr>
            </a:solidFill>
            <a:ln>
              <a:noFill/>
            </a:ln>
            <a:effectLst/>
          </c:spPr>
          <c:invertIfNegative val="0"/>
          <c:cat>
            <c:strRef>
              <c:f>'5 year Analysis'!$B$69:$B$71</c:f>
              <c:strCache>
                <c:ptCount val="2"/>
                <c:pt idx="0">
                  <c:v>  1980-84(AE)</c:v>
                </c:pt>
                <c:pt idx="1">
                  <c:v>  1980-84(CE)</c:v>
                </c:pt>
              </c:strCache>
            </c:strRef>
          </c:cat>
          <c:val>
            <c:numRef>
              <c:f>'5 year Analysis'!$T$69:$T$71</c:f>
              <c:numCache>
                <c:formatCode>General</c:formatCode>
                <c:ptCount val="2"/>
                <c:pt idx="0">
                  <c:v>124</c:v>
                </c:pt>
                <c:pt idx="1">
                  <c:v>37</c:v>
                </c:pt>
              </c:numCache>
            </c:numRef>
          </c:val>
          <c:extLst>
            <c:ext xmlns:c16="http://schemas.microsoft.com/office/drawing/2014/chart" uri="{C3380CC4-5D6E-409C-BE32-E72D297353CC}">
              <c16:uniqueId val="{00000011-BA20-4130-8527-937BE19C28E7}"/>
            </c:ext>
          </c:extLst>
        </c:ser>
        <c:ser>
          <c:idx val="18"/>
          <c:order val="18"/>
          <c:tx>
            <c:strRef>
              <c:f>'5 year Analysis'!$U$68</c:f>
              <c:strCache>
                <c:ptCount val="1"/>
                <c:pt idx="0">
                  <c:v>  Mizoram</c:v>
                </c:pt>
              </c:strCache>
            </c:strRef>
          </c:tx>
          <c:spPr>
            <a:solidFill>
              <a:schemeClr val="accent1">
                <a:lumMod val="80000"/>
              </a:schemeClr>
            </a:solidFill>
            <a:ln>
              <a:noFill/>
            </a:ln>
            <a:effectLst/>
          </c:spPr>
          <c:invertIfNegative val="0"/>
          <c:cat>
            <c:strRef>
              <c:f>'5 year Analysis'!$B$69:$B$71</c:f>
              <c:strCache>
                <c:ptCount val="2"/>
                <c:pt idx="0">
                  <c:v>  1980-84(AE)</c:v>
                </c:pt>
                <c:pt idx="1">
                  <c:v>  1980-84(CE)</c:v>
                </c:pt>
              </c:strCache>
            </c:strRef>
          </c:cat>
          <c:val>
            <c:numRef>
              <c:f>'5 year Analysis'!$U$69:$U$71</c:f>
              <c:numCache>
                <c:formatCode>General</c:formatCode>
                <c:ptCount val="2"/>
                <c:pt idx="0">
                  <c:v>0</c:v>
                </c:pt>
                <c:pt idx="1">
                  <c:v>0</c:v>
                </c:pt>
              </c:numCache>
            </c:numRef>
          </c:val>
          <c:extLst>
            <c:ext xmlns:c16="http://schemas.microsoft.com/office/drawing/2014/chart" uri="{C3380CC4-5D6E-409C-BE32-E72D297353CC}">
              <c16:uniqueId val="{00000012-BA20-4130-8527-937BE19C28E7}"/>
            </c:ext>
          </c:extLst>
        </c:ser>
        <c:ser>
          <c:idx val="19"/>
          <c:order val="19"/>
          <c:tx>
            <c:strRef>
              <c:f>'5 year Analysis'!$V$68</c:f>
              <c:strCache>
                <c:ptCount val="1"/>
                <c:pt idx="0">
                  <c:v>  Nagaland</c:v>
                </c:pt>
              </c:strCache>
            </c:strRef>
          </c:tx>
          <c:spPr>
            <a:solidFill>
              <a:schemeClr val="accent2">
                <a:lumMod val="80000"/>
              </a:schemeClr>
            </a:solidFill>
            <a:ln>
              <a:noFill/>
            </a:ln>
            <a:effectLst/>
          </c:spPr>
          <c:invertIfNegative val="0"/>
          <c:cat>
            <c:strRef>
              <c:f>'5 year Analysis'!$B$69:$B$71</c:f>
              <c:strCache>
                <c:ptCount val="2"/>
                <c:pt idx="0">
                  <c:v>  1980-84(AE)</c:v>
                </c:pt>
                <c:pt idx="1">
                  <c:v>  1980-84(CE)</c:v>
                </c:pt>
              </c:strCache>
            </c:strRef>
          </c:cat>
          <c:val>
            <c:numRef>
              <c:f>'5 year Analysis'!$V$69:$V$71</c:f>
              <c:numCache>
                <c:formatCode>General</c:formatCode>
                <c:ptCount val="2"/>
                <c:pt idx="0">
                  <c:v>175.8</c:v>
                </c:pt>
                <c:pt idx="1">
                  <c:v>46</c:v>
                </c:pt>
              </c:numCache>
            </c:numRef>
          </c:val>
          <c:extLst>
            <c:ext xmlns:c16="http://schemas.microsoft.com/office/drawing/2014/chart" uri="{C3380CC4-5D6E-409C-BE32-E72D297353CC}">
              <c16:uniqueId val="{00000013-BA20-4130-8527-937BE19C28E7}"/>
            </c:ext>
          </c:extLst>
        </c:ser>
        <c:ser>
          <c:idx val="20"/>
          <c:order val="20"/>
          <c:tx>
            <c:strRef>
              <c:f>'5 year Analysis'!$W$68</c:f>
              <c:strCache>
                <c:ptCount val="1"/>
                <c:pt idx="0">
                  <c:v>  Odisha</c:v>
                </c:pt>
              </c:strCache>
            </c:strRef>
          </c:tx>
          <c:spPr>
            <a:solidFill>
              <a:schemeClr val="accent3">
                <a:lumMod val="80000"/>
              </a:schemeClr>
            </a:solidFill>
            <a:ln>
              <a:noFill/>
            </a:ln>
            <a:effectLst/>
          </c:spPr>
          <c:invertIfNegative val="0"/>
          <c:cat>
            <c:strRef>
              <c:f>'5 year Analysis'!$B$69:$B$71</c:f>
              <c:strCache>
                <c:ptCount val="2"/>
                <c:pt idx="0">
                  <c:v>  1980-84(AE)</c:v>
                </c:pt>
                <c:pt idx="1">
                  <c:v>  1980-84(CE)</c:v>
                </c:pt>
              </c:strCache>
            </c:strRef>
          </c:cat>
          <c:val>
            <c:numRef>
              <c:f>'5 year Analysis'!$W$69:$W$71</c:f>
              <c:numCache>
                <c:formatCode>General</c:formatCode>
                <c:ptCount val="2"/>
                <c:pt idx="0">
                  <c:v>1032</c:v>
                </c:pt>
                <c:pt idx="1">
                  <c:v>308.2</c:v>
                </c:pt>
              </c:numCache>
            </c:numRef>
          </c:val>
          <c:extLst>
            <c:ext xmlns:c16="http://schemas.microsoft.com/office/drawing/2014/chart" uri="{C3380CC4-5D6E-409C-BE32-E72D297353CC}">
              <c16:uniqueId val="{00000014-BA20-4130-8527-937BE19C28E7}"/>
            </c:ext>
          </c:extLst>
        </c:ser>
        <c:ser>
          <c:idx val="21"/>
          <c:order val="21"/>
          <c:tx>
            <c:strRef>
              <c:f>'5 year Analysis'!$X$68</c:f>
              <c:strCache>
                <c:ptCount val="1"/>
                <c:pt idx="0">
                  <c:v>  Puducherry</c:v>
                </c:pt>
              </c:strCache>
            </c:strRef>
          </c:tx>
          <c:spPr>
            <a:solidFill>
              <a:schemeClr val="accent4">
                <a:lumMod val="80000"/>
              </a:schemeClr>
            </a:solidFill>
            <a:ln>
              <a:noFill/>
            </a:ln>
            <a:effectLst/>
          </c:spPr>
          <c:invertIfNegative val="0"/>
          <c:cat>
            <c:strRef>
              <c:f>'5 year Analysis'!$B$69:$B$71</c:f>
              <c:strCache>
                <c:ptCount val="2"/>
                <c:pt idx="0">
                  <c:v>  1980-84(AE)</c:v>
                </c:pt>
                <c:pt idx="1">
                  <c:v>  1980-84(CE)</c:v>
                </c:pt>
              </c:strCache>
            </c:strRef>
          </c:cat>
          <c:val>
            <c:numRef>
              <c:f>'5 year Analysis'!$X$69:$X$71</c:f>
              <c:numCache>
                <c:formatCode>General</c:formatCode>
                <c:ptCount val="2"/>
                <c:pt idx="0">
                  <c:v>0</c:v>
                </c:pt>
                <c:pt idx="1">
                  <c:v>0</c:v>
                </c:pt>
              </c:numCache>
            </c:numRef>
          </c:val>
          <c:extLst>
            <c:ext xmlns:c16="http://schemas.microsoft.com/office/drawing/2014/chart" uri="{C3380CC4-5D6E-409C-BE32-E72D297353CC}">
              <c16:uniqueId val="{00000015-BA20-4130-8527-937BE19C28E7}"/>
            </c:ext>
          </c:extLst>
        </c:ser>
        <c:ser>
          <c:idx val="22"/>
          <c:order val="22"/>
          <c:tx>
            <c:strRef>
              <c:f>'5 year Analysis'!$Y$68</c:f>
              <c:strCache>
                <c:ptCount val="1"/>
                <c:pt idx="0">
                  <c:v>  Punjab</c:v>
                </c:pt>
              </c:strCache>
            </c:strRef>
          </c:tx>
          <c:spPr>
            <a:solidFill>
              <a:schemeClr val="accent5">
                <a:lumMod val="80000"/>
              </a:schemeClr>
            </a:solidFill>
            <a:ln>
              <a:noFill/>
            </a:ln>
            <a:effectLst/>
          </c:spPr>
          <c:invertIfNegative val="0"/>
          <c:cat>
            <c:strRef>
              <c:f>'5 year Analysis'!$B$69:$B$71</c:f>
              <c:strCache>
                <c:ptCount val="2"/>
                <c:pt idx="0">
                  <c:v>  1980-84(AE)</c:v>
                </c:pt>
                <c:pt idx="1">
                  <c:v>  1980-84(CE)</c:v>
                </c:pt>
              </c:strCache>
            </c:strRef>
          </c:cat>
          <c:val>
            <c:numRef>
              <c:f>'5 year Analysis'!$Y$69:$Y$71</c:f>
              <c:numCache>
                <c:formatCode>General</c:formatCode>
                <c:ptCount val="2"/>
                <c:pt idx="0">
                  <c:v>1219</c:v>
                </c:pt>
                <c:pt idx="1">
                  <c:v>496</c:v>
                </c:pt>
              </c:numCache>
            </c:numRef>
          </c:val>
          <c:extLst>
            <c:ext xmlns:c16="http://schemas.microsoft.com/office/drawing/2014/chart" uri="{C3380CC4-5D6E-409C-BE32-E72D297353CC}">
              <c16:uniqueId val="{00000016-BA20-4130-8527-937BE19C28E7}"/>
            </c:ext>
          </c:extLst>
        </c:ser>
        <c:ser>
          <c:idx val="23"/>
          <c:order val="23"/>
          <c:tx>
            <c:strRef>
              <c:f>'5 year Analysis'!$Z$68</c:f>
              <c:strCache>
                <c:ptCount val="1"/>
                <c:pt idx="0">
                  <c:v>  Rajasthan</c:v>
                </c:pt>
              </c:strCache>
            </c:strRef>
          </c:tx>
          <c:spPr>
            <a:solidFill>
              <a:schemeClr val="accent6">
                <a:lumMod val="80000"/>
              </a:schemeClr>
            </a:solidFill>
            <a:ln>
              <a:noFill/>
            </a:ln>
            <a:effectLst/>
          </c:spPr>
          <c:invertIfNegative val="0"/>
          <c:cat>
            <c:strRef>
              <c:f>'5 year Analysis'!$B$69:$B$71</c:f>
              <c:strCache>
                <c:ptCount val="2"/>
                <c:pt idx="0">
                  <c:v>  1980-84(AE)</c:v>
                </c:pt>
                <c:pt idx="1">
                  <c:v>  1980-84(CE)</c:v>
                </c:pt>
              </c:strCache>
            </c:strRef>
          </c:cat>
          <c:val>
            <c:numRef>
              <c:f>'5 year Analysis'!$Z$69:$Z$71</c:f>
              <c:numCache>
                <c:formatCode>General</c:formatCode>
                <c:ptCount val="2"/>
                <c:pt idx="0">
                  <c:v>1464.4</c:v>
                </c:pt>
                <c:pt idx="1">
                  <c:v>491</c:v>
                </c:pt>
              </c:numCache>
            </c:numRef>
          </c:val>
          <c:extLst>
            <c:ext xmlns:c16="http://schemas.microsoft.com/office/drawing/2014/chart" uri="{C3380CC4-5D6E-409C-BE32-E72D297353CC}">
              <c16:uniqueId val="{00000017-BA20-4130-8527-937BE19C28E7}"/>
            </c:ext>
          </c:extLst>
        </c:ser>
        <c:ser>
          <c:idx val="24"/>
          <c:order val="24"/>
          <c:tx>
            <c:strRef>
              <c:f>'5 year Analysis'!$AA$68</c:f>
              <c:strCache>
                <c:ptCount val="1"/>
                <c:pt idx="0">
                  <c:v>  Sikkim</c:v>
                </c:pt>
              </c:strCache>
            </c:strRef>
          </c:tx>
          <c:spPr>
            <a:solidFill>
              <a:schemeClr val="accent1">
                <a:lumMod val="60000"/>
                <a:lumOff val="40000"/>
              </a:schemeClr>
            </a:solidFill>
            <a:ln>
              <a:noFill/>
            </a:ln>
            <a:effectLst/>
          </c:spPr>
          <c:invertIfNegative val="0"/>
          <c:cat>
            <c:strRef>
              <c:f>'5 year Analysis'!$B$69:$B$71</c:f>
              <c:strCache>
                <c:ptCount val="2"/>
                <c:pt idx="0">
                  <c:v>  1980-84(AE)</c:v>
                </c:pt>
                <c:pt idx="1">
                  <c:v>  1980-84(CE)</c:v>
                </c:pt>
              </c:strCache>
            </c:strRef>
          </c:cat>
          <c:val>
            <c:numRef>
              <c:f>'5 year Analysis'!$AA$69:$AA$71</c:f>
              <c:numCache>
                <c:formatCode>General</c:formatCode>
                <c:ptCount val="2"/>
                <c:pt idx="0">
                  <c:v>55.6</c:v>
                </c:pt>
                <c:pt idx="1">
                  <c:v>14.6</c:v>
                </c:pt>
              </c:numCache>
            </c:numRef>
          </c:val>
          <c:extLst>
            <c:ext xmlns:c16="http://schemas.microsoft.com/office/drawing/2014/chart" uri="{C3380CC4-5D6E-409C-BE32-E72D297353CC}">
              <c16:uniqueId val="{00000018-BA20-4130-8527-937BE19C28E7}"/>
            </c:ext>
          </c:extLst>
        </c:ser>
        <c:ser>
          <c:idx val="25"/>
          <c:order val="25"/>
          <c:tx>
            <c:strRef>
              <c:f>'5 year Analysis'!$AB$68</c:f>
              <c:strCache>
                <c:ptCount val="1"/>
                <c:pt idx="0">
                  <c:v>  Tamil_Nadu</c:v>
                </c:pt>
              </c:strCache>
            </c:strRef>
          </c:tx>
          <c:spPr>
            <a:solidFill>
              <a:schemeClr val="accent2">
                <a:lumMod val="60000"/>
                <a:lumOff val="40000"/>
              </a:schemeClr>
            </a:solidFill>
            <a:ln>
              <a:noFill/>
            </a:ln>
            <a:effectLst/>
          </c:spPr>
          <c:invertIfNegative val="0"/>
          <c:cat>
            <c:strRef>
              <c:f>'5 year Analysis'!$B$69:$B$71</c:f>
              <c:strCache>
                <c:ptCount val="2"/>
                <c:pt idx="0">
                  <c:v>  1980-84(AE)</c:v>
                </c:pt>
                <c:pt idx="1">
                  <c:v>  1980-84(CE)</c:v>
                </c:pt>
              </c:strCache>
            </c:strRef>
          </c:cat>
          <c:val>
            <c:numRef>
              <c:f>'5 year Analysis'!$AB$69:$AB$71</c:f>
              <c:numCache>
                <c:formatCode>General</c:formatCode>
                <c:ptCount val="2"/>
                <c:pt idx="0">
                  <c:v>2337.1999999999998</c:v>
                </c:pt>
                <c:pt idx="1">
                  <c:v>695.4</c:v>
                </c:pt>
              </c:numCache>
            </c:numRef>
          </c:val>
          <c:extLst>
            <c:ext xmlns:c16="http://schemas.microsoft.com/office/drawing/2014/chart" uri="{C3380CC4-5D6E-409C-BE32-E72D297353CC}">
              <c16:uniqueId val="{00000019-BA20-4130-8527-937BE19C28E7}"/>
            </c:ext>
          </c:extLst>
        </c:ser>
        <c:ser>
          <c:idx val="26"/>
          <c:order val="26"/>
          <c:tx>
            <c:strRef>
              <c:f>'5 year Analysis'!$AC$68</c:f>
              <c:strCache>
                <c:ptCount val="1"/>
                <c:pt idx="0">
                  <c:v>  Telangana</c:v>
                </c:pt>
              </c:strCache>
            </c:strRef>
          </c:tx>
          <c:spPr>
            <a:solidFill>
              <a:schemeClr val="accent3">
                <a:lumMod val="60000"/>
                <a:lumOff val="40000"/>
              </a:schemeClr>
            </a:solidFill>
            <a:ln>
              <a:noFill/>
            </a:ln>
            <a:effectLst/>
          </c:spPr>
          <c:invertIfNegative val="0"/>
          <c:cat>
            <c:strRef>
              <c:f>'5 year Analysis'!$B$69:$B$71</c:f>
              <c:strCache>
                <c:ptCount val="2"/>
                <c:pt idx="0">
                  <c:v>  1980-84(AE)</c:v>
                </c:pt>
                <c:pt idx="1">
                  <c:v>  1980-84(CE)</c:v>
                </c:pt>
              </c:strCache>
            </c:strRef>
          </c:cat>
          <c:val>
            <c:numRef>
              <c:f>'5 year Analysis'!$AC$69:$AC$71</c:f>
              <c:numCache>
                <c:formatCode>General</c:formatCode>
                <c:ptCount val="2"/>
                <c:pt idx="0">
                  <c:v>0</c:v>
                </c:pt>
                <c:pt idx="1">
                  <c:v>0</c:v>
                </c:pt>
              </c:numCache>
            </c:numRef>
          </c:val>
          <c:extLst>
            <c:ext xmlns:c16="http://schemas.microsoft.com/office/drawing/2014/chart" uri="{C3380CC4-5D6E-409C-BE32-E72D297353CC}">
              <c16:uniqueId val="{0000001A-BA20-4130-8527-937BE19C28E7}"/>
            </c:ext>
          </c:extLst>
        </c:ser>
        <c:ser>
          <c:idx val="27"/>
          <c:order val="27"/>
          <c:tx>
            <c:strRef>
              <c:f>'5 year Analysis'!$AD$68</c:f>
              <c:strCache>
                <c:ptCount val="1"/>
                <c:pt idx="0">
                  <c:v>  Tripura</c:v>
                </c:pt>
              </c:strCache>
            </c:strRef>
          </c:tx>
          <c:spPr>
            <a:solidFill>
              <a:schemeClr val="accent4">
                <a:lumMod val="60000"/>
                <a:lumOff val="40000"/>
              </a:schemeClr>
            </a:solidFill>
            <a:ln>
              <a:noFill/>
            </a:ln>
            <a:effectLst/>
          </c:spPr>
          <c:invertIfNegative val="0"/>
          <c:cat>
            <c:strRef>
              <c:f>'5 year Analysis'!$B$69:$B$71</c:f>
              <c:strCache>
                <c:ptCount val="2"/>
                <c:pt idx="0">
                  <c:v>  1980-84(AE)</c:v>
                </c:pt>
                <c:pt idx="1">
                  <c:v>  1980-84(CE)</c:v>
                </c:pt>
              </c:strCache>
            </c:strRef>
          </c:cat>
          <c:val>
            <c:numRef>
              <c:f>'5 year Analysis'!$AD$69:$AD$71</c:f>
              <c:numCache>
                <c:formatCode>General</c:formatCode>
                <c:ptCount val="2"/>
                <c:pt idx="0">
                  <c:v>160.80000000000001</c:v>
                </c:pt>
                <c:pt idx="1">
                  <c:v>45.8</c:v>
                </c:pt>
              </c:numCache>
            </c:numRef>
          </c:val>
          <c:extLst>
            <c:ext xmlns:c16="http://schemas.microsoft.com/office/drawing/2014/chart" uri="{C3380CC4-5D6E-409C-BE32-E72D297353CC}">
              <c16:uniqueId val="{0000001B-BA20-4130-8527-937BE19C28E7}"/>
            </c:ext>
          </c:extLst>
        </c:ser>
        <c:ser>
          <c:idx val="28"/>
          <c:order val="28"/>
          <c:tx>
            <c:strRef>
              <c:f>'5 year Analysis'!$AE$68</c:f>
              <c:strCache>
                <c:ptCount val="1"/>
                <c:pt idx="0">
                  <c:v>  Uttar_Pradesh</c:v>
                </c:pt>
              </c:strCache>
            </c:strRef>
          </c:tx>
          <c:spPr>
            <a:solidFill>
              <a:schemeClr val="accent5">
                <a:lumMod val="60000"/>
                <a:lumOff val="40000"/>
              </a:schemeClr>
            </a:solidFill>
            <a:ln>
              <a:noFill/>
            </a:ln>
            <a:effectLst/>
          </c:spPr>
          <c:invertIfNegative val="0"/>
          <c:cat>
            <c:strRef>
              <c:f>'5 year Analysis'!$B$69:$B$71</c:f>
              <c:strCache>
                <c:ptCount val="2"/>
                <c:pt idx="0">
                  <c:v>  1980-84(AE)</c:v>
                </c:pt>
                <c:pt idx="1">
                  <c:v>  1980-84(CE)</c:v>
                </c:pt>
              </c:strCache>
            </c:strRef>
          </c:cat>
          <c:val>
            <c:numRef>
              <c:f>'5 year Analysis'!$AE$69:$AE$71</c:f>
              <c:numCache>
                <c:formatCode>General</c:formatCode>
                <c:ptCount val="2"/>
                <c:pt idx="0">
                  <c:v>3680.4</c:v>
                </c:pt>
                <c:pt idx="1">
                  <c:v>1272.8</c:v>
                </c:pt>
              </c:numCache>
            </c:numRef>
          </c:val>
          <c:extLst>
            <c:ext xmlns:c16="http://schemas.microsoft.com/office/drawing/2014/chart" uri="{C3380CC4-5D6E-409C-BE32-E72D297353CC}">
              <c16:uniqueId val="{0000001C-BA20-4130-8527-937BE19C28E7}"/>
            </c:ext>
          </c:extLst>
        </c:ser>
        <c:ser>
          <c:idx val="29"/>
          <c:order val="29"/>
          <c:tx>
            <c:strRef>
              <c:f>'5 year Analysis'!$AF$68</c:f>
              <c:strCache>
                <c:ptCount val="1"/>
                <c:pt idx="0">
                  <c:v>  Uttarakhand</c:v>
                </c:pt>
              </c:strCache>
            </c:strRef>
          </c:tx>
          <c:spPr>
            <a:solidFill>
              <a:schemeClr val="accent6">
                <a:lumMod val="60000"/>
                <a:lumOff val="40000"/>
              </a:schemeClr>
            </a:solidFill>
            <a:ln>
              <a:noFill/>
            </a:ln>
            <a:effectLst/>
          </c:spPr>
          <c:invertIfNegative val="0"/>
          <c:cat>
            <c:strRef>
              <c:f>'5 year Analysis'!$B$69:$B$71</c:f>
              <c:strCache>
                <c:ptCount val="2"/>
                <c:pt idx="0">
                  <c:v>  1980-84(AE)</c:v>
                </c:pt>
                <c:pt idx="1">
                  <c:v>  1980-84(CE)</c:v>
                </c:pt>
              </c:strCache>
            </c:strRef>
          </c:cat>
          <c:val>
            <c:numRef>
              <c:f>'5 year Analysis'!$AF$69:$AF$71</c:f>
              <c:numCache>
                <c:formatCode>General</c:formatCode>
                <c:ptCount val="2"/>
                <c:pt idx="0">
                  <c:v>0</c:v>
                </c:pt>
                <c:pt idx="1">
                  <c:v>0</c:v>
                </c:pt>
              </c:numCache>
            </c:numRef>
          </c:val>
          <c:extLst>
            <c:ext xmlns:c16="http://schemas.microsoft.com/office/drawing/2014/chart" uri="{C3380CC4-5D6E-409C-BE32-E72D297353CC}">
              <c16:uniqueId val="{0000001D-BA20-4130-8527-937BE19C28E7}"/>
            </c:ext>
          </c:extLst>
        </c:ser>
        <c:ser>
          <c:idx val="30"/>
          <c:order val="30"/>
          <c:tx>
            <c:strRef>
              <c:f>'5 year Analysis'!$AG$68</c:f>
              <c:strCache>
                <c:ptCount val="1"/>
                <c:pt idx="0">
                  <c:v>  West_Bengal</c:v>
                </c:pt>
              </c:strCache>
            </c:strRef>
          </c:tx>
          <c:spPr>
            <a:solidFill>
              <a:schemeClr val="accent1">
                <a:lumMod val="50000"/>
              </a:schemeClr>
            </a:solidFill>
            <a:ln>
              <a:noFill/>
            </a:ln>
            <a:effectLst/>
          </c:spPr>
          <c:invertIfNegative val="0"/>
          <c:cat>
            <c:strRef>
              <c:f>'5 year Analysis'!$B$69:$B$71</c:f>
              <c:strCache>
                <c:ptCount val="2"/>
                <c:pt idx="0">
                  <c:v>  1980-84(AE)</c:v>
                </c:pt>
                <c:pt idx="1">
                  <c:v>  1980-84(CE)</c:v>
                </c:pt>
              </c:strCache>
            </c:strRef>
          </c:cat>
          <c:val>
            <c:numRef>
              <c:f>'5 year Analysis'!$AG$69:$AG$71</c:f>
              <c:numCache>
                <c:formatCode>General</c:formatCode>
                <c:ptCount val="2"/>
                <c:pt idx="0">
                  <c:v>2076.1999999999998</c:v>
                </c:pt>
                <c:pt idx="1">
                  <c:v>488.8</c:v>
                </c:pt>
              </c:numCache>
            </c:numRef>
          </c:val>
          <c:extLst>
            <c:ext xmlns:c16="http://schemas.microsoft.com/office/drawing/2014/chart" uri="{C3380CC4-5D6E-409C-BE32-E72D297353CC}">
              <c16:uniqueId val="{0000001E-BA20-4130-8527-937BE19C28E7}"/>
            </c:ext>
          </c:extLst>
        </c:ser>
        <c:dLbls>
          <c:showLegendKey val="0"/>
          <c:showVal val="0"/>
          <c:showCatName val="0"/>
          <c:showSerName val="0"/>
          <c:showPercent val="0"/>
          <c:showBubbleSize val="0"/>
        </c:dLbls>
        <c:gapWidth val="219"/>
        <c:overlap val="-27"/>
        <c:axId val="1243545167"/>
        <c:axId val="1190656047"/>
      </c:barChart>
      <c:catAx>
        <c:axId val="1243545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0656047"/>
        <c:crosses val="autoZero"/>
        <c:auto val="1"/>
        <c:lblAlgn val="ctr"/>
        <c:lblOffset val="100"/>
        <c:noMultiLvlLbl val="0"/>
      </c:catAx>
      <c:valAx>
        <c:axId val="11906560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5451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Correlation between</a:t>
            </a:r>
            <a:r>
              <a:rPr lang="en-IN" baseline="0"/>
              <a:t> Social Sector Exp</a:t>
            </a:r>
            <a:r>
              <a:rPr lang="en-IN"/>
              <a:t> and Tax</a:t>
            </a:r>
            <a:r>
              <a:rPr lang="en-IN" baseline="0"/>
              <a:t> Revenue</a:t>
            </a:r>
            <a:endParaRPr lang="en-IN"/>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xVal>
            <c:numRef>
              <c:f>'SSE OTR CORR'!$S$4:$S$34</c:f>
              <c:numCache>
                <c:formatCode>General</c:formatCode>
                <c:ptCount val="31"/>
                <c:pt idx="0">
                  <c:v>150611</c:v>
                </c:pt>
                <c:pt idx="1">
                  <c:v>1023.6</c:v>
                </c:pt>
                <c:pt idx="2">
                  <c:v>28820</c:v>
                </c:pt>
                <c:pt idx="3">
                  <c:v>61341</c:v>
                </c:pt>
                <c:pt idx="4">
                  <c:v>40998</c:v>
                </c:pt>
                <c:pt idx="5">
                  <c:v>77466</c:v>
                </c:pt>
                <c:pt idx="6">
                  <c:v>9993</c:v>
                </c:pt>
                <c:pt idx="7">
                  <c:v>163248</c:v>
                </c:pt>
                <c:pt idx="8">
                  <c:v>78598.2</c:v>
                </c:pt>
                <c:pt idx="9">
                  <c:v>14783.6</c:v>
                </c:pt>
                <c:pt idx="10">
                  <c:v>17501.2</c:v>
                </c:pt>
                <c:pt idx="11">
                  <c:v>29316</c:v>
                </c:pt>
                <c:pt idx="12">
                  <c:v>179106.6</c:v>
                </c:pt>
                <c:pt idx="13">
                  <c:v>103757.4</c:v>
                </c:pt>
                <c:pt idx="14">
                  <c:v>101194.4</c:v>
                </c:pt>
                <c:pt idx="15">
                  <c:v>325126.59999999998</c:v>
                </c:pt>
                <c:pt idx="16">
                  <c:v>1349</c:v>
                </c:pt>
                <c:pt idx="17">
                  <c:v>2550.4</c:v>
                </c:pt>
                <c:pt idx="18">
                  <c:v>662.2</c:v>
                </c:pt>
                <c:pt idx="19">
                  <c:v>1018.4</c:v>
                </c:pt>
                <c:pt idx="20">
                  <c:v>49192.800000000003</c:v>
                </c:pt>
                <c:pt idx="21">
                  <c:v>4788</c:v>
                </c:pt>
                <c:pt idx="22">
                  <c:v>73860.2</c:v>
                </c:pt>
                <c:pt idx="23">
                  <c:v>103386.2</c:v>
                </c:pt>
                <c:pt idx="24">
                  <c:v>1298.8</c:v>
                </c:pt>
                <c:pt idx="25">
                  <c:v>224963.20000000001</c:v>
                </c:pt>
                <c:pt idx="26">
                  <c:v>53576</c:v>
                </c:pt>
                <c:pt idx="27">
                  <c:v>2987.2</c:v>
                </c:pt>
                <c:pt idx="28">
                  <c:v>203288.6</c:v>
                </c:pt>
                <c:pt idx="29">
                  <c:v>19564</c:v>
                </c:pt>
                <c:pt idx="30">
                  <c:v>107907.8</c:v>
                </c:pt>
              </c:numCache>
            </c:numRef>
          </c:xVal>
          <c:yVal>
            <c:numRef>
              <c:f>'SSE OTR CORR'!$T$4:$T$34</c:f>
              <c:numCache>
                <c:formatCode>General</c:formatCode>
                <c:ptCount val="31"/>
                <c:pt idx="0">
                  <c:v>148584.20000000001</c:v>
                </c:pt>
                <c:pt idx="1">
                  <c:v>8722.4</c:v>
                </c:pt>
                <c:pt idx="2">
                  <c:v>57179</c:v>
                </c:pt>
                <c:pt idx="3">
                  <c:v>121990.6</c:v>
                </c:pt>
                <c:pt idx="4">
                  <c:v>66470.2</c:v>
                </c:pt>
                <c:pt idx="5">
                  <c:v>49604</c:v>
                </c:pt>
                <c:pt idx="6">
                  <c:v>9927.6</c:v>
                </c:pt>
                <c:pt idx="7">
                  <c:v>131333.4</c:v>
                </c:pt>
                <c:pt idx="8">
                  <c:v>64681.4</c:v>
                </c:pt>
                <c:pt idx="9">
                  <c:v>26900</c:v>
                </c:pt>
                <c:pt idx="10">
                  <c:v>34517.800000000003</c:v>
                </c:pt>
                <c:pt idx="11">
                  <c:v>53522</c:v>
                </c:pt>
                <c:pt idx="12">
                  <c:v>132550.20000000001</c:v>
                </c:pt>
                <c:pt idx="13">
                  <c:v>81144.600000000006</c:v>
                </c:pt>
                <c:pt idx="14">
                  <c:v>125704.8</c:v>
                </c:pt>
                <c:pt idx="15">
                  <c:v>252741.8</c:v>
                </c:pt>
                <c:pt idx="16">
                  <c:v>8505</c:v>
                </c:pt>
                <c:pt idx="17">
                  <c:v>9207.6</c:v>
                </c:pt>
                <c:pt idx="18">
                  <c:v>7332.8</c:v>
                </c:pt>
                <c:pt idx="19">
                  <c:v>8352.6</c:v>
                </c:pt>
                <c:pt idx="20">
                  <c:v>78614.2</c:v>
                </c:pt>
                <c:pt idx="21">
                  <c:v>5498.8</c:v>
                </c:pt>
                <c:pt idx="22">
                  <c:v>44416</c:v>
                </c:pt>
                <c:pt idx="23">
                  <c:v>138064.79999999999</c:v>
                </c:pt>
                <c:pt idx="24">
                  <c:v>5013.6000000000004</c:v>
                </c:pt>
                <c:pt idx="25">
                  <c:v>166309.4</c:v>
                </c:pt>
                <c:pt idx="26">
                  <c:v>60418</c:v>
                </c:pt>
                <c:pt idx="27">
                  <c:v>14226.6</c:v>
                </c:pt>
                <c:pt idx="28">
                  <c:v>251029.6</c:v>
                </c:pt>
                <c:pt idx="29">
                  <c:v>29860</c:v>
                </c:pt>
                <c:pt idx="30">
                  <c:v>143328</c:v>
                </c:pt>
              </c:numCache>
            </c:numRef>
          </c:yVal>
          <c:smooth val="0"/>
          <c:extLst>
            <c:ext xmlns:c16="http://schemas.microsoft.com/office/drawing/2014/chart" uri="{C3380CC4-5D6E-409C-BE32-E72D297353CC}">
              <c16:uniqueId val="{00000000-8818-49D3-B067-8634D0FADD98}"/>
            </c:ext>
          </c:extLst>
        </c:ser>
        <c:dLbls>
          <c:showLegendKey val="0"/>
          <c:showVal val="0"/>
          <c:showCatName val="0"/>
          <c:showSerName val="0"/>
          <c:showPercent val="0"/>
          <c:showBubbleSize val="0"/>
        </c:dLbls>
        <c:axId val="994244991"/>
        <c:axId val="31425888"/>
      </c:scatterChart>
      <c:valAx>
        <c:axId val="994244991"/>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25888"/>
        <c:crosses val="autoZero"/>
        <c:crossBetween val="midCat"/>
      </c:valAx>
      <c:valAx>
        <c:axId val="31425888"/>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9424499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Correlation between Capital</a:t>
            </a:r>
            <a:r>
              <a:rPr lang="en-US" baseline="0"/>
              <a:t> Exp</a:t>
            </a:r>
            <a:r>
              <a:rPr lang="en-US"/>
              <a:t> and Gross</a:t>
            </a:r>
            <a:r>
              <a:rPr lang="en-US" baseline="0"/>
              <a:t> Fiscal Deficit</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manualLayout>
          <c:layoutTarget val="inner"/>
          <c:xMode val="edge"/>
          <c:yMode val="edge"/>
          <c:x val="9.5864814814814819E-2"/>
          <c:y val="0.13877420634920634"/>
          <c:w val="0.84857495393537208"/>
          <c:h val="0.76632134316126466"/>
        </c:manualLayout>
      </c:layout>
      <c:scatterChart>
        <c:scatterStyle val="lineMarker"/>
        <c:varyColors val="0"/>
        <c:ser>
          <c:idx val="0"/>
          <c:order val="0"/>
          <c:tx>
            <c:strRef>
              <c:f>'CE GFD CORR'!$R$3</c:f>
              <c:strCache>
                <c:ptCount val="1"/>
                <c:pt idx="0">
                  <c:v> GFD</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xVal>
            <c:numRef>
              <c:f>'CE GFD CORR'!$Q$4:$Q$34</c:f>
              <c:numCache>
                <c:formatCode>General</c:formatCode>
                <c:ptCount val="31"/>
                <c:pt idx="0">
                  <c:v>71473.459999999992</c:v>
                </c:pt>
                <c:pt idx="1">
                  <c:v>7642.3279999999995</c:v>
                </c:pt>
                <c:pt idx="2">
                  <c:v>25060.175999999999</c:v>
                </c:pt>
                <c:pt idx="3">
                  <c:v>63605.222000000002</c:v>
                </c:pt>
                <c:pt idx="4">
                  <c:v>23902.056</c:v>
                </c:pt>
                <c:pt idx="5">
                  <c:v>35491.25</c:v>
                </c:pt>
                <c:pt idx="6">
                  <c:v>6816.0239999999994</c:v>
                </c:pt>
                <c:pt idx="7">
                  <c:v>84225.745999999999</c:v>
                </c:pt>
                <c:pt idx="8">
                  <c:v>27247.714</c:v>
                </c:pt>
                <c:pt idx="9">
                  <c:v>14423.826000000001</c:v>
                </c:pt>
                <c:pt idx="10">
                  <c:v>28590.815999999999</c:v>
                </c:pt>
                <c:pt idx="11">
                  <c:v>26029.776000000002</c:v>
                </c:pt>
                <c:pt idx="12">
                  <c:v>67842.611999999994</c:v>
                </c:pt>
                <c:pt idx="13">
                  <c:v>31004.824000000001</c:v>
                </c:pt>
                <c:pt idx="14">
                  <c:v>68800.135999999999</c:v>
                </c:pt>
                <c:pt idx="15">
                  <c:v>106192.60800000001</c:v>
                </c:pt>
                <c:pt idx="16">
                  <c:v>6324.8339999999998</c:v>
                </c:pt>
                <c:pt idx="17">
                  <c:v>4570.8340000000007</c:v>
                </c:pt>
                <c:pt idx="18">
                  <c:v>3703.0059999999994</c:v>
                </c:pt>
                <c:pt idx="19">
                  <c:v>5588.1880000000001</c:v>
                </c:pt>
                <c:pt idx="20">
                  <c:v>39192.216</c:v>
                </c:pt>
                <c:pt idx="21">
                  <c:v>1853.5520000000001</c:v>
                </c:pt>
                <c:pt idx="22">
                  <c:v>25991.425999999999</c:v>
                </c:pt>
                <c:pt idx="23">
                  <c:v>61845.798000000003</c:v>
                </c:pt>
                <c:pt idx="24">
                  <c:v>3329.0659999999998</c:v>
                </c:pt>
                <c:pt idx="25">
                  <c:v>81602.70199999999</c:v>
                </c:pt>
                <c:pt idx="26">
                  <c:v>25488.621999999999</c:v>
                </c:pt>
                <c:pt idx="27">
                  <c:v>10281.846</c:v>
                </c:pt>
                <c:pt idx="28">
                  <c:v>162633.06400000001</c:v>
                </c:pt>
                <c:pt idx="29">
                  <c:v>14207.778</c:v>
                </c:pt>
                <c:pt idx="30">
                  <c:v>59741.511999999995</c:v>
                </c:pt>
              </c:numCache>
            </c:numRef>
          </c:xVal>
          <c:yVal>
            <c:numRef>
              <c:f>'CE GFD CORR'!$R$4:$R$34</c:f>
              <c:numCache>
                <c:formatCode>General</c:formatCode>
                <c:ptCount val="31"/>
                <c:pt idx="0">
                  <c:v>23561.02</c:v>
                </c:pt>
                <c:pt idx="1">
                  <c:v>572.57999999999993</c:v>
                </c:pt>
                <c:pt idx="2">
                  <c:v>3072.08</c:v>
                </c:pt>
                <c:pt idx="3">
                  <c:v>11912.44</c:v>
                </c:pt>
                <c:pt idx="4">
                  <c:v>1746.6399999999999</c:v>
                </c:pt>
                <c:pt idx="5">
                  <c:v>4633.2800000000007</c:v>
                </c:pt>
                <c:pt idx="6">
                  <c:v>1505.9</c:v>
                </c:pt>
                <c:pt idx="7">
                  <c:v>22589.18</c:v>
                </c:pt>
                <c:pt idx="8">
                  <c:v>7901.68</c:v>
                </c:pt>
                <c:pt idx="9">
                  <c:v>4767.08</c:v>
                </c:pt>
                <c:pt idx="10">
                  <c:v>4512.5</c:v>
                </c:pt>
                <c:pt idx="11">
                  <c:v>6214.54</c:v>
                </c:pt>
                <c:pt idx="12">
                  <c:v>15797.26</c:v>
                </c:pt>
                <c:pt idx="13">
                  <c:v>14151.18</c:v>
                </c:pt>
                <c:pt idx="14">
                  <c:v>13756.14</c:v>
                </c:pt>
                <c:pt idx="15">
                  <c:v>38531.279999999999</c:v>
                </c:pt>
                <c:pt idx="16">
                  <c:v>955.5</c:v>
                </c:pt>
                <c:pt idx="17">
                  <c:v>648.64</c:v>
                </c:pt>
                <c:pt idx="18">
                  <c:v>762.84</c:v>
                </c:pt>
                <c:pt idx="19">
                  <c:v>1028.3400000000001</c:v>
                </c:pt>
                <c:pt idx="20">
                  <c:v>6983.5</c:v>
                </c:pt>
                <c:pt idx="21">
                  <c:v>392</c:v>
                </c:pt>
                <c:pt idx="22">
                  <c:v>14153.439999999999</c:v>
                </c:pt>
                <c:pt idx="23">
                  <c:v>17572.68</c:v>
                </c:pt>
                <c:pt idx="24">
                  <c:v>345.44</c:v>
                </c:pt>
                <c:pt idx="25">
                  <c:v>17109.8</c:v>
                </c:pt>
                <c:pt idx="26">
                  <c:v>0</c:v>
                </c:pt>
                <c:pt idx="27">
                  <c:v>766.42000000000007</c:v>
                </c:pt>
                <c:pt idx="28">
                  <c:v>40407.199999999997</c:v>
                </c:pt>
                <c:pt idx="29">
                  <c:v>2832.12</c:v>
                </c:pt>
                <c:pt idx="30">
                  <c:v>33801.9</c:v>
                </c:pt>
              </c:numCache>
            </c:numRef>
          </c:yVal>
          <c:smooth val="0"/>
          <c:extLst>
            <c:ext xmlns:c16="http://schemas.microsoft.com/office/drawing/2014/chart" uri="{C3380CC4-5D6E-409C-BE32-E72D297353CC}">
              <c16:uniqueId val="{00000000-5074-4AF4-B024-69BF66FCD207}"/>
            </c:ext>
          </c:extLst>
        </c:ser>
        <c:dLbls>
          <c:showLegendKey val="0"/>
          <c:showVal val="0"/>
          <c:showCatName val="0"/>
          <c:showSerName val="0"/>
          <c:showPercent val="0"/>
          <c:showBubbleSize val="0"/>
        </c:dLbls>
        <c:axId val="691094256"/>
        <c:axId val="691094616"/>
      </c:scatterChart>
      <c:valAx>
        <c:axId val="691094256"/>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1094616"/>
        <c:crosses val="autoZero"/>
        <c:crossBetween val="midCat"/>
      </c:valAx>
      <c:valAx>
        <c:axId val="691094616"/>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109425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Comparision of Tax revenue and Nominal gross domestic product from 1980-2016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lineChart>
        <c:grouping val="standard"/>
        <c:varyColors val="0"/>
        <c:ser>
          <c:idx val="0"/>
          <c:order val="0"/>
          <c:tx>
            <c:strRef>
              <c:f>'Tax Buoyancy'!$W$37</c:f>
              <c:strCache>
                <c:ptCount val="1"/>
                <c:pt idx="0">
                  <c:v>% change GSDP</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'Tax Buoyancy'!$V$38:$V$68</c:f>
              <c:strCache>
                <c:ptCount val="31"/>
                <c:pt idx="0">
                  <c:v>Andhra_Pradesh</c:v>
                </c:pt>
                <c:pt idx="1">
                  <c:v>Arunachal_Pradesh</c:v>
                </c:pt>
                <c:pt idx="2">
                  <c:v>Assam</c:v>
                </c:pt>
                <c:pt idx="3">
                  <c:v>Bihar</c:v>
                </c:pt>
                <c:pt idx="4">
                  <c:v>Chhattisgarh</c:v>
                </c:pt>
                <c:pt idx="5">
                  <c:v>Delhi</c:v>
                </c:pt>
                <c:pt idx="6">
                  <c:v>Goa</c:v>
                </c:pt>
                <c:pt idx="7">
                  <c:v>Gujarat</c:v>
                </c:pt>
                <c:pt idx="8">
                  <c:v>Haryana</c:v>
                </c:pt>
                <c:pt idx="9">
                  <c:v>Himachal_Pradesh</c:v>
                </c:pt>
                <c:pt idx="10">
                  <c:v>Jammu_and_Kashmir</c:v>
                </c:pt>
                <c:pt idx="11">
                  <c:v>Jharkhand</c:v>
                </c:pt>
                <c:pt idx="12">
                  <c:v>Karnataka</c:v>
                </c:pt>
                <c:pt idx="13">
                  <c:v>Kerala</c:v>
                </c:pt>
                <c:pt idx="14">
                  <c:v>Madhya_Pradesh</c:v>
                </c:pt>
                <c:pt idx="15">
                  <c:v>Maharashtra</c:v>
                </c:pt>
                <c:pt idx="16">
                  <c:v>Manipur</c:v>
                </c:pt>
                <c:pt idx="17">
                  <c:v>Meghalaya</c:v>
                </c:pt>
                <c:pt idx="18">
                  <c:v>Mizoram</c:v>
                </c:pt>
                <c:pt idx="19">
                  <c:v>Nagaland</c:v>
                </c:pt>
                <c:pt idx="20">
                  <c:v>Odisha</c:v>
                </c:pt>
                <c:pt idx="21">
                  <c:v>Puducherry</c:v>
                </c:pt>
                <c:pt idx="22">
                  <c:v>Punjab</c:v>
                </c:pt>
                <c:pt idx="23">
                  <c:v>Rajasthan</c:v>
                </c:pt>
                <c:pt idx="24">
                  <c:v>Sikkim</c:v>
                </c:pt>
                <c:pt idx="25">
                  <c:v>Tamil_Nadu</c:v>
                </c:pt>
                <c:pt idx="26">
                  <c:v>Telangana</c:v>
                </c:pt>
                <c:pt idx="27">
                  <c:v>Tripura</c:v>
                </c:pt>
                <c:pt idx="28">
                  <c:v>Uttar_Pradesh</c:v>
                </c:pt>
                <c:pt idx="29">
                  <c:v>Uttarakhand</c:v>
                </c:pt>
                <c:pt idx="30">
                  <c:v>West_Bengal</c:v>
                </c:pt>
              </c:strCache>
            </c:strRef>
          </c:cat>
          <c:val>
            <c:numRef>
              <c:f>'Tax Buoyancy'!$W$38:$W$68</c:f>
              <c:numCache>
                <c:formatCode>_(* #,##0.00_);_(* \(#,##0.00\);_(* "-"??_);_(@_)</c:formatCode>
                <c:ptCount val="31"/>
                <c:pt idx="0">
                  <c:v>53.637808787308025</c:v>
                </c:pt>
                <c:pt idx="1">
                  <c:v>117.01536084848485</c:v>
                </c:pt>
                <c:pt idx="2">
                  <c:v>40.809573723556539</c:v>
                </c:pt>
                <c:pt idx="3">
                  <c:v>40.768844592820066</c:v>
                </c:pt>
                <c:pt idx="4">
                  <c:v>25.198439395000147</c:v>
                </c:pt>
                <c:pt idx="5">
                  <c:v>58.645301981254931</c:v>
                </c:pt>
                <c:pt idx="6">
                  <c:v>77.775712367601258</c:v>
                </c:pt>
                <c:pt idx="7">
                  <c:v>66.831784681976444</c:v>
                </c:pt>
                <c:pt idx="8">
                  <c:v>78.323259571959738</c:v>
                </c:pt>
                <c:pt idx="9">
                  <c:v>81.889091228881753</c:v>
                </c:pt>
                <c:pt idx="10">
                  <c:v>52.423857570471498</c:v>
                </c:pt>
                <c:pt idx="11">
                  <c:v>12.593893970380027</c:v>
                </c:pt>
                <c:pt idx="12">
                  <c:v>123.32443392618092</c:v>
                </c:pt>
                <c:pt idx="13">
                  <c:v>72.840686107275232</c:v>
                </c:pt>
                <c:pt idx="14">
                  <c:v>56.057661160029085</c:v>
                </c:pt>
                <c:pt idx="15">
                  <c:v>67.866092083018927</c:v>
                </c:pt>
                <c:pt idx="16">
                  <c:v>46.101943712172158</c:v>
                </c:pt>
                <c:pt idx="17">
                  <c:v>101.88058903541824</c:v>
                </c:pt>
                <c:pt idx="18">
                  <c:v>91.534416898734179</c:v>
                </c:pt>
                <c:pt idx="19">
                  <c:v>79.448753619153663</c:v>
                </c:pt>
                <c:pt idx="20">
                  <c:v>69.052515556492409</c:v>
                </c:pt>
                <c:pt idx="21">
                  <c:v>61.935141247628081</c:v>
                </c:pt>
                <c:pt idx="22">
                  <c:v>43.896163236222606</c:v>
                </c:pt>
                <c:pt idx="23">
                  <c:v>74.621821351460653</c:v>
                </c:pt>
                <c:pt idx="24">
                  <c:v>228.15680702479341</c:v>
                </c:pt>
                <c:pt idx="25">
                  <c:v>113.13990352396371</c:v>
                </c:pt>
                <c:pt idx="26">
                  <c:v>31.414851688791053</c:v>
                </c:pt>
                <c:pt idx="27">
                  <c:v>58.654137142857145</c:v>
                </c:pt>
                <c:pt idx="28">
                  <c:v>57.704136987137744</c:v>
                </c:pt>
                <c:pt idx="29">
                  <c:v>72.052107142857139</c:v>
                </c:pt>
                <c:pt idx="30">
                  <c:v>44.624015777002661</c:v>
                </c:pt>
              </c:numCache>
            </c:numRef>
          </c:val>
          <c:smooth val="0"/>
          <c:extLst>
            <c:ext xmlns:c16="http://schemas.microsoft.com/office/drawing/2014/chart" uri="{C3380CC4-5D6E-409C-BE32-E72D297353CC}">
              <c16:uniqueId val="{00000000-3304-4621-BDF4-163AF5908977}"/>
            </c:ext>
          </c:extLst>
        </c:ser>
        <c:ser>
          <c:idx val="1"/>
          <c:order val="1"/>
          <c:tx>
            <c:strRef>
              <c:f>'Tax Buoyancy'!$X$37</c:f>
              <c:strCache>
                <c:ptCount val="1"/>
                <c:pt idx="0">
                  <c:v>% change OTR</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'Tax Buoyancy'!$V$38:$V$68</c:f>
              <c:strCache>
                <c:ptCount val="31"/>
                <c:pt idx="0">
                  <c:v>Andhra_Pradesh</c:v>
                </c:pt>
                <c:pt idx="1">
                  <c:v>Arunachal_Pradesh</c:v>
                </c:pt>
                <c:pt idx="2">
                  <c:v>Assam</c:v>
                </c:pt>
                <c:pt idx="3">
                  <c:v>Bihar</c:v>
                </c:pt>
                <c:pt idx="4">
                  <c:v>Chhattisgarh</c:v>
                </c:pt>
                <c:pt idx="5">
                  <c:v>Delhi</c:v>
                </c:pt>
                <c:pt idx="6">
                  <c:v>Goa</c:v>
                </c:pt>
                <c:pt idx="7">
                  <c:v>Gujarat</c:v>
                </c:pt>
                <c:pt idx="8">
                  <c:v>Haryana</c:v>
                </c:pt>
                <c:pt idx="9">
                  <c:v>Himachal_Pradesh</c:v>
                </c:pt>
                <c:pt idx="10">
                  <c:v>Jammu_and_Kashmir</c:v>
                </c:pt>
                <c:pt idx="11">
                  <c:v>Jharkhand</c:v>
                </c:pt>
                <c:pt idx="12">
                  <c:v>Karnataka</c:v>
                </c:pt>
                <c:pt idx="13">
                  <c:v>Kerala</c:v>
                </c:pt>
                <c:pt idx="14">
                  <c:v>Madhya_Pradesh</c:v>
                </c:pt>
                <c:pt idx="15">
                  <c:v>Maharashtra</c:v>
                </c:pt>
                <c:pt idx="16">
                  <c:v>Manipur</c:v>
                </c:pt>
                <c:pt idx="17">
                  <c:v>Meghalaya</c:v>
                </c:pt>
                <c:pt idx="18">
                  <c:v>Mizoram</c:v>
                </c:pt>
                <c:pt idx="19">
                  <c:v>Nagaland</c:v>
                </c:pt>
                <c:pt idx="20">
                  <c:v>Odisha</c:v>
                </c:pt>
                <c:pt idx="21">
                  <c:v>Puducherry</c:v>
                </c:pt>
                <c:pt idx="22">
                  <c:v>Punjab</c:v>
                </c:pt>
                <c:pt idx="23">
                  <c:v>Rajasthan</c:v>
                </c:pt>
                <c:pt idx="24">
                  <c:v>Sikkim</c:v>
                </c:pt>
                <c:pt idx="25">
                  <c:v>Tamil_Nadu</c:v>
                </c:pt>
                <c:pt idx="26">
                  <c:v>Telangana</c:v>
                </c:pt>
                <c:pt idx="27">
                  <c:v>Tripura</c:v>
                </c:pt>
                <c:pt idx="28">
                  <c:v>Uttar_Pradesh</c:v>
                </c:pt>
                <c:pt idx="29">
                  <c:v>Uttarakhand</c:v>
                </c:pt>
                <c:pt idx="30">
                  <c:v>West_Bengal</c:v>
                </c:pt>
              </c:strCache>
            </c:strRef>
          </c:cat>
          <c:val>
            <c:numRef>
              <c:f>'Tax Buoyancy'!$X$38:$X$68</c:f>
              <c:numCache>
                <c:formatCode>_(* #,##0.00_);_(* \(#,##0.00\);_(* "-"??_);_(@_)</c:formatCode>
                <c:ptCount val="31"/>
                <c:pt idx="0">
                  <c:v>51.481096408317583</c:v>
                </c:pt>
                <c:pt idx="1">
                  <c:v>317.74999999999994</c:v>
                </c:pt>
                <c:pt idx="2">
                  <c:v>108.42275042444822</c:v>
                </c:pt>
                <c:pt idx="3">
                  <c:v>80.135049921177085</c:v>
                </c:pt>
                <c:pt idx="4">
                  <c:v>8.2240587695133147</c:v>
                </c:pt>
                <c:pt idx="5">
                  <c:v>73.059829059829056</c:v>
                </c:pt>
                <c:pt idx="6">
                  <c:v>86.551020408163268</c:v>
                </c:pt>
                <c:pt idx="7">
                  <c:v>88.695857367593078</c:v>
                </c:pt>
                <c:pt idx="8">
                  <c:v>100.74418604651162</c:v>
                </c:pt>
                <c:pt idx="9">
                  <c:v>131.63598326359832</c:v>
                </c:pt>
                <c:pt idx="10">
                  <c:v>128.19354838709677</c:v>
                </c:pt>
                <c:pt idx="11">
                  <c:v>7.1305309734513278</c:v>
                </c:pt>
                <c:pt idx="12">
                  <c:v>110.60583941605839</c:v>
                </c:pt>
                <c:pt idx="13">
                  <c:v>99.597874224977858</c:v>
                </c:pt>
                <c:pt idx="14">
                  <c:v>77.260086455331404</c:v>
                </c:pt>
                <c:pt idx="15">
                  <c:v>81.115457175198088</c:v>
                </c:pt>
                <c:pt idx="16">
                  <c:v>151.27272727272725</c:v>
                </c:pt>
                <c:pt idx="17">
                  <c:v>129</c:v>
                </c:pt>
                <c:pt idx="18">
                  <c:v>149</c:v>
                </c:pt>
                <c:pt idx="19">
                  <c:v>58.722222222222221</c:v>
                </c:pt>
                <c:pt idx="20">
                  <c:v>117.88268156424581</c:v>
                </c:pt>
                <c:pt idx="21">
                  <c:v>2.5454545454545454</c:v>
                </c:pt>
                <c:pt idx="22">
                  <c:v>60.582039446076372</c:v>
                </c:pt>
                <c:pt idx="23">
                  <c:v>125.61290322580645</c:v>
                </c:pt>
                <c:pt idx="24">
                  <c:v>154.55555555555554</c:v>
                </c:pt>
                <c:pt idx="25">
                  <c:v>96.325769854132901</c:v>
                </c:pt>
                <c:pt idx="26">
                  <c:v>5.571509327303561</c:v>
                </c:pt>
                <c:pt idx="27">
                  <c:v>211.90322580645159</c:v>
                </c:pt>
                <c:pt idx="28">
                  <c:v>100.47935526606315</c:v>
                </c:pt>
                <c:pt idx="29">
                  <c:v>8.692622950819672</c:v>
                </c:pt>
                <c:pt idx="30">
                  <c:v>65.925734024179619</c:v>
                </c:pt>
              </c:numCache>
            </c:numRef>
          </c:val>
          <c:smooth val="0"/>
          <c:extLst>
            <c:ext xmlns:c16="http://schemas.microsoft.com/office/drawing/2014/chart" uri="{C3380CC4-5D6E-409C-BE32-E72D297353CC}">
              <c16:uniqueId val="{00000001-3304-4621-BDF4-163AF5908977}"/>
            </c:ext>
          </c:extLst>
        </c:ser>
        <c:dLbls>
          <c:showLegendKey val="0"/>
          <c:showVal val="0"/>
          <c:showCatName val="0"/>
          <c:showSerName val="0"/>
          <c:showPercent val="0"/>
          <c:showBubbleSize val="0"/>
        </c:dLbls>
        <c:smooth val="0"/>
        <c:axId val="139677744"/>
        <c:axId val="132218800"/>
      </c:lineChart>
      <c:catAx>
        <c:axId val="139677744"/>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2218800"/>
        <c:crosses val="autoZero"/>
        <c:auto val="1"/>
        <c:lblAlgn val="ctr"/>
        <c:lblOffset val="100"/>
        <c:noMultiLvlLbl val="0"/>
      </c:catAx>
      <c:valAx>
        <c:axId val="132218800"/>
        <c:scaling>
          <c:orientation val="minMax"/>
        </c:scaling>
        <c:delete val="0"/>
        <c:axPos val="l"/>
        <c:majorGridlines>
          <c:spPr>
            <a:ln w="9525" cap="flat" cmpd="sng" algn="ctr">
              <a:solidFill>
                <a:schemeClr val="lt1">
                  <a:lumMod val="95000"/>
                  <a:alpha val="10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9677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[Finacial Analysis of states_DashBoard.xlsx]5 year Analysis!PivotTable1</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5 Year Termly Analysis of Different Finacial Metrics</a:t>
            </a:r>
          </a:p>
        </c:rich>
      </c:tx>
      <c:layout>
        <c:manualLayout>
          <c:xMode val="edge"/>
          <c:yMode val="edge"/>
          <c:x val="0.22155314864558476"/>
          <c:y val="7.8576284987742967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6534439319806629E-2"/>
          <c:y val="0.11115755709301234"/>
          <c:w val="0.749132513780989"/>
          <c:h val="0.73030941554840856"/>
        </c:manualLayout>
      </c:layout>
      <c:barChart>
        <c:barDir val="col"/>
        <c:grouping val="clustered"/>
        <c:varyColors val="0"/>
        <c:ser>
          <c:idx val="0"/>
          <c:order val="0"/>
          <c:tx>
            <c:strRef>
              <c:f>'5 year Analysis'!$C$68</c:f>
              <c:strCache>
                <c:ptCount val="1"/>
                <c:pt idx="0">
                  <c:v>  Andhra_Pradesh</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'5 year Analysis'!$B$69:$B$71</c:f>
              <c:strCache>
                <c:ptCount val="2"/>
                <c:pt idx="0">
                  <c:v>  1980-84(AE)</c:v>
                </c:pt>
                <c:pt idx="1">
                  <c:v>  1980-84(CE)</c:v>
                </c:pt>
              </c:strCache>
            </c:strRef>
          </c:cat>
          <c:val>
            <c:numRef>
              <c:f>'5 year Analysis'!$C$69:$C$71</c:f>
              <c:numCache>
                <c:formatCode>General</c:formatCode>
                <c:ptCount val="2"/>
                <c:pt idx="0">
                  <c:v>2216.1999999999998</c:v>
                </c:pt>
                <c:pt idx="1">
                  <c:v>504.6</c:v>
                </c:pt>
              </c:numCache>
            </c:numRef>
          </c:val>
          <c:extLst>
            <c:ext xmlns:c16="http://schemas.microsoft.com/office/drawing/2014/chart" uri="{C3380CC4-5D6E-409C-BE32-E72D297353CC}">
              <c16:uniqueId val="{00000000-F873-42F3-9D6C-5EBBB827963E}"/>
            </c:ext>
          </c:extLst>
        </c:ser>
        <c:ser>
          <c:idx val="1"/>
          <c:order val="1"/>
          <c:tx>
            <c:strRef>
              <c:f>'5 year Analysis'!$D$68</c:f>
              <c:strCache>
                <c:ptCount val="1"/>
                <c:pt idx="0">
                  <c:v>  Arunachal_Pradesh</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'5 year Analysis'!$B$69:$B$71</c:f>
              <c:strCache>
                <c:ptCount val="2"/>
                <c:pt idx="0">
                  <c:v>  1980-84(AE)</c:v>
                </c:pt>
                <c:pt idx="1">
                  <c:v>  1980-84(CE)</c:v>
                </c:pt>
              </c:strCache>
            </c:strRef>
          </c:cat>
          <c:val>
            <c:numRef>
              <c:f>'5 year Analysis'!$D$69:$D$71</c:f>
              <c:numCache>
                <c:formatCode>General</c:formatCode>
                <c:ptCount val="2"/>
                <c:pt idx="0">
                  <c:v>0</c:v>
                </c:pt>
                <c:pt idx="1">
                  <c:v>0</c:v>
                </c:pt>
              </c:numCache>
            </c:numRef>
          </c:val>
          <c:extLst>
            <c:ext xmlns:c16="http://schemas.microsoft.com/office/drawing/2014/chart" uri="{C3380CC4-5D6E-409C-BE32-E72D297353CC}">
              <c16:uniqueId val="{00000001-F873-42F3-9D6C-5EBBB827963E}"/>
            </c:ext>
          </c:extLst>
        </c:ser>
        <c:ser>
          <c:idx val="2"/>
          <c:order val="2"/>
          <c:tx>
            <c:strRef>
              <c:f>'5 year Analysis'!$E$68</c:f>
              <c:strCache>
                <c:ptCount val="1"/>
                <c:pt idx="0">
                  <c:v>  Assam</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'5 year Analysis'!$B$69:$B$71</c:f>
              <c:strCache>
                <c:ptCount val="2"/>
                <c:pt idx="0">
                  <c:v>  1980-84(AE)</c:v>
                </c:pt>
                <c:pt idx="1">
                  <c:v>  1980-84(CE)</c:v>
                </c:pt>
              </c:strCache>
            </c:strRef>
          </c:cat>
          <c:val>
            <c:numRef>
              <c:f>'5 year Analysis'!$E$69:$E$71</c:f>
              <c:numCache>
                <c:formatCode>General</c:formatCode>
                <c:ptCount val="2"/>
                <c:pt idx="0">
                  <c:v>834.8</c:v>
                </c:pt>
                <c:pt idx="1">
                  <c:v>281.60000000000002</c:v>
                </c:pt>
              </c:numCache>
            </c:numRef>
          </c:val>
          <c:extLst>
            <c:ext xmlns:c16="http://schemas.microsoft.com/office/drawing/2014/chart" uri="{C3380CC4-5D6E-409C-BE32-E72D297353CC}">
              <c16:uniqueId val="{00000002-F873-42F3-9D6C-5EBBB827963E}"/>
            </c:ext>
          </c:extLst>
        </c:ser>
        <c:ser>
          <c:idx val="3"/>
          <c:order val="3"/>
          <c:tx>
            <c:strRef>
              <c:f>'5 year Analysis'!$F$68</c:f>
              <c:strCache>
                <c:ptCount val="1"/>
                <c:pt idx="0">
                  <c:v>  Bihar</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'5 year Analysis'!$B$69:$B$71</c:f>
              <c:strCache>
                <c:ptCount val="2"/>
                <c:pt idx="0">
                  <c:v>  1980-84(AE)</c:v>
                </c:pt>
                <c:pt idx="1">
                  <c:v>  1980-84(CE)</c:v>
                </c:pt>
              </c:strCache>
            </c:strRef>
          </c:cat>
          <c:val>
            <c:numRef>
              <c:f>'5 year Analysis'!$F$69:$F$71</c:f>
              <c:numCache>
                <c:formatCode>General</c:formatCode>
                <c:ptCount val="2"/>
                <c:pt idx="0">
                  <c:v>2030.8</c:v>
                </c:pt>
                <c:pt idx="1">
                  <c:v>716.2</c:v>
                </c:pt>
              </c:numCache>
            </c:numRef>
          </c:val>
          <c:extLst>
            <c:ext xmlns:c16="http://schemas.microsoft.com/office/drawing/2014/chart" uri="{C3380CC4-5D6E-409C-BE32-E72D297353CC}">
              <c16:uniqueId val="{00000003-F873-42F3-9D6C-5EBBB827963E}"/>
            </c:ext>
          </c:extLst>
        </c:ser>
        <c:ser>
          <c:idx val="4"/>
          <c:order val="4"/>
          <c:tx>
            <c:strRef>
              <c:f>'5 year Analysis'!$G$68</c:f>
              <c:strCache>
                <c:ptCount val="1"/>
                <c:pt idx="0">
                  <c:v>  Chhattisgarh</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'5 year Analysis'!$B$69:$B$71</c:f>
              <c:strCache>
                <c:ptCount val="2"/>
                <c:pt idx="0">
                  <c:v>  1980-84(AE)</c:v>
                </c:pt>
                <c:pt idx="1">
                  <c:v>  1980-84(CE)</c:v>
                </c:pt>
              </c:strCache>
            </c:strRef>
          </c:cat>
          <c:val>
            <c:numRef>
              <c:f>'5 year Analysis'!$G$69:$G$71</c:f>
              <c:numCache>
                <c:formatCode>General</c:formatCode>
                <c:ptCount val="2"/>
                <c:pt idx="0">
                  <c:v>0</c:v>
                </c:pt>
                <c:pt idx="1">
                  <c:v>0</c:v>
                </c:pt>
              </c:numCache>
            </c:numRef>
          </c:val>
          <c:extLst>
            <c:ext xmlns:c16="http://schemas.microsoft.com/office/drawing/2014/chart" uri="{C3380CC4-5D6E-409C-BE32-E72D297353CC}">
              <c16:uniqueId val="{00000004-F873-42F3-9D6C-5EBBB827963E}"/>
            </c:ext>
          </c:extLst>
        </c:ser>
        <c:ser>
          <c:idx val="5"/>
          <c:order val="5"/>
          <c:tx>
            <c:strRef>
              <c:f>'5 year Analysis'!$H$68</c:f>
              <c:strCache>
                <c:ptCount val="1"/>
                <c:pt idx="0">
                  <c:v>  Delhi</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'5 year Analysis'!$B$69:$B$71</c:f>
              <c:strCache>
                <c:ptCount val="2"/>
                <c:pt idx="0">
                  <c:v>  1980-84(AE)</c:v>
                </c:pt>
                <c:pt idx="1">
                  <c:v>  1980-84(CE)</c:v>
                </c:pt>
              </c:strCache>
            </c:strRef>
          </c:cat>
          <c:val>
            <c:numRef>
              <c:f>'5 year Analysis'!$H$69:$H$71</c:f>
              <c:numCache>
                <c:formatCode>General</c:formatCode>
                <c:ptCount val="2"/>
                <c:pt idx="0">
                  <c:v>0</c:v>
                </c:pt>
                <c:pt idx="1">
                  <c:v>0</c:v>
                </c:pt>
              </c:numCache>
            </c:numRef>
          </c:val>
          <c:extLst>
            <c:ext xmlns:c16="http://schemas.microsoft.com/office/drawing/2014/chart" uri="{C3380CC4-5D6E-409C-BE32-E72D297353CC}">
              <c16:uniqueId val="{00000005-F873-42F3-9D6C-5EBBB827963E}"/>
            </c:ext>
          </c:extLst>
        </c:ser>
        <c:ser>
          <c:idx val="6"/>
          <c:order val="6"/>
          <c:tx>
            <c:strRef>
              <c:f>'5 year Analysis'!$I$68</c:f>
              <c:strCache>
                <c:ptCount val="1"/>
                <c:pt idx="0">
                  <c:v>  Goa</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'5 year Analysis'!$B$69:$B$71</c:f>
              <c:strCache>
                <c:ptCount val="2"/>
                <c:pt idx="0">
                  <c:v>  1980-84(AE)</c:v>
                </c:pt>
                <c:pt idx="1">
                  <c:v>  1980-84(CE)</c:v>
                </c:pt>
              </c:strCache>
            </c:strRef>
          </c:cat>
          <c:val>
            <c:numRef>
              <c:f>'5 year Analysis'!$I$69:$I$71</c:f>
              <c:numCache>
                <c:formatCode>General</c:formatCode>
                <c:ptCount val="2"/>
                <c:pt idx="0">
                  <c:v>0</c:v>
                </c:pt>
                <c:pt idx="1">
                  <c:v>0</c:v>
                </c:pt>
              </c:numCache>
            </c:numRef>
          </c:val>
          <c:extLst>
            <c:ext xmlns:c16="http://schemas.microsoft.com/office/drawing/2014/chart" uri="{C3380CC4-5D6E-409C-BE32-E72D297353CC}">
              <c16:uniqueId val="{00000006-F873-42F3-9D6C-5EBBB827963E}"/>
            </c:ext>
          </c:extLst>
        </c:ser>
        <c:ser>
          <c:idx val="7"/>
          <c:order val="7"/>
          <c:tx>
            <c:strRef>
              <c:f>'5 year Analysis'!$J$68</c:f>
              <c:strCache>
                <c:ptCount val="1"/>
                <c:pt idx="0">
                  <c:v>  Gujarat</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'5 year Analysis'!$B$69:$B$71</c:f>
              <c:strCache>
                <c:ptCount val="2"/>
                <c:pt idx="0">
                  <c:v>  1980-84(AE)</c:v>
                </c:pt>
                <c:pt idx="1">
                  <c:v>  1980-84(CE)</c:v>
                </c:pt>
              </c:strCache>
            </c:strRef>
          </c:cat>
          <c:val>
            <c:numRef>
              <c:f>'5 year Analysis'!$J$69:$J$71</c:f>
              <c:numCache>
                <c:formatCode>General</c:formatCode>
                <c:ptCount val="2"/>
                <c:pt idx="0">
                  <c:v>1919.4</c:v>
                </c:pt>
                <c:pt idx="1">
                  <c:v>649</c:v>
                </c:pt>
              </c:numCache>
            </c:numRef>
          </c:val>
          <c:extLst>
            <c:ext xmlns:c16="http://schemas.microsoft.com/office/drawing/2014/chart" uri="{C3380CC4-5D6E-409C-BE32-E72D297353CC}">
              <c16:uniqueId val="{00000007-F873-42F3-9D6C-5EBBB827963E}"/>
            </c:ext>
          </c:extLst>
        </c:ser>
        <c:ser>
          <c:idx val="8"/>
          <c:order val="8"/>
          <c:tx>
            <c:strRef>
              <c:f>'5 year Analysis'!$K$68</c:f>
              <c:strCache>
                <c:ptCount val="1"/>
                <c:pt idx="0">
                  <c:v>  Haryana</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'5 year Analysis'!$B$69:$B$71</c:f>
              <c:strCache>
                <c:ptCount val="2"/>
                <c:pt idx="0">
                  <c:v>  1980-84(AE)</c:v>
                </c:pt>
                <c:pt idx="1">
                  <c:v>  1980-84(CE)</c:v>
                </c:pt>
              </c:strCache>
            </c:strRef>
          </c:cat>
          <c:val>
            <c:numRef>
              <c:f>'5 year Analysis'!$K$69:$K$71</c:f>
              <c:numCache>
                <c:formatCode>General</c:formatCode>
                <c:ptCount val="2"/>
                <c:pt idx="0">
                  <c:v>860</c:v>
                </c:pt>
                <c:pt idx="1">
                  <c:v>293</c:v>
                </c:pt>
              </c:numCache>
            </c:numRef>
          </c:val>
          <c:extLst>
            <c:ext xmlns:c16="http://schemas.microsoft.com/office/drawing/2014/chart" uri="{C3380CC4-5D6E-409C-BE32-E72D297353CC}">
              <c16:uniqueId val="{00000008-F873-42F3-9D6C-5EBBB827963E}"/>
            </c:ext>
          </c:extLst>
        </c:ser>
        <c:ser>
          <c:idx val="9"/>
          <c:order val="9"/>
          <c:tx>
            <c:strRef>
              <c:f>'5 year Analysis'!$L$68</c:f>
              <c:strCache>
                <c:ptCount val="1"/>
                <c:pt idx="0">
                  <c:v>  Himachal_Pradesh</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'5 year Analysis'!$B$69:$B$71</c:f>
              <c:strCache>
                <c:ptCount val="2"/>
                <c:pt idx="0">
                  <c:v>  1980-84(AE)</c:v>
                </c:pt>
                <c:pt idx="1">
                  <c:v>  1980-84(CE)</c:v>
                </c:pt>
              </c:strCache>
            </c:strRef>
          </c:cat>
          <c:val>
            <c:numRef>
              <c:f>'5 year Analysis'!$L$69:$L$71</c:f>
              <c:numCache>
                <c:formatCode>General</c:formatCode>
                <c:ptCount val="2"/>
                <c:pt idx="0">
                  <c:v>370.4</c:v>
                </c:pt>
                <c:pt idx="1">
                  <c:v>111.8</c:v>
                </c:pt>
              </c:numCache>
            </c:numRef>
          </c:val>
          <c:extLst>
            <c:ext xmlns:c16="http://schemas.microsoft.com/office/drawing/2014/chart" uri="{C3380CC4-5D6E-409C-BE32-E72D297353CC}">
              <c16:uniqueId val="{00000009-F873-42F3-9D6C-5EBBB827963E}"/>
            </c:ext>
          </c:extLst>
        </c:ser>
        <c:ser>
          <c:idx val="10"/>
          <c:order val="10"/>
          <c:tx>
            <c:strRef>
              <c:f>'5 year Analysis'!$M$68</c:f>
              <c:strCache>
                <c:ptCount val="1"/>
                <c:pt idx="0">
                  <c:v>  Jammu_and_Kashmir</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'5 year Analysis'!$B$69:$B$71</c:f>
              <c:strCache>
                <c:ptCount val="2"/>
                <c:pt idx="0">
                  <c:v>  1980-84(AE)</c:v>
                </c:pt>
                <c:pt idx="1">
                  <c:v>  1980-84(CE)</c:v>
                </c:pt>
              </c:strCache>
            </c:strRef>
          </c:cat>
          <c:val>
            <c:numRef>
              <c:f>'5 year Analysis'!$M$69:$M$71</c:f>
              <c:numCache>
                <c:formatCode>General</c:formatCode>
                <c:ptCount val="2"/>
                <c:pt idx="0">
                  <c:v>569.4</c:v>
                </c:pt>
                <c:pt idx="1">
                  <c:v>204</c:v>
                </c:pt>
              </c:numCache>
            </c:numRef>
          </c:val>
          <c:extLst>
            <c:ext xmlns:c16="http://schemas.microsoft.com/office/drawing/2014/chart" uri="{C3380CC4-5D6E-409C-BE32-E72D297353CC}">
              <c16:uniqueId val="{0000000A-F873-42F3-9D6C-5EBBB827963E}"/>
            </c:ext>
          </c:extLst>
        </c:ser>
        <c:ser>
          <c:idx val="11"/>
          <c:order val="11"/>
          <c:tx>
            <c:strRef>
              <c:f>'5 year Analysis'!$N$68</c:f>
              <c:strCache>
                <c:ptCount val="1"/>
                <c:pt idx="0">
                  <c:v>  Jharkhand</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'5 year Analysis'!$B$69:$B$71</c:f>
              <c:strCache>
                <c:ptCount val="2"/>
                <c:pt idx="0">
                  <c:v>  1980-84(AE)</c:v>
                </c:pt>
                <c:pt idx="1">
                  <c:v>  1980-84(CE)</c:v>
                </c:pt>
              </c:strCache>
            </c:strRef>
          </c:cat>
          <c:val>
            <c:numRef>
              <c:f>'5 year Analysis'!$N$69:$N$71</c:f>
              <c:numCache>
                <c:formatCode>General</c:formatCode>
                <c:ptCount val="2"/>
                <c:pt idx="0">
                  <c:v>0</c:v>
                </c:pt>
                <c:pt idx="1">
                  <c:v>0</c:v>
                </c:pt>
              </c:numCache>
            </c:numRef>
          </c:val>
          <c:extLst>
            <c:ext xmlns:c16="http://schemas.microsoft.com/office/drawing/2014/chart" uri="{C3380CC4-5D6E-409C-BE32-E72D297353CC}">
              <c16:uniqueId val="{0000000B-F873-42F3-9D6C-5EBBB827963E}"/>
            </c:ext>
          </c:extLst>
        </c:ser>
        <c:ser>
          <c:idx val="12"/>
          <c:order val="12"/>
          <c:tx>
            <c:strRef>
              <c:f>'5 year Analysis'!$O$68</c:f>
              <c:strCache>
                <c:ptCount val="1"/>
                <c:pt idx="0">
                  <c:v>  Karnataka</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'5 year Analysis'!$B$69:$B$71</c:f>
              <c:strCache>
                <c:ptCount val="2"/>
                <c:pt idx="0">
                  <c:v>  1980-84(AE)</c:v>
                </c:pt>
                <c:pt idx="1">
                  <c:v>  1980-84(CE)</c:v>
                </c:pt>
              </c:strCache>
            </c:strRef>
          </c:cat>
          <c:val>
            <c:numRef>
              <c:f>'5 year Analysis'!$O$69:$O$71</c:f>
              <c:numCache>
                <c:formatCode>General</c:formatCode>
                <c:ptCount val="2"/>
                <c:pt idx="0">
                  <c:v>1813.4</c:v>
                </c:pt>
                <c:pt idx="1">
                  <c:v>526.20000000000005</c:v>
                </c:pt>
              </c:numCache>
            </c:numRef>
          </c:val>
          <c:extLst>
            <c:ext xmlns:c16="http://schemas.microsoft.com/office/drawing/2014/chart" uri="{C3380CC4-5D6E-409C-BE32-E72D297353CC}">
              <c16:uniqueId val="{0000000C-F873-42F3-9D6C-5EBBB827963E}"/>
            </c:ext>
          </c:extLst>
        </c:ser>
        <c:ser>
          <c:idx val="13"/>
          <c:order val="13"/>
          <c:tx>
            <c:strRef>
              <c:f>'5 year Analysis'!$P$68</c:f>
              <c:strCache>
                <c:ptCount val="1"/>
                <c:pt idx="0">
                  <c:v>  Kerala</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'5 year Analysis'!$B$69:$B$71</c:f>
              <c:strCache>
                <c:ptCount val="2"/>
                <c:pt idx="0">
                  <c:v>  1980-84(AE)</c:v>
                </c:pt>
                <c:pt idx="1">
                  <c:v>  1980-84(CE)</c:v>
                </c:pt>
              </c:strCache>
            </c:strRef>
          </c:cat>
          <c:val>
            <c:numRef>
              <c:f>'5 year Analysis'!$P$69:$P$71</c:f>
              <c:numCache>
                <c:formatCode>General</c:formatCode>
                <c:ptCount val="2"/>
                <c:pt idx="0">
                  <c:v>1166.2</c:v>
                </c:pt>
                <c:pt idx="1">
                  <c:v>298.8</c:v>
                </c:pt>
              </c:numCache>
            </c:numRef>
          </c:val>
          <c:extLst>
            <c:ext xmlns:c16="http://schemas.microsoft.com/office/drawing/2014/chart" uri="{C3380CC4-5D6E-409C-BE32-E72D297353CC}">
              <c16:uniqueId val="{0000000D-F873-42F3-9D6C-5EBBB827963E}"/>
            </c:ext>
          </c:extLst>
        </c:ser>
        <c:ser>
          <c:idx val="14"/>
          <c:order val="14"/>
          <c:tx>
            <c:strRef>
              <c:f>'5 year Analysis'!$Q$68</c:f>
              <c:strCache>
                <c:ptCount val="1"/>
                <c:pt idx="0">
                  <c:v>  Madhya_Pradesh</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'5 year Analysis'!$B$69:$B$71</c:f>
              <c:strCache>
                <c:ptCount val="2"/>
                <c:pt idx="0">
                  <c:v>  1980-84(AE)</c:v>
                </c:pt>
                <c:pt idx="1">
                  <c:v>  1980-84(CE)</c:v>
                </c:pt>
              </c:strCache>
            </c:strRef>
          </c:cat>
          <c:val>
            <c:numRef>
              <c:f>'5 year Analysis'!$Q$69:$Q$71</c:f>
              <c:numCache>
                <c:formatCode>General</c:formatCode>
                <c:ptCount val="2"/>
                <c:pt idx="0">
                  <c:v>2010.2</c:v>
                </c:pt>
                <c:pt idx="1">
                  <c:v>646.6</c:v>
                </c:pt>
              </c:numCache>
            </c:numRef>
          </c:val>
          <c:extLst>
            <c:ext xmlns:c16="http://schemas.microsoft.com/office/drawing/2014/chart" uri="{C3380CC4-5D6E-409C-BE32-E72D297353CC}">
              <c16:uniqueId val="{0000000E-F873-42F3-9D6C-5EBBB827963E}"/>
            </c:ext>
          </c:extLst>
        </c:ser>
        <c:ser>
          <c:idx val="15"/>
          <c:order val="15"/>
          <c:tx>
            <c:strRef>
              <c:f>'5 year Analysis'!$R$68</c:f>
              <c:strCache>
                <c:ptCount val="1"/>
                <c:pt idx="0">
                  <c:v>  Maharashtra</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'5 year Analysis'!$B$69:$B$71</c:f>
              <c:strCache>
                <c:ptCount val="2"/>
                <c:pt idx="0">
                  <c:v>  1980-84(AE)</c:v>
                </c:pt>
                <c:pt idx="1">
                  <c:v>  1980-84(CE)</c:v>
                </c:pt>
              </c:strCache>
            </c:strRef>
          </c:cat>
          <c:val>
            <c:numRef>
              <c:f>'5 year Analysis'!$R$69:$R$71</c:f>
              <c:numCache>
                <c:formatCode>General</c:formatCode>
                <c:ptCount val="2"/>
                <c:pt idx="0">
                  <c:v>3718.6</c:v>
                </c:pt>
                <c:pt idx="1">
                  <c:v>949.8</c:v>
                </c:pt>
              </c:numCache>
            </c:numRef>
          </c:val>
          <c:extLst>
            <c:ext xmlns:c16="http://schemas.microsoft.com/office/drawing/2014/chart" uri="{C3380CC4-5D6E-409C-BE32-E72D297353CC}">
              <c16:uniqueId val="{0000000F-F873-42F3-9D6C-5EBBB827963E}"/>
            </c:ext>
          </c:extLst>
        </c:ser>
        <c:ser>
          <c:idx val="16"/>
          <c:order val="16"/>
          <c:tx>
            <c:strRef>
              <c:f>'5 year Analysis'!$S$68</c:f>
              <c:strCache>
                <c:ptCount val="1"/>
                <c:pt idx="0">
                  <c:v>  Manipur</c:v>
                </c:pt>
              </c:strCache>
            </c:strRef>
          </c:tx>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'5 year Analysis'!$B$69:$B$71</c:f>
              <c:strCache>
                <c:ptCount val="2"/>
                <c:pt idx="0">
                  <c:v>  1980-84(AE)</c:v>
                </c:pt>
                <c:pt idx="1">
                  <c:v>  1980-84(CE)</c:v>
                </c:pt>
              </c:strCache>
            </c:strRef>
          </c:cat>
          <c:val>
            <c:numRef>
              <c:f>'5 year Analysis'!$S$69:$S$71</c:f>
              <c:numCache>
                <c:formatCode>General</c:formatCode>
                <c:ptCount val="2"/>
                <c:pt idx="0">
                  <c:v>161</c:v>
                </c:pt>
                <c:pt idx="1">
                  <c:v>63.4</c:v>
                </c:pt>
              </c:numCache>
            </c:numRef>
          </c:val>
          <c:extLst>
            <c:ext xmlns:c16="http://schemas.microsoft.com/office/drawing/2014/chart" uri="{C3380CC4-5D6E-409C-BE32-E72D297353CC}">
              <c16:uniqueId val="{00000010-F873-42F3-9D6C-5EBBB827963E}"/>
            </c:ext>
          </c:extLst>
        </c:ser>
        <c:ser>
          <c:idx val="17"/>
          <c:order val="17"/>
          <c:tx>
            <c:strRef>
              <c:f>'5 year Analysis'!$T$68</c:f>
              <c:strCache>
                <c:ptCount val="1"/>
                <c:pt idx="0">
                  <c:v>  Meghalaya</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'5 year Analysis'!$B$69:$B$71</c:f>
              <c:strCache>
                <c:ptCount val="2"/>
                <c:pt idx="0">
                  <c:v>  1980-84(AE)</c:v>
                </c:pt>
                <c:pt idx="1">
                  <c:v>  1980-84(CE)</c:v>
                </c:pt>
              </c:strCache>
            </c:strRef>
          </c:cat>
          <c:val>
            <c:numRef>
              <c:f>'5 year Analysis'!$T$69:$T$71</c:f>
              <c:numCache>
                <c:formatCode>General</c:formatCode>
                <c:ptCount val="2"/>
                <c:pt idx="0">
                  <c:v>124</c:v>
                </c:pt>
                <c:pt idx="1">
                  <c:v>37</c:v>
                </c:pt>
              </c:numCache>
            </c:numRef>
          </c:val>
          <c:extLst>
            <c:ext xmlns:c16="http://schemas.microsoft.com/office/drawing/2014/chart" uri="{C3380CC4-5D6E-409C-BE32-E72D297353CC}">
              <c16:uniqueId val="{00000011-F873-42F3-9D6C-5EBBB827963E}"/>
            </c:ext>
          </c:extLst>
        </c:ser>
        <c:ser>
          <c:idx val="18"/>
          <c:order val="18"/>
          <c:tx>
            <c:strRef>
              <c:f>'5 year Analysis'!$U$68</c:f>
              <c:strCache>
                <c:ptCount val="1"/>
                <c:pt idx="0">
                  <c:v>  Mizoram</c:v>
                </c:pt>
              </c:strCache>
            </c:strRef>
          </c:tx>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'5 year Analysis'!$B$69:$B$71</c:f>
              <c:strCache>
                <c:ptCount val="2"/>
                <c:pt idx="0">
                  <c:v>  1980-84(AE)</c:v>
                </c:pt>
                <c:pt idx="1">
                  <c:v>  1980-84(CE)</c:v>
                </c:pt>
              </c:strCache>
            </c:strRef>
          </c:cat>
          <c:val>
            <c:numRef>
              <c:f>'5 year Analysis'!$U$69:$U$71</c:f>
              <c:numCache>
                <c:formatCode>General</c:formatCode>
                <c:ptCount val="2"/>
                <c:pt idx="0">
                  <c:v>0</c:v>
                </c:pt>
                <c:pt idx="1">
                  <c:v>0</c:v>
                </c:pt>
              </c:numCache>
            </c:numRef>
          </c:val>
          <c:extLst>
            <c:ext xmlns:c16="http://schemas.microsoft.com/office/drawing/2014/chart" uri="{C3380CC4-5D6E-409C-BE32-E72D297353CC}">
              <c16:uniqueId val="{00000012-F873-42F3-9D6C-5EBBB827963E}"/>
            </c:ext>
          </c:extLst>
        </c:ser>
        <c:ser>
          <c:idx val="19"/>
          <c:order val="19"/>
          <c:tx>
            <c:strRef>
              <c:f>'5 year Analysis'!$V$68</c:f>
              <c:strCache>
                <c:ptCount val="1"/>
                <c:pt idx="0">
                  <c:v>  Nagaland</c:v>
                </c:pt>
              </c:strCache>
            </c:strRef>
          </c:tx>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'5 year Analysis'!$B$69:$B$71</c:f>
              <c:strCache>
                <c:ptCount val="2"/>
                <c:pt idx="0">
                  <c:v>  1980-84(AE)</c:v>
                </c:pt>
                <c:pt idx="1">
                  <c:v>  1980-84(CE)</c:v>
                </c:pt>
              </c:strCache>
            </c:strRef>
          </c:cat>
          <c:val>
            <c:numRef>
              <c:f>'5 year Analysis'!$V$69:$V$71</c:f>
              <c:numCache>
                <c:formatCode>General</c:formatCode>
                <c:ptCount val="2"/>
                <c:pt idx="0">
                  <c:v>175.8</c:v>
                </c:pt>
                <c:pt idx="1">
                  <c:v>46</c:v>
                </c:pt>
              </c:numCache>
            </c:numRef>
          </c:val>
          <c:extLst>
            <c:ext xmlns:c16="http://schemas.microsoft.com/office/drawing/2014/chart" uri="{C3380CC4-5D6E-409C-BE32-E72D297353CC}">
              <c16:uniqueId val="{00000013-F873-42F3-9D6C-5EBBB827963E}"/>
            </c:ext>
          </c:extLst>
        </c:ser>
        <c:ser>
          <c:idx val="20"/>
          <c:order val="20"/>
          <c:tx>
            <c:strRef>
              <c:f>'5 year Analysis'!$W$68</c:f>
              <c:strCache>
                <c:ptCount val="1"/>
                <c:pt idx="0">
                  <c:v>  Odisha</c:v>
                </c:pt>
              </c:strCache>
            </c:strRef>
          </c:tx>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'5 year Analysis'!$B$69:$B$71</c:f>
              <c:strCache>
                <c:ptCount val="2"/>
                <c:pt idx="0">
                  <c:v>  1980-84(AE)</c:v>
                </c:pt>
                <c:pt idx="1">
                  <c:v>  1980-84(CE)</c:v>
                </c:pt>
              </c:strCache>
            </c:strRef>
          </c:cat>
          <c:val>
            <c:numRef>
              <c:f>'5 year Analysis'!$W$69:$W$71</c:f>
              <c:numCache>
                <c:formatCode>General</c:formatCode>
                <c:ptCount val="2"/>
                <c:pt idx="0">
                  <c:v>1032</c:v>
                </c:pt>
                <c:pt idx="1">
                  <c:v>308.2</c:v>
                </c:pt>
              </c:numCache>
            </c:numRef>
          </c:val>
          <c:extLst>
            <c:ext xmlns:c16="http://schemas.microsoft.com/office/drawing/2014/chart" uri="{C3380CC4-5D6E-409C-BE32-E72D297353CC}">
              <c16:uniqueId val="{00000014-F873-42F3-9D6C-5EBBB827963E}"/>
            </c:ext>
          </c:extLst>
        </c:ser>
        <c:ser>
          <c:idx val="21"/>
          <c:order val="21"/>
          <c:tx>
            <c:strRef>
              <c:f>'5 year Analysis'!$X$68</c:f>
              <c:strCache>
                <c:ptCount val="1"/>
                <c:pt idx="0">
                  <c:v>  Puducherry</c:v>
                </c:pt>
              </c:strCache>
            </c:strRef>
          </c:tx>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'5 year Analysis'!$B$69:$B$71</c:f>
              <c:strCache>
                <c:ptCount val="2"/>
                <c:pt idx="0">
                  <c:v>  1980-84(AE)</c:v>
                </c:pt>
                <c:pt idx="1">
                  <c:v>  1980-84(CE)</c:v>
                </c:pt>
              </c:strCache>
            </c:strRef>
          </c:cat>
          <c:val>
            <c:numRef>
              <c:f>'5 year Analysis'!$X$69:$X$71</c:f>
              <c:numCache>
                <c:formatCode>General</c:formatCode>
                <c:ptCount val="2"/>
                <c:pt idx="0">
                  <c:v>0</c:v>
                </c:pt>
                <c:pt idx="1">
                  <c:v>0</c:v>
                </c:pt>
              </c:numCache>
            </c:numRef>
          </c:val>
          <c:extLst>
            <c:ext xmlns:c16="http://schemas.microsoft.com/office/drawing/2014/chart" uri="{C3380CC4-5D6E-409C-BE32-E72D297353CC}">
              <c16:uniqueId val="{00000015-F873-42F3-9D6C-5EBBB827963E}"/>
            </c:ext>
          </c:extLst>
        </c:ser>
        <c:ser>
          <c:idx val="22"/>
          <c:order val="22"/>
          <c:tx>
            <c:strRef>
              <c:f>'5 year Analysis'!$Y$68</c:f>
              <c:strCache>
                <c:ptCount val="1"/>
                <c:pt idx="0">
                  <c:v>  Punjab</c:v>
                </c:pt>
              </c:strCache>
            </c:strRef>
          </c:tx>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'5 year Analysis'!$B$69:$B$71</c:f>
              <c:strCache>
                <c:ptCount val="2"/>
                <c:pt idx="0">
                  <c:v>  1980-84(AE)</c:v>
                </c:pt>
                <c:pt idx="1">
                  <c:v>  1980-84(CE)</c:v>
                </c:pt>
              </c:strCache>
            </c:strRef>
          </c:cat>
          <c:val>
            <c:numRef>
              <c:f>'5 year Analysis'!$Y$69:$Y$71</c:f>
              <c:numCache>
                <c:formatCode>General</c:formatCode>
                <c:ptCount val="2"/>
                <c:pt idx="0">
                  <c:v>1219</c:v>
                </c:pt>
                <c:pt idx="1">
                  <c:v>496</c:v>
                </c:pt>
              </c:numCache>
            </c:numRef>
          </c:val>
          <c:extLst>
            <c:ext xmlns:c16="http://schemas.microsoft.com/office/drawing/2014/chart" uri="{C3380CC4-5D6E-409C-BE32-E72D297353CC}">
              <c16:uniqueId val="{00000016-F873-42F3-9D6C-5EBBB827963E}"/>
            </c:ext>
          </c:extLst>
        </c:ser>
        <c:ser>
          <c:idx val="23"/>
          <c:order val="23"/>
          <c:tx>
            <c:strRef>
              <c:f>'5 year Analysis'!$Z$68</c:f>
              <c:strCache>
                <c:ptCount val="1"/>
                <c:pt idx="0">
                  <c:v>  Rajasthan</c:v>
                </c:pt>
              </c:strCache>
            </c:strRef>
          </c:tx>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'5 year Analysis'!$B$69:$B$71</c:f>
              <c:strCache>
                <c:ptCount val="2"/>
                <c:pt idx="0">
                  <c:v>  1980-84(AE)</c:v>
                </c:pt>
                <c:pt idx="1">
                  <c:v>  1980-84(CE)</c:v>
                </c:pt>
              </c:strCache>
            </c:strRef>
          </c:cat>
          <c:val>
            <c:numRef>
              <c:f>'5 year Analysis'!$Z$69:$Z$71</c:f>
              <c:numCache>
                <c:formatCode>General</c:formatCode>
                <c:ptCount val="2"/>
                <c:pt idx="0">
                  <c:v>1464.4</c:v>
                </c:pt>
                <c:pt idx="1">
                  <c:v>491</c:v>
                </c:pt>
              </c:numCache>
            </c:numRef>
          </c:val>
          <c:extLst>
            <c:ext xmlns:c16="http://schemas.microsoft.com/office/drawing/2014/chart" uri="{C3380CC4-5D6E-409C-BE32-E72D297353CC}">
              <c16:uniqueId val="{00000017-F873-42F3-9D6C-5EBBB827963E}"/>
            </c:ext>
          </c:extLst>
        </c:ser>
        <c:ser>
          <c:idx val="24"/>
          <c:order val="24"/>
          <c:tx>
            <c:strRef>
              <c:f>'5 year Analysis'!$AA$68</c:f>
              <c:strCache>
                <c:ptCount val="1"/>
                <c:pt idx="0">
                  <c:v>  Sikkim</c:v>
                </c:pt>
              </c:strCache>
            </c:strRef>
          </c:tx>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'5 year Analysis'!$B$69:$B$71</c:f>
              <c:strCache>
                <c:ptCount val="2"/>
                <c:pt idx="0">
                  <c:v>  1980-84(AE)</c:v>
                </c:pt>
                <c:pt idx="1">
                  <c:v>  1980-84(CE)</c:v>
                </c:pt>
              </c:strCache>
            </c:strRef>
          </c:cat>
          <c:val>
            <c:numRef>
              <c:f>'5 year Analysis'!$AA$69:$AA$71</c:f>
              <c:numCache>
                <c:formatCode>General</c:formatCode>
                <c:ptCount val="2"/>
                <c:pt idx="0">
                  <c:v>55.6</c:v>
                </c:pt>
                <c:pt idx="1">
                  <c:v>14.6</c:v>
                </c:pt>
              </c:numCache>
            </c:numRef>
          </c:val>
          <c:extLst>
            <c:ext xmlns:c16="http://schemas.microsoft.com/office/drawing/2014/chart" uri="{C3380CC4-5D6E-409C-BE32-E72D297353CC}">
              <c16:uniqueId val="{00000018-F873-42F3-9D6C-5EBBB827963E}"/>
            </c:ext>
          </c:extLst>
        </c:ser>
        <c:ser>
          <c:idx val="25"/>
          <c:order val="25"/>
          <c:tx>
            <c:strRef>
              <c:f>'5 year Analysis'!$AB$68</c:f>
              <c:strCache>
                <c:ptCount val="1"/>
                <c:pt idx="0">
                  <c:v>  Tamil_Nadu</c:v>
                </c:pt>
              </c:strCache>
            </c:strRef>
          </c:tx>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'5 year Analysis'!$B$69:$B$71</c:f>
              <c:strCache>
                <c:ptCount val="2"/>
                <c:pt idx="0">
                  <c:v>  1980-84(AE)</c:v>
                </c:pt>
                <c:pt idx="1">
                  <c:v>  1980-84(CE)</c:v>
                </c:pt>
              </c:strCache>
            </c:strRef>
          </c:cat>
          <c:val>
            <c:numRef>
              <c:f>'5 year Analysis'!$AB$69:$AB$71</c:f>
              <c:numCache>
                <c:formatCode>General</c:formatCode>
                <c:ptCount val="2"/>
                <c:pt idx="0">
                  <c:v>2337.1999999999998</c:v>
                </c:pt>
                <c:pt idx="1">
                  <c:v>695.4</c:v>
                </c:pt>
              </c:numCache>
            </c:numRef>
          </c:val>
          <c:extLst>
            <c:ext xmlns:c16="http://schemas.microsoft.com/office/drawing/2014/chart" uri="{C3380CC4-5D6E-409C-BE32-E72D297353CC}">
              <c16:uniqueId val="{00000019-F873-42F3-9D6C-5EBBB827963E}"/>
            </c:ext>
          </c:extLst>
        </c:ser>
        <c:ser>
          <c:idx val="26"/>
          <c:order val="26"/>
          <c:tx>
            <c:strRef>
              <c:f>'5 year Analysis'!$AC$68</c:f>
              <c:strCache>
                <c:ptCount val="1"/>
                <c:pt idx="0">
                  <c:v>  Telangana</c:v>
                </c:pt>
              </c:strCache>
            </c:strRef>
          </c:tx>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'5 year Analysis'!$B$69:$B$71</c:f>
              <c:strCache>
                <c:ptCount val="2"/>
                <c:pt idx="0">
                  <c:v>  1980-84(AE)</c:v>
                </c:pt>
                <c:pt idx="1">
                  <c:v>  1980-84(CE)</c:v>
                </c:pt>
              </c:strCache>
            </c:strRef>
          </c:cat>
          <c:val>
            <c:numRef>
              <c:f>'5 year Analysis'!$AC$69:$AC$71</c:f>
              <c:numCache>
                <c:formatCode>General</c:formatCode>
                <c:ptCount val="2"/>
                <c:pt idx="0">
                  <c:v>0</c:v>
                </c:pt>
                <c:pt idx="1">
                  <c:v>0</c:v>
                </c:pt>
              </c:numCache>
            </c:numRef>
          </c:val>
          <c:extLst>
            <c:ext xmlns:c16="http://schemas.microsoft.com/office/drawing/2014/chart" uri="{C3380CC4-5D6E-409C-BE32-E72D297353CC}">
              <c16:uniqueId val="{0000001A-F873-42F3-9D6C-5EBBB827963E}"/>
            </c:ext>
          </c:extLst>
        </c:ser>
        <c:ser>
          <c:idx val="27"/>
          <c:order val="27"/>
          <c:tx>
            <c:strRef>
              <c:f>'5 year Analysis'!$AD$68</c:f>
              <c:strCache>
                <c:ptCount val="1"/>
                <c:pt idx="0">
                  <c:v>  Tripura</c:v>
                </c:pt>
              </c:strCache>
            </c:strRef>
          </c:tx>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'5 year Analysis'!$B$69:$B$71</c:f>
              <c:strCache>
                <c:ptCount val="2"/>
                <c:pt idx="0">
                  <c:v>  1980-84(AE)</c:v>
                </c:pt>
                <c:pt idx="1">
                  <c:v>  1980-84(CE)</c:v>
                </c:pt>
              </c:strCache>
            </c:strRef>
          </c:cat>
          <c:val>
            <c:numRef>
              <c:f>'5 year Analysis'!$AD$69:$AD$71</c:f>
              <c:numCache>
                <c:formatCode>General</c:formatCode>
                <c:ptCount val="2"/>
                <c:pt idx="0">
                  <c:v>160.80000000000001</c:v>
                </c:pt>
                <c:pt idx="1">
                  <c:v>45.8</c:v>
                </c:pt>
              </c:numCache>
            </c:numRef>
          </c:val>
          <c:extLst>
            <c:ext xmlns:c16="http://schemas.microsoft.com/office/drawing/2014/chart" uri="{C3380CC4-5D6E-409C-BE32-E72D297353CC}">
              <c16:uniqueId val="{0000001B-F873-42F3-9D6C-5EBBB827963E}"/>
            </c:ext>
          </c:extLst>
        </c:ser>
        <c:ser>
          <c:idx val="28"/>
          <c:order val="28"/>
          <c:tx>
            <c:strRef>
              <c:f>'5 year Analysis'!$AE$68</c:f>
              <c:strCache>
                <c:ptCount val="1"/>
                <c:pt idx="0">
                  <c:v>  Uttar_Pradesh</c:v>
                </c:pt>
              </c:strCache>
            </c:strRef>
          </c:tx>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'5 year Analysis'!$B$69:$B$71</c:f>
              <c:strCache>
                <c:ptCount val="2"/>
                <c:pt idx="0">
                  <c:v>  1980-84(AE)</c:v>
                </c:pt>
                <c:pt idx="1">
                  <c:v>  1980-84(CE)</c:v>
                </c:pt>
              </c:strCache>
            </c:strRef>
          </c:cat>
          <c:val>
            <c:numRef>
              <c:f>'5 year Analysis'!$AE$69:$AE$71</c:f>
              <c:numCache>
                <c:formatCode>General</c:formatCode>
                <c:ptCount val="2"/>
                <c:pt idx="0">
                  <c:v>3680.4</c:v>
                </c:pt>
                <c:pt idx="1">
                  <c:v>1272.8</c:v>
                </c:pt>
              </c:numCache>
            </c:numRef>
          </c:val>
          <c:extLst>
            <c:ext xmlns:c16="http://schemas.microsoft.com/office/drawing/2014/chart" uri="{C3380CC4-5D6E-409C-BE32-E72D297353CC}">
              <c16:uniqueId val="{0000001C-F873-42F3-9D6C-5EBBB827963E}"/>
            </c:ext>
          </c:extLst>
        </c:ser>
        <c:ser>
          <c:idx val="29"/>
          <c:order val="29"/>
          <c:tx>
            <c:strRef>
              <c:f>'5 year Analysis'!$AF$68</c:f>
              <c:strCache>
                <c:ptCount val="1"/>
                <c:pt idx="0">
                  <c:v>  Uttarakhand</c:v>
                </c:pt>
              </c:strCache>
            </c:strRef>
          </c:tx>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'5 year Analysis'!$B$69:$B$71</c:f>
              <c:strCache>
                <c:ptCount val="2"/>
                <c:pt idx="0">
                  <c:v>  1980-84(AE)</c:v>
                </c:pt>
                <c:pt idx="1">
                  <c:v>  1980-84(CE)</c:v>
                </c:pt>
              </c:strCache>
            </c:strRef>
          </c:cat>
          <c:val>
            <c:numRef>
              <c:f>'5 year Analysis'!$AF$69:$AF$71</c:f>
              <c:numCache>
                <c:formatCode>General</c:formatCode>
                <c:ptCount val="2"/>
                <c:pt idx="0">
                  <c:v>0</c:v>
                </c:pt>
                <c:pt idx="1">
                  <c:v>0</c:v>
                </c:pt>
              </c:numCache>
            </c:numRef>
          </c:val>
          <c:extLst>
            <c:ext xmlns:c16="http://schemas.microsoft.com/office/drawing/2014/chart" uri="{C3380CC4-5D6E-409C-BE32-E72D297353CC}">
              <c16:uniqueId val="{0000001D-F873-42F3-9D6C-5EBBB827963E}"/>
            </c:ext>
          </c:extLst>
        </c:ser>
        <c:ser>
          <c:idx val="30"/>
          <c:order val="30"/>
          <c:tx>
            <c:strRef>
              <c:f>'5 year Analysis'!$AG$68</c:f>
              <c:strCache>
                <c:ptCount val="1"/>
                <c:pt idx="0">
                  <c:v>  West_Bengal</c:v>
                </c:pt>
              </c:strCache>
            </c:strRef>
          </c:tx>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'5 year Analysis'!$B$69:$B$71</c:f>
              <c:strCache>
                <c:ptCount val="2"/>
                <c:pt idx="0">
                  <c:v>  1980-84(AE)</c:v>
                </c:pt>
                <c:pt idx="1">
                  <c:v>  1980-84(CE)</c:v>
                </c:pt>
              </c:strCache>
            </c:strRef>
          </c:cat>
          <c:val>
            <c:numRef>
              <c:f>'5 year Analysis'!$AG$69:$AG$71</c:f>
              <c:numCache>
                <c:formatCode>General</c:formatCode>
                <c:ptCount val="2"/>
                <c:pt idx="0">
                  <c:v>2076.1999999999998</c:v>
                </c:pt>
                <c:pt idx="1">
                  <c:v>488.8</c:v>
                </c:pt>
              </c:numCache>
            </c:numRef>
          </c:val>
          <c:extLst>
            <c:ext xmlns:c16="http://schemas.microsoft.com/office/drawing/2014/chart" uri="{C3380CC4-5D6E-409C-BE32-E72D297353CC}">
              <c16:uniqueId val="{0000001E-F873-42F3-9D6C-5EBBB827963E}"/>
            </c:ext>
          </c:extLst>
        </c:ser>
        <c:dLbls>
          <c:dLblPos val="outEnd"/>
          <c:showLegendKey val="0"/>
          <c:showVal val="1"/>
          <c:showCatName val="0"/>
          <c:showSerName val="0"/>
          <c:showPercent val="0"/>
          <c:showBubbleSize val="0"/>
        </c:dLbls>
        <c:gapWidth val="100"/>
        <c:overlap val="-24"/>
        <c:axId val="1243545167"/>
        <c:axId val="1190656047"/>
      </c:barChart>
      <c:catAx>
        <c:axId val="124354516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90656047"/>
        <c:crosses val="autoZero"/>
        <c:auto val="1"/>
        <c:lblAlgn val="ctr"/>
        <c:lblOffset val="100"/>
        <c:noMultiLvlLbl val="0"/>
      </c:catAx>
      <c:valAx>
        <c:axId val="119065604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43545167"/>
        <c:crosses val="autoZero"/>
        <c:crossBetween val="between"/>
      </c:valAx>
      <c:spPr>
        <a:noFill/>
        <a:ln>
          <a:noFill/>
        </a:ln>
        <a:effectLst/>
      </c:spPr>
    </c:plotArea>
    <c:legend>
      <c:legendPos val="r"/>
      <c:layout>
        <c:manualLayout>
          <c:xMode val="edge"/>
          <c:yMode val="edge"/>
          <c:x val="0.80704981880925208"/>
          <c:y val="9.7185141048873172E-2"/>
          <c:w val="0.18562953697405687"/>
          <c:h val="0.756737368845105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Share Capital Expenditure out of Aggregate Expendiure</a:t>
            </a:r>
          </a:p>
        </c:rich>
      </c:tx>
      <c:layout>
        <c:manualLayout>
          <c:xMode val="edge"/>
          <c:yMode val="edge"/>
          <c:x val="0.19265432098765431"/>
          <c:y val="6.389544267255402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12158760247561648"/>
          <c:y val="0.20381951353553729"/>
          <c:w val="0.83292432195975508"/>
          <c:h val="0.38019211140274134"/>
        </c:manualLayout>
      </c:layout>
      <c:barChart>
        <c:barDir val="col"/>
        <c:grouping val="stacked"/>
        <c:varyColors val="0"/>
        <c:ser>
          <c:idx val="0"/>
          <c:order val="0"/>
          <c:tx>
            <c:strRef>
              <c:f>'Share CE out of AG'!$Y$18</c:f>
              <c:strCache>
                <c:ptCount val="1"/>
                <c:pt idx="0">
                  <c:v>Total AE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'Share CE out of AG'!$X$19:$X$49</c:f>
              <c:strCache>
                <c:ptCount val="31"/>
                <c:pt idx="0">
                  <c:v>Andhra_Pradesh</c:v>
                </c:pt>
                <c:pt idx="1">
                  <c:v>Arunachal_Pradesh</c:v>
                </c:pt>
                <c:pt idx="2">
                  <c:v>Assam</c:v>
                </c:pt>
                <c:pt idx="3">
                  <c:v>Bihar</c:v>
                </c:pt>
                <c:pt idx="4">
                  <c:v>Chhattisgarh</c:v>
                </c:pt>
                <c:pt idx="5">
                  <c:v>Delhi</c:v>
                </c:pt>
                <c:pt idx="6">
                  <c:v>Goa</c:v>
                </c:pt>
                <c:pt idx="7">
                  <c:v>Gujarat</c:v>
                </c:pt>
                <c:pt idx="8">
                  <c:v>Haryana</c:v>
                </c:pt>
                <c:pt idx="9">
                  <c:v>Himachal_Pradesh</c:v>
                </c:pt>
                <c:pt idx="10">
                  <c:v>Jammu_and_Kashmir</c:v>
                </c:pt>
                <c:pt idx="11">
                  <c:v>Jharkhand</c:v>
                </c:pt>
                <c:pt idx="12">
                  <c:v>Karnataka</c:v>
                </c:pt>
                <c:pt idx="13">
                  <c:v>Kerala</c:v>
                </c:pt>
                <c:pt idx="14">
                  <c:v>Madhya_Pradesh</c:v>
                </c:pt>
                <c:pt idx="15">
                  <c:v>Maharashtra</c:v>
                </c:pt>
                <c:pt idx="16">
                  <c:v>Manipur</c:v>
                </c:pt>
                <c:pt idx="17">
                  <c:v>Meghalaya</c:v>
                </c:pt>
                <c:pt idx="18">
                  <c:v>Mizoram</c:v>
                </c:pt>
                <c:pt idx="19">
                  <c:v>Nagaland</c:v>
                </c:pt>
                <c:pt idx="20">
                  <c:v>Odisha</c:v>
                </c:pt>
                <c:pt idx="21">
                  <c:v>Puducherry</c:v>
                </c:pt>
                <c:pt idx="22">
                  <c:v>Punjab</c:v>
                </c:pt>
                <c:pt idx="23">
                  <c:v>Rajasthan</c:v>
                </c:pt>
                <c:pt idx="24">
                  <c:v>Sikkim</c:v>
                </c:pt>
                <c:pt idx="25">
                  <c:v>Tamil_Nadu</c:v>
                </c:pt>
                <c:pt idx="26">
                  <c:v>Telangana</c:v>
                </c:pt>
                <c:pt idx="27">
                  <c:v>Tripura</c:v>
                </c:pt>
                <c:pt idx="28">
                  <c:v>Uttar_Pradesh</c:v>
                </c:pt>
                <c:pt idx="29">
                  <c:v>Uttarakhand</c:v>
                </c:pt>
                <c:pt idx="30">
                  <c:v>West_Bengal</c:v>
                </c:pt>
              </c:strCache>
            </c:strRef>
          </c:cat>
          <c:val>
            <c:numRef>
              <c:f>'Share CE out of AG'!$Y$19:$Y$49</c:f>
              <c:numCache>
                <c:formatCode>General</c:formatCode>
                <c:ptCount val="31"/>
                <c:pt idx="0">
                  <c:v>139950.53599999999</c:v>
                </c:pt>
                <c:pt idx="1">
                  <c:v>6944.442</c:v>
                </c:pt>
                <c:pt idx="2">
                  <c:v>37738.432000000001</c:v>
                </c:pt>
                <c:pt idx="3">
                  <c:v>75691.856</c:v>
                </c:pt>
                <c:pt idx="4">
                  <c:v>21795.738000000001</c:v>
                </c:pt>
                <c:pt idx="5">
                  <c:v>32619.444000000003</c:v>
                </c:pt>
                <c:pt idx="6">
                  <c:v>8234.5760000000009</c:v>
                </c:pt>
                <c:pt idx="7">
                  <c:v>104400.93</c:v>
                </c:pt>
                <c:pt idx="8">
                  <c:v>49221.22</c:v>
                </c:pt>
                <c:pt idx="9">
                  <c:v>24267.853999999999</c:v>
                </c:pt>
                <c:pt idx="10">
                  <c:v>35445.69</c:v>
                </c:pt>
                <c:pt idx="11">
                  <c:v>25994.648000000001</c:v>
                </c:pt>
                <c:pt idx="12">
                  <c:v>100578.666</c:v>
                </c:pt>
                <c:pt idx="13">
                  <c:v>62660.796000000002</c:v>
                </c:pt>
                <c:pt idx="14">
                  <c:v>86122.542000000001</c:v>
                </c:pt>
                <c:pt idx="15">
                  <c:v>195566.91599999997</c:v>
                </c:pt>
                <c:pt idx="16">
                  <c:v>8251.119999999999</c:v>
                </c:pt>
                <c:pt idx="17">
                  <c:v>6382.4140000000007</c:v>
                </c:pt>
                <c:pt idx="18">
                  <c:v>5838.112000000001</c:v>
                </c:pt>
                <c:pt idx="19">
                  <c:v>8301.5119999999988</c:v>
                </c:pt>
                <c:pt idx="20">
                  <c:v>51783.474000000002</c:v>
                </c:pt>
                <c:pt idx="21">
                  <c:v>2738.0860000000002</c:v>
                </c:pt>
                <c:pt idx="22">
                  <c:v>62441.332000000002</c:v>
                </c:pt>
                <c:pt idx="23">
                  <c:v>84315.209999999992</c:v>
                </c:pt>
                <c:pt idx="24">
                  <c:v>6339.5499999999993</c:v>
                </c:pt>
                <c:pt idx="25">
                  <c:v>121873.484</c:v>
                </c:pt>
                <c:pt idx="26">
                  <c:v>0</c:v>
                </c:pt>
                <c:pt idx="27">
                  <c:v>9359.91</c:v>
                </c:pt>
                <c:pt idx="28">
                  <c:v>192623.08199999999</c:v>
                </c:pt>
                <c:pt idx="29">
                  <c:v>14433.786</c:v>
                </c:pt>
                <c:pt idx="30">
                  <c:v>110993.43</c:v>
                </c:pt>
              </c:numCache>
            </c:numRef>
          </c:val>
          <c:extLst>
            <c:ext xmlns:c16="http://schemas.microsoft.com/office/drawing/2014/chart" uri="{C3380CC4-5D6E-409C-BE32-E72D297353CC}">
              <c16:uniqueId val="{00000000-32D7-4104-8CA1-3ECBB4C06559}"/>
            </c:ext>
          </c:extLst>
        </c:ser>
        <c:ser>
          <c:idx val="1"/>
          <c:order val="1"/>
          <c:tx>
            <c:strRef>
              <c:f>'Share CE out of AG'!$Z$18</c:f>
              <c:strCache>
                <c:ptCount val="1"/>
                <c:pt idx="0">
                  <c:v>Total CE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'Share CE out of AG'!$X$19:$X$49</c:f>
              <c:strCache>
                <c:ptCount val="31"/>
                <c:pt idx="0">
                  <c:v>Andhra_Pradesh</c:v>
                </c:pt>
                <c:pt idx="1">
                  <c:v>Arunachal_Pradesh</c:v>
                </c:pt>
                <c:pt idx="2">
                  <c:v>Assam</c:v>
                </c:pt>
                <c:pt idx="3">
                  <c:v>Bihar</c:v>
                </c:pt>
                <c:pt idx="4">
                  <c:v>Chhattisgarh</c:v>
                </c:pt>
                <c:pt idx="5">
                  <c:v>Delhi</c:v>
                </c:pt>
                <c:pt idx="6">
                  <c:v>Goa</c:v>
                </c:pt>
                <c:pt idx="7">
                  <c:v>Gujarat</c:v>
                </c:pt>
                <c:pt idx="8">
                  <c:v>Haryana</c:v>
                </c:pt>
                <c:pt idx="9">
                  <c:v>Himachal_Pradesh</c:v>
                </c:pt>
                <c:pt idx="10">
                  <c:v>Jammu_and_Kashmir</c:v>
                </c:pt>
                <c:pt idx="11">
                  <c:v>Jharkhand</c:v>
                </c:pt>
                <c:pt idx="12">
                  <c:v>Karnataka</c:v>
                </c:pt>
                <c:pt idx="13">
                  <c:v>Kerala</c:v>
                </c:pt>
                <c:pt idx="14">
                  <c:v>Madhya_Pradesh</c:v>
                </c:pt>
                <c:pt idx="15">
                  <c:v>Maharashtra</c:v>
                </c:pt>
                <c:pt idx="16">
                  <c:v>Manipur</c:v>
                </c:pt>
                <c:pt idx="17">
                  <c:v>Meghalaya</c:v>
                </c:pt>
                <c:pt idx="18">
                  <c:v>Mizoram</c:v>
                </c:pt>
                <c:pt idx="19">
                  <c:v>Nagaland</c:v>
                </c:pt>
                <c:pt idx="20">
                  <c:v>Odisha</c:v>
                </c:pt>
                <c:pt idx="21">
                  <c:v>Puducherry</c:v>
                </c:pt>
                <c:pt idx="22">
                  <c:v>Punjab</c:v>
                </c:pt>
                <c:pt idx="23">
                  <c:v>Rajasthan</c:v>
                </c:pt>
                <c:pt idx="24">
                  <c:v>Sikkim</c:v>
                </c:pt>
                <c:pt idx="25">
                  <c:v>Tamil_Nadu</c:v>
                </c:pt>
                <c:pt idx="26">
                  <c:v>Telangana</c:v>
                </c:pt>
                <c:pt idx="27">
                  <c:v>Tripura</c:v>
                </c:pt>
                <c:pt idx="28">
                  <c:v>Uttar_Pradesh</c:v>
                </c:pt>
                <c:pt idx="29">
                  <c:v>Uttarakhand</c:v>
                </c:pt>
                <c:pt idx="30">
                  <c:v>West_Bengal</c:v>
                </c:pt>
              </c:strCache>
            </c:strRef>
          </c:cat>
          <c:val>
            <c:numRef>
              <c:f>'Share CE out of AG'!$Z$19:$Z$49</c:f>
              <c:numCache>
                <c:formatCode>General</c:formatCode>
                <c:ptCount val="31"/>
                <c:pt idx="0">
                  <c:v>70968.859999999986</c:v>
                </c:pt>
                <c:pt idx="1">
                  <c:v>7642.3279999999995</c:v>
                </c:pt>
                <c:pt idx="2">
                  <c:v>24778.576000000001</c:v>
                </c:pt>
                <c:pt idx="3">
                  <c:v>62889.022000000004</c:v>
                </c:pt>
                <c:pt idx="4">
                  <c:v>23902.056</c:v>
                </c:pt>
                <c:pt idx="5">
                  <c:v>35491.25</c:v>
                </c:pt>
                <c:pt idx="6">
                  <c:v>6816.0239999999994</c:v>
                </c:pt>
                <c:pt idx="7">
                  <c:v>83576.745999999999</c:v>
                </c:pt>
                <c:pt idx="8">
                  <c:v>26954.714</c:v>
                </c:pt>
                <c:pt idx="9">
                  <c:v>14312.026000000002</c:v>
                </c:pt>
                <c:pt idx="10">
                  <c:v>28386.815999999999</c:v>
                </c:pt>
                <c:pt idx="11">
                  <c:v>26029.776000000002</c:v>
                </c:pt>
                <c:pt idx="12">
                  <c:v>67316.411999999997</c:v>
                </c:pt>
                <c:pt idx="13">
                  <c:v>30706.023999999998</c:v>
                </c:pt>
                <c:pt idx="14">
                  <c:v>68153.535999999993</c:v>
                </c:pt>
                <c:pt idx="15">
                  <c:v>105242.808</c:v>
                </c:pt>
                <c:pt idx="16">
                  <c:v>6261.4340000000002</c:v>
                </c:pt>
                <c:pt idx="17">
                  <c:v>4533.8340000000007</c:v>
                </c:pt>
                <c:pt idx="18">
                  <c:v>3703.0059999999994</c:v>
                </c:pt>
                <c:pt idx="19">
                  <c:v>5542.1880000000001</c:v>
                </c:pt>
                <c:pt idx="20">
                  <c:v>38884.016000000003</c:v>
                </c:pt>
                <c:pt idx="21">
                  <c:v>1853.5520000000001</c:v>
                </c:pt>
                <c:pt idx="22">
                  <c:v>25495.425999999999</c:v>
                </c:pt>
                <c:pt idx="23">
                  <c:v>61354.798000000003</c:v>
                </c:pt>
                <c:pt idx="24">
                  <c:v>3314.4660000000003</c:v>
                </c:pt>
                <c:pt idx="25">
                  <c:v>80907.301999999996</c:v>
                </c:pt>
                <c:pt idx="26">
                  <c:v>25488.621999999999</c:v>
                </c:pt>
                <c:pt idx="27">
                  <c:v>10236.046</c:v>
                </c:pt>
                <c:pt idx="28">
                  <c:v>161360.26399999997</c:v>
                </c:pt>
                <c:pt idx="29">
                  <c:v>14207.778</c:v>
                </c:pt>
                <c:pt idx="30">
                  <c:v>59252.712</c:v>
                </c:pt>
              </c:numCache>
            </c:numRef>
          </c:val>
          <c:extLst>
            <c:ext xmlns:c16="http://schemas.microsoft.com/office/drawing/2014/chart" uri="{C3380CC4-5D6E-409C-BE32-E72D297353CC}">
              <c16:uniqueId val="{00000001-32D7-4104-8CA1-3ECBB4C06559}"/>
            </c:ext>
          </c:extLst>
        </c:ser>
        <c:dLbls>
          <c:showLegendKey val="0"/>
          <c:showVal val="0"/>
          <c:showCatName val="0"/>
          <c:showSerName val="0"/>
          <c:showPercent val="0"/>
          <c:showBubbleSize val="0"/>
        </c:dLbls>
        <c:gapWidth val="150"/>
        <c:overlap val="100"/>
        <c:axId val="595537359"/>
        <c:axId val="1396831263"/>
      </c:barChart>
      <c:catAx>
        <c:axId val="59553735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96831263"/>
        <c:crosses val="autoZero"/>
        <c:auto val="1"/>
        <c:lblAlgn val="ctr"/>
        <c:lblOffset val="100"/>
        <c:noMultiLvlLbl val="0"/>
      </c:catAx>
      <c:valAx>
        <c:axId val="139683126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5537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Aptos Narrow" panose="02110004020202020204"/>
              </a:rPr>
              <a:t>Tax Buoyancy</a:t>
            </a:r>
          </a:p>
          <a:p>
            <a:pPr algn="ctr" rtl="0">
              <a:defRPr/>
            </a:pPr>
            <a:endParaRPr lang="en-US" sz="1400" b="0" i="0" u="none" strike="noStrike" baseline="0">
              <a:solidFill>
                <a:sysClr val="window" lastClr="FFFFFF">
                  <a:lumMod val="95000"/>
                </a:sysClr>
              </a:solidFill>
              <a:latin typeface="Aptos Narrow" panose="02110004020202020204"/>
            </a:endParaRPr>
          </a:p>
        </cx:rich>
      </cx:tx>
    </cx:title>
    <cx:plotArea>
      <cx:plotAreaRegion>
        <cx:series layoutId="regionMap" uniqueId="{E790CB77-AFE7-4C54-AAC3-20334DC6A753}">
          <cx:tx>
            <cx:txData>
              <cx:f>_xlchart.v5.2</cx:f>
              <cx:v>Tax buoyancy</cx:v>
            </cx:txData>
          </cx:tx>
          <cx:dataLabels>
            <cx:visibility seriesName="0" categoryName="0" value="1"/>
          </cx:dataLabels>
          <cx:dataId val="0"/>
          <cx:layoutPr>
            <cx:geography cultureLanguage="en-US" cultureRegion="IN" attribution="Powered by Bing">
              <cx:geoCache provider="{E9337A44-BEBE-4D9F-B70C-5C5E7DAFC167}">
                <cx:binary>1HzZdttKsuWvePmhnxo6QE4AquvctSoBcKZmeXrBoiUZSACJIQdMX98hW3JZLNW1b5erV4kPPD4C
kwzkztixY2eSf70d/3Jb3R/Um1FWtf7L7fjn29yY9i9//KFv83t50CdS3KpGN1/MyW0j/2i+fBG3
93/cqcMg6uwP5Hrkj9v8oMz9+Pa//grvlt03u+b2YERTX9h7NV3ea1sZ/d9ce/HSm8OdFHUstFHi
1nh/vt0cpLTpob5LtwedS6HevrmvjTDT9dTe//n22cvfvvnj+E3/IYA3FcRo7B2MxfiEMj+k1PXC
b4+3b6qmzh4v+/TEc33G2NNl9vTRpwcJw79G9uZ/HWT7f978QmxfIzvc3al7reEuv/73n7zJs5uC
12zfvrltbG0eZjWDCf7z7bq+E4e3b4Ruom8XoubhjtanX6fgj+d4/Ndfj/4Ak3L0lx8gO57Bn136
B8SWDUT2uzDy6AlmGOEQBS9iRE5ciljIEPp2mT599DeMfhLLy5h8HXSEwfJvrwqD64MUVXp6uLNP
8/Gvp4vnnbge81w3CJ7nSXBCXN9FLvWfPuzb5H8N4s3PgngZgx/HHkFxDYv8FaXD9qDqgzmUvzMp
yInvuQQRgtyvD+85IOzEA17zKMbfkgI/x+WXInoZlh+GHqGyfV0J8rf6LleH9Fwd7u51/jQ/vyFJ
6IlPKfWC0H2Rr8KTkFHi0ZC8CM23sN78Qlgv43M8/gikv53/R6fOy1n9Yyl59or/YblH6ARTRN2A
PqZF+DxrwodKwwL6QHEPj6NS8lhy/3k0LyPyOOxZ4P/Z9ftaidaq30hXCJ/4hLohVPFnMx568Hfk
w5w/0tjRjP9CIC/P+feBR8v/+vI/evk/ixak79+UrQ8gsqvfT1PIP6EhxkFIHxc7eo4MVBDXxz57
IrEj6fs9sn+BqZ5u7u9v8ez+4fZfGVpaH+TvKySIAVsRQAhKybfHc4TQSYB8ClXm5Rr/t59F83Lm
PA47RuLqVeXN0hYHdTC/EQt0wkLoMjz/EYrnPOZ7kEy+iwN4yRNU38rEYxPy83heRuP7jRzhsdy8
Kjzi+yoXvxGN4IQRkLYudOZfH0fq1z/xPEr8gD529Ufc9dNoXsbicdgREvHuVSHBBVg2vxEJegJ9
Bkw0xS8hEcBlN2SMhFBdfkyIn4bxMgSPw44g4K+rTNwYc1D/hoLOTkBfgXZ9rOfu86QIXLC6GMjf
4OVy8TWqv1fiH0Xus+n+5vX9g4t1NPzZkD/f3vxndx3PogXZFeX5wRihs4P6jY0h8k4QYwEJ6Ys9
e4BOXOJBRXePcuVXo3k5ZZ6PfnancKPXr4q8Vgc1Herf2ZeEJ14YeCGBvuNH3xeUF3ERcUnwjdWO
CsgvxPEyGN8HHuGwel0MthLy39SVYO8biX1vCJ+TmO+fIMyQBw3jy8A8Bvb/zmNPt/b3dziG6nVR
2QbKfZnD5slT/f3XDS5o5hmUGRQ+VZLnZjDUfMqIhxF7bFvI00c/bpr8SkQvp88PN3OEymb1qohs
e68O1W/kMc89IWAnevD43n885zPiQm9CvEe9fFRhfh7Oy3g8jTsCY/u6JPH+cJdP/wYjGPKE4sAD
M/iRrI64LDhBQRAyjB8xO/Lov4X1dx76nyqy4/FHIO1fF4+d27o4fH5ikn+dxLB7EhDkEfrQmfyY
KvQEsiRABATA18eRI/nzOF5OladxRyic81fFW/sDkDdswpvfaQ574QkBSRxQEn6b8iNEHpzIICSu
B3//sYf8xWBexuPZ4CNQ9q+rmOwP9YNd/zQ5/3puINhcxAR2QvCT+fssRUJ8EkDP79PvZtjTR38r
8L8Qzz/D5PFGjvF4Xdu97++1Sfl9nR2qp4n5DZjApD/sGro+bLH/wFeBfxL64DqSpx2tI756CObN
z4N5GZBng49Aef/KmOs+g22Uw/QbRRcCoQsGvYf9p7l/hgzsbSHfZ4HvvuwJ738lopdx+WHoESr7
Vya9xNyo37pngk+wC8wEVvxzMGCzBDMXhe7Lu+77nwfyT6B4GngMxKdXVdhPD8BWv7dLZCcu8wLY
2H2xJQnJCWEgjv1HbewenRz6lYBeRuTvI48gOX1duXF2J3T+O+kKDGAPu4Rg+lKPGAAgCEoM1PwX
he/Pw3kZjqdxR2CcXb6q/Di3dxZOxSo1/b6SDqfpghB5DOEX/WA/PIHqgXywIb89oH38Uf7+Wkgv
g/Lj2CNgzj++KmAuD8VBGzC4nibnN0gtdkIDAidOQeU+beb+oLj8ByUGzQiQ14uJ8ksRvQzLD0OP
ULl8Xfu9V6Isxe88CgGHVWC2MRwxfQmSAM6f+j6CE3WPmXTk1/88nJfxeBp3BMbV6zqNfX0PlT37
rfsmnn8CdZtROJryTGYBZ7lu+LDF9Siz4PKPnPVLobyMxQ9Dj+C4Xr4qxvq6U3r4zZ482FnguLuw
v/jYbPwDLnA4G2OfHnkovxjMy5A8G3wEys3/5xz5599m+P79jxjOYCdfvzjywxca/vurX+8bvtdy
NPRxTb9Yar4t9/Xdn28fSjd4ut+/kPLwJs+y4Qe6/4dR91DV/nzrg0fswwELEG2g2gC+t28GaOj/
fMvAMwswNP5QiQgjAYFNlrpRJofvtMBSgM2ZEKxlkA4IP1zSjX24BI406D+Qf7AU3MBzKf3+zZ3z
ppqypv4+HY///6a28rwRtdF/voVOF1ZV++2FDzfow3a1B8eeoMcNQzgrGDAXrt8eLuH7QfB67383
bjs6tWP0Ihs7nYgvXSAannZeth9bscwDoa+lLROLuykpi9FGuCLitBiuTFNXV6rwtjVqVx6Z0KrH
6oAFmjcSpZrLjLSJ7VnAJ5PaJMjKTTqpkMsW4yRrwiuJRHYRBDSyo59zemcz0ycs7Aif2pLGY5dP
PCXhZ+rT9M5V7UIgeiaMLHYDEd0KfPuKFz2bN2M2z6uwyPYqVyjJiOts/LlImmIKYidkbgwuMo1t
PbIoG0axDHqKtywb111QddssNctAsjYWc9ct0rJoeDAF9T4zqOLpgJozYY3irPJV7GAy89yfm8uh
Gmwy5c517dTz3gzN50Bn4SIlhVjUgZ9Fk53VR+c0Z8uwJ3RPReBxmrMprnGtdlVe2DN/HsrIJTX6
7IXtslFSJChsxqhRwRizYExjjao6NlRUfMiK/qwM3DTug+60Rr1/Th38yQ0EjU0z4Nj0KN+5aZ9G
NUJmZfqOm7Ge7wovuGSp9FdklN6mmSD+oPvY53r8hKWruOpr+c6zaztaupO2bmJNqY1QgYYN6Sfu
lwPZlsL97Jp+SETLxHk6mI8ZKbpY9p3d9tmI43FuYjRk6RrWecUxRumi8mx+1vo6jXyPSZ738GGt
DIr3aUZ0Emzo2Fa7ImTZkqlm2hRN97kl7t08Z5K7HUaRHKO2JIsKD+HBEQxgbhmvPd7gfaHSOpqH
ej/RMIgnNHxCjkHbEumd37RJXeMhzlE0IkF5UMjryTntJSkiD773RtXMkslb2Z44W99+8LJOL4cq
15E6c8YKxSLronFS5bIU3WbKhw/57PsrQ5LKSZ1FUFWrYHDHyO2GfFG07OPAnGzT5lURBbTfheBt
3EiFr7os1bEdPLMey7o4q0OlOGA38hBP1YKNjY1nHYiF005yJQM3LvUnw3TIqUR4W4VjH80Q4/br
k5rpum2LOdKChmc5G8/dwkyKD31YJVlfF9tu9j/o3mmSklXZDqdOzU1Wi0s5oYi2zntfiuGdmCXP
AtrunUwsWSfzvXHvrEvy97OmiIfEEZuGdTaWpDyUBoWfRWBuO79vuS+rgnumq6NmYCzStO0jT/vk
Unc1vYRv/93gInd3QU7pbsLTAIBP9a5qqkRkfn6Z9/N53tf5jk2fqiY8VUNmPw61256Kct1OeYz9
ZrovjLgxupkuBPZuzCzaGz8LIjKPE/cQGpZtPfWrQIfnJCV617TG5UGZfwAyq86w31Vn3pz5PNVY
8EkBimNlL4SJWj8XF47OvEXoSmehhdkS3JntVNEPZTY32yptm61nvR0qpmmRu6kftS4dLipTID45
SW0r57aenCairK9ia43PXVvki9noOSrqvt7VuttQ25bnyKbF+dd/BdoMkahkt/j6txz1/SmqsorX
wtZnc95IPnfevGUOSgaggMNoiRcTH70PkLlh0ieRCCpv79ohi4IwddZtNtfRkIk7X4VpNJSWRsFM
rso2nbZG5TRKMzqclu+bvKbR1Cp90YTtZ5uRjntkLric1RgHLEuwkOPGgcy9GFuf7rz2cp71FNHG
Touiyro4bIcwEl3FNqKIVI2a0yBX3ulgpjWVaroGnr/D2lkrg9uFTimJUI/IciZNH6GywpykqbdI
q9Y7/fo0u7N32gQ5jr2BRY7bj4uq8nvelwwvAnWqWN9u1Ezg7d1KRKOFdU3KQXIClmA8t0hzL5s1
MD4q1MaIUq7Kz0iUyyEIxjPbj2RRq8aJ8zIp87gotZcMedUu+8KsAh8FS5vSmue5ky9xlwqum8Js
lDc3yQORwWpOFMMmmpkxyy4g07Z3Z82rzNhlK8uGG5b6501oIX8yG6wy1+NSNG40FKN35RTTphSV
jlztLDo3bFbp1IUJyrZABF3SUr9IjB3qMz+z0Sjrz6PIuwjPXsql41vuC8dcdPARvFJ9VARjeNp3
dQP3Kiaez/3HwJh3ioz+enTLKcK6TmPMBsGRD4TEahr3pNer0Lf1oiZhscrLOXGnzP3AxKQX+aEP
YKZkXuMonEK87KpuXDb9qKO5uwqURddBqkyElVckFW5VxKbG3TbY37up20QywPVShs6iFDms+9KK
8yrvmgjnI7fjiG9xEBdI74nKsmU6TED2st2VTvceKdpu/Kb2GNdOwwVJ8cbr0K7runpFeuRvyTjK
jQdcZzpr9l+fbEvMPs1QtaPhnSzDYhc6Xmw0S9fB7I2RroYvDRnSKLN+/nnwukQ0jV53UuWxL0s/
soVI13068p5osquQrBIlKxJVY1+dOh2ORuI7K6jAdJlaVF+NqVTcKdRwl8HbF1osJy+Q5yUW9EJC
GjiqmHewfuSSyBxyUjrVsqQa1rM3OFFdiTgsHGdX4SnbY1wt4dCNsxoYbqIc6DMxNKv2VOJi0TAi
eDM+1NiROptUuHU85vUIMkfLfW8ozLXuPjPdpZHIs37to/SukHbcV4XY57WqYr9HIGWK7pSZgSW1
HIHd56CC0hdy2IENo9QKuWCtPghvUptsqPFOViNQXVZwtyZ2h6FA9nn4zpLQOW8mF/SA1VfUQVvb
QgCOqP2IFbXd0WkOeGarTann8FIHo7ftBr10JNo6GFU3qSimbTY7GU9tV24nJ3vXlJRt8lJv0JSp
7dTODneC8bot++a6uuiRqhKaIajJPYMKN8ShGtQ70VRrwwgn/m0pCrvMC6oXZTu4HLjh0+TXfTS4
7udgzu891Z4CuF0UhpmXZG5sKy0WpSOX7tRRjpBTRoGsskQgZ+bWknXpDCBn6SSuCirFlVI06qsR
81GQcdNPH2lBx21ABrnMRdgAV+nrsBYO91I6vEe5v23yKlzWZeauFWXrnGT0s4c6yTvqdOtgYmGc
qtnyMU1N4oUdvSD0ym+HQ2Wm7ixrEIqgJteIvBcF4Taz4xlLlVjnzvup9stF4OTrVNUgw6ohmfG0
1qrpk7wpIbucORqqvo5Z2AYQcNryukhr7gVuyU1QqLitvXvsIMtF37wvW7YqekdHbVCtQPqWq8oM
C0bmcsOEvscjuwzyefig/VvZgHS2WVtx7Y7uqky12Tu6KGNs+k/TzA5QUHQ0arfjWo0JoZmB/Bgc
3rk+MH6ogJr1pzYcAj6H43szGrUS6Qi6bRqWw0yWGpic50ysQ183MW5EwTM1OlErpxWZ7v2ygwLx
8K4ybC3PvOwONGwbN22/9A2+LoIgkp6AXqOxBa97eKJBNi0MHm7GkZLzMZR3iA7BsvJrZxc2brqT
4rpp1LwTXtUlRDnTYsZYxrPTmCRlolpIZS6mIVNRM+Udh58PUItuGKCsaN9LYJXaM6jtN30v5FLM
7rmueroZwoHrkeC1P45jPM2XrsDoFGRLFnVFKGLdUyemedhv8MTcTe2KIZqnxdTo8aDRx9zD89br
m5hmTgoyplaJgf7+Ms2Zv3bL6qLN4U5HAxpZVSFatbDyFkQL7j0IP6+zipvQ1EsoCoiW/catMIVV
barEyVrBVZCHe6nuJe3GjW+buIH6thk9dV3NI+JdMNSxUqzbKyHeNZkLq66bO64apraFn+9sO4d8
LPt+gbFK91VYXAc2T4GhQ3eD6qQPx/t+zM1OwnnoqO7wmPReRTcatzHSYb3waOfHladQFAo3qhU0
JUHa7tzav25nBVq8reYo7GYErYh/45ZDTEfdRQO2CzOY6ybNDQ/m1tlUgXYia0QeE52d1aMYF85Y
Q5YGTgbiy++3hvZukvmzjpogcn2rriYkeT9n7VbWaR5X9ZTFVTjNZ24+cCSGcU0mvC/rrN97ztzy
ERqdpdR6PiWV66z99N6fqjMa4PE6U0s4LzOvZOvVW2vKlCuSyVUoyGXx0BxkqK+uyqpsoxzLjmPi
NLHj5/NSNs4cK4FSjsNcLkKCMHfCSV99kLgPkyro2yibXbz3p3KVzvrDMCi1n5X81BS0TmbiyQVN
9WnZoPG0bzQvEdyddmv3RhUCllgeu6lnr0gTsLipxwoElbOgXZ9HRZEHQBr+zFU7wULygNP8YdI7
G4BIAkHc73NYVgX002szI+DSgrVL5uIMREPjLFI8QgB+XUSTqMJTkGnBUNymWT5d2kyViShEFqXa
gzlGjgcKsKD7LsPr1I5FUsIhxUuUh+tClldp05N3FdSBJG2mcpvmQUxaIi6yLgOaYlRvwVhQvIB8
WSDHmTZKphMkIXSTKh3aCHtFv7aWTtdd79/klZLJ3BaGDyxzYjPnQwQJVm5rOhx6YstIWOFEXjeQ
vdMLxiersjgLK7PAjIzL2YB2k4MDmaNMuQTvIEsKM6Bl7gNHONbb9NiaZVXahmdOu2DV2PFvq8Qd
eDo77tpl5WKYq+tursvbll6GVX3u0XK4rL0Oulw1pbyzRK1n5rtLKzSO5xpWiVJOUo7poQiljoU/
aT4IVkMdT2kCnHRaCtXHlZMj3qZyO6UuTaRXVtwr0T1V6IMZsmqlJla/L1DJC9B54dT2m7Drooy2
Og4qLRPfDvupH8uF0eLC1tWYZMi71sgrN46U+4nZL50tDCRrOUceLFIuc7HTTrGYa89y4wLxCB+6
wLLRHa/qIo+yJXLLkZepE/Lq4bdKJKzafrDvmq7vNn24RU4181IFtyrQV75uYfG7t61xZOLKfpP2
7rgAWlwPhUfiroEVM/pevrINu7FBY2IEEpIPbT1zI9ktayqQJwFUhRTa3GUfzLzOCxTXocUbp8Hb
2US912uuV25PTrPhrimkWoVouEwdWXIbvve0d9OB4F1WWXDukNHwGuUrhT26FdNl54/zxhQYjB3S
3gx5WS8q4300AZ15l85e5FgLb4eKKO20z+EE1Vkv3NVUYMmnOrxA2tiV3+dxNuOVJraO3EGbqGzc
YDtJH0H/LPorRlIV07JOhNeJDwWB5TpmYp0hVEWynsYd/GbNuKsbBK5BcSPcB02OrIROR0V0sHhV
jEPJw1DXvOvDVQEKe6M3tAI3BHrqNqlaVMe0lQUPp2CKJp+tajS8C/seL2opuQIK6mZ6a4znRmXV
XEnNggUwrYS2L8IEtUtPZLf+NB2GqXMT+B2KrcN8wiWb3TitzzvagV+R6/ycNCpmSDlxKAKohqzx
uVcbD0ww1O9aRxPu4MsRFf4eB5nmjRcMCXGFsy6hc2m7jsZsGg2QGdTXmjHEBwW9SApWI7dMgQXi
sTypmxZfwS8N1RFRIVravpVLL3NX0I/iW4c4LQ/rsI5Kh+Gl9jwnImPo7FCjSz6CNKYqqJJ27sYt
sgYU1TRrGGp3gk3uYtRVlfgywwukZRf1vuOtnBR0QxeWyRQC2ThBPy8MbdfEuuBionEGdaVKTm32
0LTXS/j+G3f7ml71jhPNngtWZTbdad92q4HOfYLk1Caoyu2ymmzOU5Hn50UAZRlsSd45s3+WhgQs
oRooNzC12ooOG5764BumiIJRyEkuD2nGLDT6pV7MEz1rdbcqS7orHIsuGyR7TrGFFKXQhJk8Yxw3
uFxUtLwv6tJuEEzXZR6M52DatWc5WDrXnkyyNpturAyaRWqyPCFDk8UlGFwxcXqzzm14hoaArihY
Kdw04jroE9dN8/veVz1nqCZXeV7MC7+d44mWRQLJMZ7X78eKzVeIjVdzHhnTBFet9b+M4GSsg9xJ
jJxLjii05K00ZWIqDyRP3aN11zrQY5TFBnSKjSqL2dqhRVSFTnnaVTomTeVdtagsFlAQNSRKMXFV
TuNeT3hYhZY5UV8WHxztiUQXMl0C0eimvJjTfAlipVnPfhUxl+WxhPq5mPP+bKztwF2f5NwBNuUq
pP2iz+og6mdwSLzxDnrHpVvWt83QT6cYpF7mlyn4JNmQ+BOao0p0C/DS5rXoUFTJCtC1YRqDhDtv
83EzytFy0jCW+M4NmbyLWXZOVJox45rnLVop1DCed6lZFxR9yusODDtcrKDpvTC+gzgeCJDrxMao
zM11B4vczo7hSuAxCrC8orbZeT6QgRnLkjtehnlNXZJkWGypBOYccc8bVSyhrhvIqP7KlWLkbKot
aAvW7suZRgqBwqmsBP+DmqjLu2zXBz4orXckZHbtpgK8GNQlLgMD2ZmH9WzQQRVlt6jmbjGVoIrx
qNVynjsIzQ9W3SDDJBDpAZbIKgNZAsRbLBUavEj4JEvSLK04rXUD/gw5J4rlWzsGZi3mcDkOI1pl
LU5cpe1CIZaMGXi/hQ7c0971ZeQK79wOYCupPApInnOV+x+GFuoqGMpJ28h0Y/zuBk6CZXGPWugv
BwwFC5mHsrpyS11GoavetcNpH2q5SJn/xbbZ+2YuwEYwFEzitWihYasq5CS6CRnsOYQsstgUi9H7
QjB0hKT3Y9YgIIgZww5E2ccTuBl5l0suXXKLK0tXeQZ9oGB9XNt8MQWKJQ718qiWVCW4hldajGbu
B9XCssy9GDy8npxzOLwzrgKZc9sUH3WPRt5h9qmRUi1T2Jjhbj450OvmXiS7yuWi0DjCyP+gxuxz
GqRm0Tlumji9Fbxv049Z0BLoVlwvajTuojIUWyydbomz5rrsWbUCSXBXVV2XDJh2sRXBqZjFXZc1
Ftq1dAE/QHRXfmbEXJRQT10swH1D4b3JvMvUBV+FlMHHqREcnLqMj8CFU9/4Z02dHpT1eA+bRnGm
PRN7WheQY9Dq6EHuUq8aIKrKh+YL/LZa7UdVxD7pA95lKgWJU0sObnoPbjpsFU0NWKXgj+l3Wnde
3JAUqKZCi0z41XJwaQPCaNgSOBK4KgdzScg2bX2ZgEiEdhfsVIOLcjFScN+qev7gZlPGfXDN865f
+LDKoO4cBow1Z5bloJ9dIIoWcTcNL2wbfLHDgBJVNBuQoCRyKo8lIfz6iKo30JFoV3QxHFnYD9kQ
IUIXE2ED73S1b4SPl8483oN1ty51oWBl0HtEe+iFqB1i0+qlGMgQMQtPBWw6ZeJd57o5eAOyWWUO
uF5NpZaFODjga08erbZ+U5w7fSejJiRtDCrmM+C/1/NeTKRMssID35QSzoya4zT1P0LX+85Cw6sZ
rLRmNG2S2YZCrQLBoSEh5CkysCp6v7TxGIYq0k4WDQ4dQIyjAt5s6HihwK+fPbv3oBnkLID4sxHy
AeGP2oQyZv6HNGuA0bG0vBzaMQJhvLIGFlBagGHpjahZMoLAsSzHldO6fkRhJ4s3bAaXAgGj1Ti8
KTv0JZwzHvrpCnbTQFx0LZQYQhNivWWD0wG2OzITOVjua6/uV3112RcebGHIfuSFsCnvK4fFmSPr
eMLFRujwwvXpwnXbZuFObgl9o0N4U4Pv4UIdSEk9LVhflrGS4GSOQ7sqwJznPS6mSKbgkeSyX6XE
hyA0jXEVOTPtOFgHNQ9dGkM1ht0DkfEBB8uBeiCsDdz6DCvBwB5k2/gXswMNXWpheQ7GQn9bXFZj
HaVFcYfA7uyGJuXWDDEhD+E0ecPrs1r2l3pAXyQt7kI55dABFQsxdCkX1Hym/5eoM1mSk2eX8BUR
wSBAbIGi5uqhenD3RuFRDBJIIDHo6v+sb3HOpsLtsLvLFEj5Zj4pZyL35jrFDYQJJ/XIN6QyP9Mp
6vPQDcU8sjpXFP+K1uiq27z3jJe+ZX/s1n/FCDFM5v/xm83km/OQxEiIEYIgtsANht1YyLxnSCGj
DLNz7JmhaIZn6npSjJ2+OzY3uUubU9CQl6DFR7TW61MfwhmdO4NvFHofc5K9Zau+EoVLwFV2bCTs
za1NeOFz/o345JU22WF2c/eS+p0rhymIDyJor2pY552b4AOKQVd2wrePvOyO0Rkz7rb9JuP4Pi7Z
Z7083qVq3pKtoXndbEUTp+eVjwHsO53HK3ke/JCWS9+WOhYnwWPYW7jAxGBK0RN7R5gz7WYjFwgL
W0LRLddh3RsBiTMrPe+mMatSegu97A2x92EVNzKspd6mo+zgoTUeX3KSrVOZLdt75zUvo4pu2pt+
1EFgCi7mC58wTZNuWPKBRK/eHKjDOMANstm0qx/GS8LHy4y607X21TkjEBV01Nc4zVdv8q6DN/W3
eO3bmzq3G57pmG6fXTz2ZdtKbI0ND3JhsuCapNPeaN28JEcBd+SczdydGz7zvaDdX0Xr5RmP/O+A
+DA4EvKnT4In1mfkIDexlH4aipM1MWYbKvNg1Bk0hFWlJ9P4q1Z/+qCtd55SDoNytLNxPR7TVMyn
0Y//INj5nMIpqpARq0+xYMnLtj5vJMSiaklcNlAKBW2Zd7Y2e1MKei6g4Yw1tfXLjceQYMHET27F
UO90mKcE8zvOKio7G8FSnjt68F46UN6Y6smOjdDd4+LRalZxeM3gYXtJkxaGsmvU1HSHMK0pWWwh
dWC71cEyXkdLj5bCHxd/5kBj0uYkuV7bNpQ7vWlyFSNT5RTbv7gO6gkAgimMjN0ZLttSKBPHOzqo
pYQzAitligQta7aAcNim7JhC5k/T43YLoeMEgvc0GpsylFlQGKa6vcAlKzpij4ZPf5OAVV4f/lwC
+MnGleHAjotgV//ftKky6L2ntDMxPgHzo1nr08o+YgbhQ9ddEOSYeJb+OxN2N+phy2koed4be44n
5HHtFJzqIfplXW3han3R1Qty6GCsh2k5LOHNOJik0eL/SrrM5Rib+zxaawQx18ZL3r0RifgotyEX
KbKkZmYX4fF/iR6vfoYUzQioHouIe4nGvGmszpE/Y3uaTnIS9ZkHyQcWhwg5M2KrrAdhT5P9Bm1e
9lir89ryE85Z+5dF757T/8ja+QVl8vEurwEeny6+wkb6dJmsiGhL4tQETdDv2qDN8iR9FQMbKy/2
H/57t/Mnij1qghdIEBB5247Od/szyxCUuSCCPs0U/u3ZMh8UAmqwL81Zq3rc1XSieVqTrtSL90Zs
rQ+zWl5Hn/KTDfUPDOX1tWZ0ODaButSLqYsFyv4I3iF88Y0+tC5uv8VSY2f4t6UwwERNgju13nRo
vC3B+T1Dh4EkavNaxMllylpRdEgVdz5+MSo1vxqGlLad1vsEc/DiPPIV+FhJWoRKpcXsUfRQP5d1
llseY/CvorgzBfo+QbmwEJmd1rco6U0eDKSpkmCYdguivbzLlHsLGfkmAAvOQABY5T/01jCJabfB
ESvV0J0kabwrWU7eDFGP++tseheeTcTDcxq4fdoP6YG1qn7x4Jp0vFYVnjbs81kgi8Bv2SsZv7MM
KaWJe1HEE/kIon45t9oMVdNmKUwhLzkFCbK8aAtvrDFwm8UYV107bbvaPGz7NKlPA/wQFS4HSWr7
LdhIcposLA+3BjvzKklB6baWGemxmsvM7nXcg7dhKyYb+1c1XnTjW1r6j+cXjgpSDUx+CNRgngpd
B1VtApWPjqXHTEdzoYKlrQIYSEXTuPmoOh6WQTYV8/AwtYWI9/7QXY3sinBb7K3NBvO8pIiWJ+yx
uyFg934WySFNV4KwCApEhD9iNmAW6dYiDVtzwSmDuVHUu8D2+B47EcIJpUU2XcCx6Hc5/XB4Uikc
aoUc+tb73S/WweSNYzyiMjuSVozfKmXDfsiiCdNZvbz1AuCNjXZ69N97P/7tGN0wPbUf4cZ6xILW
FfDk47L3J7PHdozncR26p55v7sXAwc4JT9SZuK0umAvnanBZWlEXQxP0Mb+1JDv3rTIHt7R6z5xu
YJ6GWw7ZtbwtPL3UyfLH83l/8C1Sr2Al2amNlZ8jXRx3jYF8y7u1B2vBsLkq6PtSSHjJJsVu4m0D
xaOJuFrUiLz7tWCd4G/YsNTLvOnSzSt/W121mOyPVwtRcceTPU9WcnRjiFBko3OpJfE+QU89TbaP
D6RB2hkNYRWZbdoLPW4lR9wJyz/dJ2kiK7jROh/YtmHa1Vvhe1DVbabv/TAHGCUxaDsjvzvegxOY
eJX1eqdFy46d7Ug+aScOXuA/S5Lxq2Yj8nKVZeWweU/R1PF3LwOtlti4nOwQvYS+vm24HasEgV4R
+rC5tnqwVWPh9igSn6em1qcWq2TumzU5Jhh5a+g3nY3emaYsPmbWex22Jbisdj4Sf5THZk4mZDuk
q/qAgCTopo90TVk+LWJ4ynyR+0E6fIz9Cwzim58ogZjoAgbO/Wxa5OIZs0dlwmbXkxke9oQJgBHp
QbE0n23i4I8Dn0GGjHAHz3G1yHV7DZIWGpgDhvOScD/HPChaBHIP8T6elSCHATZkZjtxDDxM7Q5/
XOX8sdckakguXSKjPMOw8Zp0/huPs3m/DN/UxtcsfUTJ5Gpjc8x8MGbIN+UhUkIUYYZ4VDxifZMA
LarrH/Mm2JNuHoPXEOZTPLWVXgeMizrk+1ixrjB8szvRJ7iuOqziqVkLz8Mk2+H6HJpo8PM0aMWx
TgOMfT3s3pgkl0W0u6judJEq+Ci1RO6Xcgy8if+59ml6ESrC/UI0OQRKnCOxiRtd4zG3euuejKfL
jZD2iKcrKkYJBCK2wBVMuB3NKOJDY+r5NjHy3tjo3jXq5Ho3/useiz/V3qcfLU9WbvJS190fsfqy
1H5yRqLm7wZO4ci3yp7/e6ldcx8IdpYJmAJ2cxCNP9gy8xMiHA57lx0hzvnLIN3fKE4PftPXX7WW
n7Ns6MUN22WFaXyJSPSdjiP7YTZ4f4QHR+4QXXLXJFWdAi3BJpYUqaknhL3ZG0xotctGp/bWQUTG
I0btxqrxRjH8PXliOQct0gnVL09NT391NlEvIvlWs2nypV4xWNb+cLI17BwVUlALA3ueZ3pJwsU7
al8/KQfTl/kgieapLUe6sDJM8XjIseoo4mDSOXZsnanLbPXbyjO4k1KANvDiBi93yORuvXvt0iR6
T0G1JVxj6dL+kxbi3YsGd3Lh9KaTddorM0/g5D4p8qpCbLiDCOyyq1TQxSAs6afETlVGKilUxu1z
WDNTpL9Grd2dbcYvhLMfWYJFBAlelEM5T2faJrd4HPjBZnHJfdE9EZp0T//9qu9D/xZKhAJxd0OM
vSBKm9NdZEQFsC0ttiA1p40vssTaMuRa2GWfetZcEIa5sh6pyd0SrrtwUVFZtx0SSTm7l+gcLXTX
Zl39/t9LnwAhqNeKrUt0te6Hp2r3BSRSH8TK6soGNM7BfGU7m3XpSziHwU4HiEz++zKSrb0krP6D
uGYXgOr4ntcVBkHLwQsOpi+ipOuLMBnvAViIIpBYsdHbWys3ZCe4lv29qd2bGOlwTwUmNxavbyBc
+30SyHkP4FI+KTP8C9heYoO+DIt1lfAB87V4x0Mko1PNUnn465A335NYdFfXRN9zOyx7ADrIG+KD
wVJ6ScOpvjYMG/2aNs8grpY8slEhfIkgyY/np0yPT4zi46ttP79aNzyPo04OQV5mkV9X+OEgk3pu
ykSl3amvQXmkdGQFeKLtYpEn54LosWjmXlcEj2PBRDCfQJCyJ8/yPNiQXsx3krLpUtMWd+DAzGVu
uzHXavw1JDDXR5F4e2HNWkXpKUqxnWVey3ZR4qLXfluOyh9/Me5/E+nqfHDIlYN6HJDAwwMRi6ra
JE0ByfXpvjYNA2fMixWeCTZe88lDOV4GOtZ5g4EV/huvtAgDLFPwSrT/EfWdgqPh06NnYAQFI8jJ
jpMA5OJa1l6ALB82wDy5pIgM3KtaTt/bxpHuAr0tOu1BAyRzepaAo46JiI5eo5rSMzEQ25b8cvUU
XifPbvlnVziUN3e9UuZslznvKFDOGqM2HPkondqLXvyoxH7W5KmGqztsTXvG5H+esDxeJuPrQims
1nMwwj3IPnHIrLjwaCsmt9mze0kjWYTjOtwSaofKLbatDIvBIYpgfd7C4HfU0/UYTdg0wJlcvMQ8
NxtS844i+geVidQKYdguIzJ4qgHI+ia5Dywdqn6x205Z/5OzZDumCTjCh1DZ/BkvBLjRtM65TBMD
q2mxeN9te5pp1pfcDMcIoU4VRJNfIbyweVvLoAhUyo9T4sW7lIV1OcZeXyqcLZl7RGBVsfJo4NUq
mg73kHJwjMNyaFYMQ+ESd1fyRZd53Pea9/sZo/nF/N8Lz7x+Bx8iKiby1a9d+AonoD9hSe1zaWZz
4/ocIF84NWH4qewtiiEC+Djy44K/MpF+122s281TUgEQS6tBZ9sORtc+mbf10Is+K+tExMfxcdP4
jLUfI19/ADk89rYx0C+pRL7cwMUToDlYLKpRYmXWAb2oqDvOymb5uHTTbkLQdK41gXQRG/gMdKsr
PUDRrlNAb6PdNkBPZCqh48keeWJU8FkWCWbK0nBvwN3WkBz5TPq6DAvklxuwW/bN33hi8Du2+Tw8
EIzZeo+hZ4KhMc61Lf3NwgxGkHIavRlxQANAu9gWRwu0u8UlpY24bEMQICdxWV1lmLMhqZKxauft
N6+X9YTiw3oa8Wic/vvyv1/F4fplJ0p3//9bw8z/9tsELEomy6mJxudk/uIAn46OLGIXDeNh8mbY
DW6pIjcgfGVTs0t4owBSzVW7BOlLPKQVm9r+SdQGWmgh8m67EBN/DCqvifcwjR30Y7BPWjgVwr+g
aKGgMcd3lbXsgBoBKdiMLsGY/kgZ8gAElxfJ5vYUN8tNgpXL/RC5OjAwpBjCw6rWwsitY7/QY/8m
ekqxFo/i2NrhF9AIDVQ5UE8e7nDlt20ZLoA9RtbgTmYCeJK/SQgAGu79NQaFlYXsuIYB2/UTj0o6
kOG1rTv1Oo/6X8r5Zxt4pkriVUIgNulzpH4v0aNSMEF+YM2A+J8aULTqIwoegi5uGnweas0NVMwI
ttRLrg5a72xaHj4smKxESv1Ep8V/9qTwnxsEGpdtgofMmvOQoZlBsDdVsIZV7mzzO4yhkLSLfuCY
mD2x3F3h9VbStydQZBxsAr6HTvUxwy6DYdbpcpyGeNeB9HihzcIrnwlbmodya6VmpT8GV2pW8Wml
DwRFGqBpUYVkNyrCXmK9ZUl8m2MssUa5AkHdbgFTDFrNjSe9eeoIXuHIWdQCBg3b105Pb7h8cwH6
k5ztIChWIJC+3H36sZRfgvrtUbIeCstTWAL8/q7j9Zpiri4m5ZuLM3P/oRDZzX3aFCREvOOM78N1
DENopZo/z0jrsYqs7IyM/w9slnhnMnDoPMACa3kgb15vXBVK2K6aCVD04k5T5e1amh1XWosXUYfB
O4C8U9gga8sWkeIif816c28Dl79bSUgJLdPtssl8NEz+dJpFBfTdeUtmU45dtL3CzzC7uv/rz3Yt
Z9rxwxoQQCibW18D2MkNDMoLvGd7AKOPBX5NsCmwZ7Nmv3S3NC+Z/t3M4FcstqlKa+9l3L7ryVeA
zhN9SLObGUFWpyMCYLZQr8jCbP6EdRaXiDD1rmX25/bsaWCMC3DrBUnxEZ+iyIeYfq8JoliYr0Wa
cnHDWc0/wNIULbvrZhl2U2STQkyA2beFXdQcACTAzye+aZ7HDkOJN+LJ8kAyrVIPvFDJBOqp0fns
udsyKYfs2vtWkd+AvVDwezX3nmNqRRUEyrvqQHTYmxqTd2DHyziR7KXFAJETF0Cc9c1cebJWzwQM
hAy8ABsXPlltca/1UB+HbY1r1GOmt3FxyUsMj/sIB3oAuj0mRdP3PzHNHGDB9jkBE+Ynertx5Aar
b+0TqFVZyY5OZeR19WvqGr5D6ardIz+QlrhP2NbI3wmsuaVhPhC0pdvFVAdFHYgr99YR3hrSN7qB
J2iVl4HIzeo8o12KKSpNfoEKO/gxKBk7jq81z+h+Dr9IF6SV72j8sUXkarIBWDySiacFGxDfsAHp
sTbHhUL2DiBfpVtMCRX/TySpu9dN7A4h0ct+7uf20GJ9xSaI7xBOFg6/VxfRhgFr484c4zi9NfXS
XoE4d9eaxu2VDD0uhMYKaj3+t/bC9BRG7M4xfRZYPIaCeqiJrXz70lvIX11Emv2ocDf/9yXdtmjP
occKlAiQPuBq50A/Z9gTNHu1dN+NgjyR0leqQdfkdUypPP/3RQo36pLONneDD18ijlHm2kiQ5e3m
ROmtiKlBZoCsh8FMyoBBXWOvgH8qA4zbYQ1GPVrAEYbbdIYtnYetpedVeet1frzUMXc5l+sbhgJY
UaBT96ENEdu4I+omwesUp/Yu1Ad26K1w7ZLusUl1bwGC8mPDG1lgZleXxJB/ClnNXSLhZf18XzxO
X0GoTh64hYgs2ISk1ve69bdrsvSvbZz1l2hWPwcJCg32lakBP4QcAe+65tsSwk5J4ksdtyzPOgC1
mVS/29bqc9Pu2Bq5XRRAINsHFDUs2d/UtHAN+JiV4FgAwUSvG04lPFt85rtgzc7+gvBGra0oAwn/
K1z13fNmDLVjU00q+RfQET6c/Fmjfl9MY79WJFUHg7Yi1EEfHsGDDqJNMT+Dtd+SCXa2bF1JgmA5
YQ1wGIMyefBqVPTW6P5Y0r7h/RZ6McklY6CVUoVGY+a2LzL85A3+wuQ15k2xet41dMhyUMHYVj2b
vs41WKkx7s7U7lo3ZqdIw9YLM+7vlFYI+mINsYfqxK7HUVnFuPi82pilwN26Mu2Vvgw1MJpoXLu9
y4IBkNEkTjNTr15Ez/Nm0YoQ2JR6GTmMUbEoSet9sog+kOAJOTIc6LzukKYGUtIfLYa+YvOxgOFi
YaQe4DSBR8BA8TMCWvTpRUuP8fUbLP3w4ftIIqld93SU9HlEKXvvEdzdZJvJeybW55UmtvAWCn8q
ruPnmIQlZnj52tHfXp9mdxrxPufJsp7/+1I6gcpDB4wxaZQum8cwCLWh7mNSOeyvqEPwHnR+9DbO
GMBGjvixTuqrbsbsrVsSewoQRmJPXq+eA/leK7R1hEw8ENgeLxPkXSDGvP553Y39yP6YGapRt018
4W75ta0pLdAlOQVDFLwucKmUMM/jlPF3NmFrNrQApRCd5m42OzumYRm7drro2aY3oNxzAXKBPhvY
jHmkVZWafrrTGfev4B7aFhDVHBldxdGsQVw5mtITiJxM1+JNCaJ+dCEKDjqbRmwi7hcsfw4bazvY
uEFs0tijIBhoRIr3ZLczYt+9btLx1mBVT0mz3BVAmVzN4Me6ACWXByIJLykG8+n0IVzBdYWRCEr1
8BOtWgg6KTG5TNYXh8Wmz4k0EwwY6iri0t/rhB5GyNJzsIvVOt6mxdobWLUfMhXbfmkwEsAxi9tU
QujU6VXEwfvA4+Y4cGDXLTylUSOBjOB2WecHLw1lSU6XqD2CVnQI1cCSG3BCOP8475cNp/2lYRHK
cCp6ikHYXySIoDo6SOHE3c2YcppUvxkk9QTLxr7WGLMn0gDM96fX2BtP2LFB2kTt3YQ+Bn3wpYMZ
uuOw4Iln7SjLdO4BGHGkeAON5qqzFBVRncSVYGzPqH0Sw2D2UxO9NhozBlTRr1gbhB0Z76toEl+h
kVCxKVy9bPbQAWsP4db9k0E7XtN5cDujJKrBrDNnzQmWj0dc51pUSfl7xGVa9cx/9eOwAYAs3sFg
gSEEjQssdTh4rWZvVNj9tHmkYlL89am/gdM0h05qxDgQKnm7PmKKrmmABM9zHvYoeRIwTYhMD8zO
U1mjU1ug0mxxycMd24Qrmy4ML+s3DbwVS4FX55Od553x1FNPVJbjHvfzRM95xhNRdf3yHuHCPokt
aI81Db4Vy1zhJwYZXNOWlrc/WE/jKsPH1LSYPTBXICABWPwEqtMrbefhI3eoL8VBiYIOeZ+8CH3n
qT4ivzMFGGJXumixF8j6Mpzn4Zst+Ejxf8hdnJb8gJmiSexQ9EnIUYabcovG13XJjMgN2goVGgBo
16lhj4MBpxPwjp8AoiSkWTMip0l+NtLvr2bGwwuJdIC4pAXPWPuLYqFu5RYUYiRevgIyLbc+zIoN
TZsPUQcIFXTkf6/B+tYGjxx0glJr+9EcUHn7wezzEFr3bjf5bxANbkGYu3vAsEDo4+y5tRLGfgv0
jtq+7NKY7tCZrfzJRw+hoy9e5ydH0wAh7hG8PFNYfG3v0YPt4LLOndzTdH1NEAjlwRy8YzNGVEnQ
NJutj0/TeIVY4aHPq/VLzP3bIZTrBU1woAWJO/BlQRNXzEj+XKZKhhJxFbhN5V69HkxIukLx+CO2
48UPsAX7o3g18KjwKM5hnsx4Tn2PPydjrKsI9RS5ATIBLf61mkCXcyuwaPRtVqzvhMhhLxaBPOTh
4qJhdMJ4Hl5Sjzr0G/Cc88aLD0yxImYNhiapT6Gn6KE3ibug1VsXM8MzmqXedl4a5c7r1HMAav3F
JbFXwUH+ECl/FXzufibzP2vq8LOPU/BSXZQnwfpwETwvn6JO7aJsmyvEU/jJaXdLGsBfqR+tpwR0
O8rQ36GQ41fsEVASfsKvIeDX3OuRJvZti9JGT2DeYUh7iRAFYcpe21wMtTpwFMGrXtoGPLBVRRMZ
V2ACNiztrkzJR1PyLQMlchgiiIrehznZG3BXcYNIkWKeAvG4D819XNr5OWvSDI7G8hxGJriJrXtu
ddhDfGfyDZKykjpoDrFt0zwmNTBcOY1HouS1dY38AxvqZ9+u74tu4XT183IhAji8TCJsVymaaAaV
yyRJc+w9fQ7fG5YyhbEYJ56/nyhnuy2a7pui8A82+LWICYquJawkCBFD41+ZwP9cM0cffCWytEhP
l+nSRU8kUL/aJswQdSE98tMR5gA6GW9dk8KPBCNee91QZbWYbzjA1t6SOahmKbMrcGkBRznwZ7g6
AbhaVKOWZybMbpj7AJX2l3EZ0jOEBSkk9kow0aDSQure2jqmrxpAY0Q6cPxcPenHGIhW6RfwqxRL
M3SY3MBiN0vPLyQCsjVxqUqpFRa1dBqrrHM5aerP/95XUke87GsfoDOfpgNKY12xuvAAHDrZswZj
X097cLQeSup5tsSsxCkETZFxw08LV1A68fq+muwy+uFraEC+dQp9kWH6kTzq6gplfnD9/h/9qNMa
l6icrNocGbHnXgXBPgvH4LD42M3mjFQxsc98bdrrfy+oqLNytel0D8+DDkbsFEzs7ejh2e+ZeRm2
0CvR15FPY4MuzRJs9TEbcWqDm8l1oxR3QBB5t472v/1ZbWc/lfc2mwW6NvKUEtwPK3zN3dzhp3TN
AAZ27fPZ0PAqM9GBzWou6KsETwlupOsWZXefnS2aBCeJf3wKZ06ygZ68cQ1fZqi8UGR43ykFSwU8
PkV7s1xF4JCoe2GBQA/VlWVGggmMsGCrQ0pD4qnslj4p403D2aeysIF0VZAktJw6tVfJ8p444iGl
RCgUIzW+ovReTRxKX6u7tzbydQAi/l5nF0R6w27IpMaaSocr7PVd2tZhgWMKBlQS8Lii4fjI2wWG
ODKWUw/6MQ7oWXeAcmMNismZd5zQYeF2YJzuTLYe1nDGegBukpnb2vf2a+gGrBl991yv21AFXjZ9
4Ddi0uNsDdH/GKFuditcfPjQtj54I0FC9YhA5g7lz0AM5GVKESNNug12Q7PVlVfXkPcjCxEDAHvQ
nVeFILcOodEQJrrdkaDeLoqJ9qA3+izbaD3LFEWjtX0MDzhOosKCeIHcCaCCa3uIyPhX6Qnm3QOD
q7eHLYxW9WE2B8gZNEaG7UBpEl64fmaJIvsICrescTxCyHp+fhTcEr/pzvP8SVbRXqjKfnl65FeU
49BSTTwoh+2BNfpDvYMHX8P02sB4S7V3uIVfNLA+8C91cJiiuJSP4v9/L9sGj61HGn4czOhXMDah
R1qqT2BqNap7NtrLzpQ17eHpI/gvSP/sBsC9qkM7iA44b4NJLs+tcG+erxEusMGVKgzRS5LZS7YF
EXIkkGmbTtM72na/F9if+eKt00u7SrzgxAk0IZc3P/3tIrm+rAMpuliQk1IQN2kiUFZUE6kyM9J9
YBjfo6izzxrZfgyR96fnSNT8Lua5h/pqx2xXdoOrLzrpw90szNs2eME5U6ByO8bcVzTjrIK409hr
xuWVhHiKQb+C/9vFWcP/hMmESdNvAyykLb7fCsgbsHtyG7CD5jjC5idrHbsLBsC8NXukouSI5OzL
jrjFhyb7H3Vn1hu5kW3rX8QG5+HlPOTEHKSUUlJJqnohSmUVZzI4D7/+fnR7kNmVmbcFHOBeoGG0
yzaZDEYEd+y91rf1Zy8ujXVLXNHzmcIqGojHkM0zzZTjWEnjQcNL7/SxscRPqB1l/d3RDfEYONEL
jZG4YIv0B8CClhyVQLylUDsi/6WEnzBBY8zFGMbRClpB9oTDzWQuFmsntcVJKsTNoHv1AVTDUrNG
PkZO2i6HqI4pVETyYszIVrHxtis5jaztGGcH/Cv62hildlONirX2otRy62zaalEJ4SYj1PTqRjz6
6lLx6zdHqw12EQXDnxatMP6J39Qme7XN5wo160bKxVuRdeMq000+qXzHutJfRIqo9j4rcJt6B6MJ
nPcqs75QachdJCAh8g9HPoSjfu8XDQiKxLnLohxHn2x+rQc521qxFeC/kNqF1HbmoTERcEXFnamu
Ut/RyFpa9drAW78JSy1Yygbqcaph0c4aB1yCtkK5Jm2A3fgoNcrue2E2OAsSCa9T+j0a1fqGvOTR
sL38JsMEV+EzXg2d8xhJ8QpXEnnYNjxpXr9GMu9tfZURpzrOegwYgcF38T+aBO5C3FAvtNGhJGj/
vQHtjU6ho6rhrGS5htGhDYwdhozHWIdlgUsi9XQS4al/F/cF9usybFZqrLcb2S9OupDVdUR8xePG
X+VEokLs5U8BueBdX7Ucaf1ijTxwuIX7MrlWUO3pYW5vVYSNgzkuw7SojraFDJrYtd7iwN1247NQ
tmKK8Gs7uPMkSo3qoEeuVtjOUrTGIYi8kTDFx+Mt4RagTlkvisB4qULph8fx+1Bba1tT920tk2YQ
LZm/pgFxQfUm8b1g71cWyp0MQasfqflugGnRWQTEesUasmWpcx1jSPjuJBrbeAMAo+wf8sgki66X
Rwy92Q0/aOchsuk8BWgKZdGWPPliyLv82Y+c1VCq91lHKWXsrEWeUnwDxaBpi3FI8Z9yzhWm+GaX
UoiCPQjdsM/2jq9hrSgatC24KEj4f/kds/UHA+wfKKsfuRjK0A/+6EP/19/+z1Oe8r/fu6D//YdT
G/u//+42/FHmVf6znv9b043++tf+bqU+Ab7+6qs+/c1/0MbO8MQe3qsmqc/8w/9L2JjpyBdhY382
IPhAGvv3f/IHaYzuYZo5MRQ1euepv1PD/o0am3iXU8NcPmQ6gYzsfECNqSBlVUu3LeS7pmIpdEX8
EzXm/IuUkjK12jUIh01Z/W9QY5YC6ewfpDHE+iY/S3VwUfA/fSKRfSCN+b4fm2GmZq5XoIPATAGi
wLc17x7DSLfLYCmsQyML7jPVVvdD6zUHC17ILbYuGS05WrqF0cqcAQIc7ggSDI88XRER31DRqnyP
Y0TaS1u+nAVmsbhdBNDTDnFdSvdktP2lY5bBW51UnRvYibRqM21EVU0mwsVAGO0rW+T3gRT2R6/Q
w25BeFPxeQq1rdKG9maEgXPnByGCx6hyvglT958RggauHaOpWZBxcLYaSI1NoVjibtRT+X1wKoT8
vuWXvw02blmbBD+izyGo95EypDudsOepS7NmnQcG6Z6qyjlLo8LX90nXo9rmY3PI/a55CBGwffWS
Lpz0CkmwG5Ig/6LGin6UYEmt2DV4XPxxBRmwJCxfQ+qbpxzJ3Ap2SHKbGgpbLT9zMosrr2TjxSal
arfORTQ8aHFh7HpDFmy6YQ71ShB99ZUfrviM6D8cP49QWanqhFXSV1pVDscipIkNlXnfeNTbxrtV
MGSsElmnWNaYxQSd8ZaSPogf5uj9tIpG/96hGUWim5YYFxrVLUSKZD20I851Vue86mYvbrquc7Zy
7g+3TTMmv9kqsiiVafBcGaTMBr72d4VSSPfZKCjSyBAscWc3hatn1AMWA9CCYx0bvVvFnrxsPN2/
BXbjbUQhGzvcO2QFiMG9nYevcaU6SnVTVnhJSxucHXl+AUVGNaOFKKVgnUqTX3kgp3vvm3l8DLwe
UUKhF+NLh5J86et58SJhPbgd6yJxw7aKbwpPsQ5FXZOqSJWiPxZQ2fDIKWWwRfCkr1IU39WyUBEw
lApewy7W8p0va8Ex0WvTtRq124ShZW+qobSenJjogCJB8t0MpGJhkloLgU9J3kIRjvVIjCABKSPb
Iw1ysRKSzUc0tsjeyZ3ExUj6POgotu4UoWsIp7NyH8jmfZGj4w0GmQ8vcboIZbEyPBVag4T5jzKL
M9WoTbf3IwLRSC6/x2E/tJjgRjIx1DS/tUEqL5gXaC3bzLwfvdjeCuJ6HokwQ4QRhdGcFPOmsPJ4
JfzIXqQJydo2k6I9Bu5qo6lFzPr01K1ZqxhXhiIXyyLUnQc+gwbfHF3dqGQbCE4z5SBHfr1PwRmB
T6gR3oITyW5FhGg41hKH40Jjrz1yBY+AFuV1nKb+Qa8M8AJGPm6YRdnaVoYu49e2RP5OB82OD6xm
rEMtVd3R7vn2tYH5mukdx3B75DxpxvGJkmGzQu8QbEIFoNggjHDllwx+KvrA7TjZowCJ86mU3Xjv
BTKEvUC59ZgC79rUjte77FnKUo5z7wWZIsenQSPEQ9y+J1bP9lnS2du+1BFgVWpYb9SwC+5ZOgJd
UYCANJdHxqJLqUiS2wjgVdVDgvfLHLFoOZUdfPdSDeufg3h1WbS+fYe8o3FTaRB7+G/5rsGRf9eB
A5w4bCTdynYgUkfeH72WfjquC/T0jwl73KJSPA3dX1rGt2rWMnXqwYAyp4SuzEr5WY5KBYigs47E
9O1dCzzLWRRZRO61zlDoacgTluVYwzPrQgcPQ2zfVJbZuvg1YYflrAYni9VHXM3jsveQFzfp2L6P
XY5Bq+WMflNplsw678zvSaRhK8tGI3wYqoBEEgQHhf0dnkEj0IzBUnOMh7quqts2i4dFUUbfZQWM
T1Ylq0Eaohsj8aRl0FfBTSnJ0R5xtb7Lez9eqYMTPsei1L+2tNnSllZM/mgogDotlbbtfDAJmXjt
R8s/IBKPtqIpyvtcsup3K5IA31UGoB/oI85DOPb+DvfqeEyctHZVo2/gmg3Wi5yi4l87QWtM+yjQ
Ijxe/Q1MMsraXoCR3cKkFZ80vytuhP2ODIpkTm37XyRqzndFH9uLzjPUg8F5CylSF9bmKhQtA4hZ
gkrOKGOuifPmMZWpTy1wFJMPtqJ2fJIbmZBtCLJAX45tAgaO40AOOygsTjEutRvRe8kthCHsc6E6
yM9KY2KuEkzTvEixBqk21mAW3QqSlL1qujJa5kWd3RiFoj96CPV/CxqRajeciE2wJEqbHUpmwhYV
BqYrTc/rrSf3dr8gNO6iRVjo7V43YPwMVZzfi2SwN4nDn1Vej0IziYtiVeg+O2rWmdYbQhT1JrBk
mER8N/10ycaYrtM+kncZ+u61wTF5VfSdcRQ+otIwiexNrMHlbNs42MhSODgLf6j8b4oSkfRwAr05
Cj0Q+zpolOfMQ3+Mmt5/06zIvoEcgLG2biV9TVPubKco4VHTgyNugvDA4VhahW2nbYuxkk9daQ+P
jhZ0rq5Y0n2DzGPT621xaFoZl3XS3JpRle/jetJpOZX3aiWG+qpJrbwc0CtBFZS8rQPr55j2hrn1
07z+gnE5e+ZFFPtY9fKDajW/qSBaXZ06NLUjOTiQHZUenFonjVhWlLITHa0Vvg/jRjUQK7B96VhR
yWfhWlCN+pVESXxvmsRCzB+1+G6RRqgXEK+aZd5LIbuOM+yJJzwABrZ23yE3pHSDo4Wzpeo9xGDn
doqTdzd15pkHD+/nvZRUCaL9rHkRQV3cGKFdfvXQca6aQfOg45iF5EZFDL8gHCQ3SDT9pkMsRyq9
qIdFNgTFSfbx8PUEFRgD/eFkySkuPcMKd4NA7UPgpP0YeZPUIno8J7WBIllWvNvYS4tH/MAI7z2v
iB9y0vSccnzvVgVgyASRsvT7kFpx5CotQAQURjYMrQw/QB2h99ID6D25XxXPORDdF4IN/1QgBsAt
kSpbM3ekY4g10QVNgMcfzfpb6qToOYDaPUi1hT7HSJ1ljWN45ykG+7bidfu4iJLHHFf7HthgAZQ2
07Mvgkhr7StARauKXIDIglMV6RthRfI2iRz/CZKSvpWqvjtaGlRW0/EMXnBnPOEittZ4XkaSRkEg
8KKrPl+EIdyIXvPIosXKm4wYZe9TdX5AblLhq8SFUQvRfXEMD2Wg2tW3qVpgN/ApfDuk1nfBYOeQ
k6r2YEOh+p4hCcRnWWpk672wbB7lMuoeAhzr4GTixEOMOIlC/QiHpabY7OaWot2QOYghAFNGGzsl
Ap5YNavSbH+3PMpT6SqECqDI8l3AJr6PLHh5iyrKxREQU/PNgZu1jjSz3yZV1a+UMKTiDWjitZ7E
jcSeGg4mZ2SfywwqA1ohYbDSysB5FfnoPQy2xuZRJw1gJ1tUQb6mooAJLPHML6nVhrsslntUBDaq
x0QdX7GJQWHQSv6J1w76m+5V1ZFERn/rCKc4iNFWDmOYd0sfIItbkPVBvjtZjLFz8W3OgehxCWM9
eprD7tzJGIg5WuFXKpGsoRBV8IETnicbtAgdnj7HjNZFFhYd9uIIvVuCMoePWFj2RytHSj9qQfSo
BYr3AzztKC28wOrxgARFTy2KuPBrrxtpne7KySYv2XUJWSLDJYqsIzuGKtSGJanEGLm+8FeR1I/b
rCOUJPWk9P6S7OprD7DyS8zRKua/NBs35MRVLhyzdhYoY6ndk51HPOLUriV88wFpBv4xP1B2NVyJ
u0rusm2Diu2deej7uMuU8nsXJdYbtRrxzAM7B69Q8gk72J06Is6I+mXpUfWW/C1AAmgVYYYezzTD
mmgqMZU7ArJ+bSaptJcDDQEciceVIhV8zHWjvOkqBYRuHMUPshWZ4UJDgv9sdKn/JIeGvzUk6E69
woaEoJvtv9KjfCMoSh9yRTFvQSs13zAXUO00xGRShowS22ZlQ79o4z3he7kxOC3eiUb1mkWQV+bJ
8UvzOS8yCW5pEJz+V5IO7ns+tVGr/j/IOVikHEwV5vd5xLmb/9XB5ndi+J//xR9JB/1fqmOCMFcM
IDmWY5I/+CvpYBqQhixF1SeG+UQe/4Nvrhj/smGe0+2UbIVFvE3a44+kg6JPqQqHPUTjo+qYtv3f
JB0ULvSPnMP0y2RTtTkMmmxgU0P1jzkH1eqg+iRdt44sBEj28OSJDgMGFdZEOJCupKnImW9iR/pe
RfgPveBNz5j2VidePwzaH/mqj6j1efbj37+En8LWJjNUjNPHX5L4eNLMRAbyqJOHH3X/ZzuKiBqQ
1NOm7a/X84s76cac6c69aFhqIb4ENkI38lmmpZnSMNi0ULSBMlqOFhhvA0iBi3GmXGcFQEs7SbUN
0ti9ojfaribrH3t+e9s4yUs2FIFb29q7h+vz2OdflUnZ0wV1emc61roIe2srkW9daamlrOQ+zF2+
PVtlqDg8hFSNTVRu6Lz4C+W+Lc5ccEyxYh4KtVuZNameJtOLZSRX1toMMpusZQDJtGxuQxtRr6pD
aIrLZutV4LUoyx+NtqvdOCJFaVMmHMO6eBtF9w6fmbK0qh/JRQR3iuZFSE09G3kAyroxTXAkUuxO
fMxJTZGlGwRx3xQOU5BswsqN4ojEb12/ZHBF78PQrJ8Hf6d2FQQKAAvAiaP8ZDv2uOs6AS6No/Yp
0QL7HnldIkVI4ofuJPSqPaUD1tQskGBQ9XhrR1h3ZWT+Juww+OIMN61ZLj0Fc1FYKRrkrTyg0in5
B8BCt1YjpC3Dq227jEq0R1Z/CdiRtIAZeqs4wwsMk6BaWiV4416V5FUvKdZDa+o6/JO16UANG8zi
S147yU2Vl6cBA8xORoBTAcBa6hAyicP5S48+ew851t6bnRMshUdEpHnLxkIAgBuMKlHP/St2TDJB
ZbNsSqdz8QhQaK/RAuL/gwwWYYKWOvQMtqXrazy06sr2KJsPZRneWmrpBsQRcGKckmPisPP9rDlI
vmS5xejUDyYELSBsSGIlEm1x71BYqpTHNICoaIKcWRSD3EMqqhpgFfBaHDBgN50XfInzMnejyh+Z
ogbOkTh8sypzZ/nkEH3Oy2wAC7Qxr5IFhHswnywOY0QzMJYcGFmUKbdVEp66IPjZwhgoghKFlTT4
my49xZHm7UUPE1COvjsNEpe20E9Dbe04KuISQFi46vvkRvcJTIa2OqDszZKt7snt0g/FK6JQEJTc
yZbVE08PQMEjTUne5yY7DH1TLrTEW0e9/K0tce/n/lumpzdUhX4ig8eHGT/npozwepn5obOQonxC
9FoUofLnSpRUGrxqV0BhjjtNYyIl5K4KDWsdN8qK8M1u3zHj/ICjhwYpxmZvoWvwADziJIa6t8k0
/Ys0VK+hg5Ey7XHQ27jksdPdwGe+JeR/7FvrOKrxvQEuIvSUlwThGvZH8niQlalxUGWWqNZ62eBi
wD41Ju/QzI5DAdcHIoomld+n0fr9BpbJkClOikVCZFvDJPuxVcroCfLxyR6MH5zlqIdT2C37Z1nx
f1qt9CQr2gkVx084hANAm/siRrhF5Qr6hoy0pWVSllb0MiKnzYNKXpm6hCjX5B5uYnYnnfZr+Bq/
NzmS00wvX9HiWpnzUxWboGOAVdN/Q1uOr0x1FY/RNVrK4IGx7yX7SQ52wrJu7WkeSS05MHxM6HHv
h5gpYPjOQs0TApjsBd2mElu7VvuCBiVY+Jj+Q8t7mrZwx4l+5L+RPD1R0b639sHek4ka60ynKcPw
0tjgcvmkqEWJWq9uYXzKK1k1YZR75ashRz9bzz5qzAewToTGHiphBtFTshs0G+FSaZxn/VuOJzXz
kbhJ5tH0GLRCrybg6KbPwNcWKg8qDUO+7fUK+EdDhsvC9bfojaFlLzMjvC8VYinaAsAuHwwo/ziH
x7xugHBtUjbfoyU8/CjIoBH8dbckLGg1gBKg5sRdvCuOcWf62imudn3U3/u2/dz28gbKyhMsEDdy
DOpZzobSGB/UMPxJ9TRaxClzp5xSAgkgDl2RThwu7YUm7pUITGBK7U4Xh9GGUxM6pK0b3WYiWj3O
xYNC3n6RmsqpqZaIHOJFHFSvNjA3K+PQwGDVDdcdk/FYQduYRkRr/Pveb79lphSvJTV9BaeIbjd+
G2J4yZU9yQxAcdpt/LX20xt++l5Gtg9gdy+L5oVgHQkJMqYufKvk0Q0WJPh+1komr0RbvsbDY+cr
HNv4nZ5WpjcQ74vQfEuqZpdm7cbpzG8USt+bvnjzFP1JNEa1sElpk/yNb+1MvW+t9j71ScDFMS+r
nyYXa5yMbHpC9vvUJjxPZqU3rVKPC4E62ehgidbemlQQkt4sf/5fiWPPFs8+1s7+5/+9aPdH3mR1
OTy8++TZ/uxeNcWuyhQf/hVKTeW9fzTz2WW/hf+IdX//9/8d5zrWv3SCXMUgKtVtmeD1zzjXpMEP
wSrFNfhkGv+XGPPPPj7Wv2SLSNeybVuxNcP5u4+PSWdAmY6/tkXxTSEU/q+Ka1znQ5grkfuwdIvY
kqZpH4NKzuMQCJLeWtdGALlwHIfhJaC+QTfmv4bhFxEljTx/efkppv1QsYssiXwezvt1WWWJv6dM
ZpCCl8tq+p71ziJTOq9c1kptBcvLd/xntPz3A00P+uGODmRJG2mnuU7LVonuVDzKA9Tl6b5aYljl
7vJtzo3bdGz4cJvKZFvs/MxE3yemsj71Dc6Po5rTEvYzA0fLro/Xt5xCFpFDQbOh/nJrOpJlP9Ro
KKE/gAftXckaTXByQyHosXnphuceaHbOEbaM2m+6YZsAcqDG03hIE6oGN/nlG0wzCokFfaWmBfT3
i5m1ibLDsZPrhsKJjWE/gv0fwIpfyA4x2apEyjCY6A2MpH+8fDtluu4v7mfNjkvCSqvYqAZj3fh+
Wyxt1XYRKeE7GZxE+to0Zh/hmCInt2gGC1JsTFYfwptP1ZAespeG9MwTW7NDVOIjqk2Mzlh3tmqQ
psp/Bu2wK2T6v8D6vb18kzPvzZpW3oeJmLNYO2xdxnoYKusV77CF9lROtpevfu4RZttDYkehWWnI
omhlEb7LCCVusCXDxNAMBKp6DUDv8o3Ovq7ZTpFLnSHQrBhrCUXKwuvNZ1LT1tI3nXQ5OphE6XyA
r8oE8KWm3Ze4bleX73xuAKc//zCAZdJFQqgFZktY7OO6JOIksUUjNv+TN5htFWrvK/aQRObalH38
NTGfcHgA9JLwPnmD2V6hRoOU5ZWQ3CwfLPMe2u4oPYIGpMfA5SE6s4tbs70B7Gojd73BArI8HfcJ
QiAC3oACWhqBWpC6PtgCAdau3O7cG5ntFPBAdVK4g+fmiNvTTVciWVojTc1bmkBeWphnvhHzTArl
Js/uBOfKum7UeguCJpPXY6YAQxdh3fVXFs+528zWf5G32Gv71HYBFo9PcTkEd4Woy3vy3cHd555k
tvq7uLfBeRiOq6LdJUougvjgdDYfixg/df+5F2LOdoHA9kVsW8J2cU0OOykd5Tu6pyCZuPwQZ963
OV/6XjjIjBAcNatAviZHvf7VHGkyc/ny517DdNsPC7xprZwG5Kbptmj4n/oYhB9f1gzcgILL4PI9
zj2CNrtHqGVDMkRY76o2DtfUK3u8EvIQjlfG6NxDzNY46UWjcPrpFXASRCMUYGDEyiiaeh9LCVir
y89x7jazlY77VaswK6HUR5h3qzpjcazo90THACP5XEg4bxcJ/7czosZn8ekK+k4D+6E4lVUpxQeN
PI+8r6XAsU4EFMC/Lz/VmbdjzEIBa2DIZGpmblvymtzAGMAR0wxD0q6s9DOfyd/TqR+mWB8OBVqU
0nIVydcQOKokUFfCaYABValKrSZq9DK8crMzu7ExW/ODH/nUQplrRtoKDNpNI3X0qMLPtcp9K1SO
sdFa9NFTaqX/enkAp4H6RSxlzDaApPfhroyd53IKCeha5eMm/1GpI95ZaSxzkzyYmvjsc7AxbgD0
CfV10B3NOF2+/bn3N83WD8M7eCbhbyyBHoKqtAow0Swp+4vV5aufCz2M6bYfLm+0dQ+6vXBcTeZh
YEl6GExtCpuD61dD478IrEzpVifZYBx7TnDZrcqBLXq1Y9Uwrizwc88420Fs2qOIvAt1FyIgdmFz
dN5F36Ppv/yQ52bobP9ISs1Uhj6yXF0LScwisljTESF7kDACuH3qNVfOLeceY7aBNIi/7CjyddeX
x+gbdgTp3mtpp3X5Kc5dfRYZFNiV6ZNmOSjNOiSdELGQDzdhib/j8g3OrC19tlNUYTEYao9doYYh
AQHUqlX1uRCaPmxpuUgaX8Vx5P8QKfX0K2/mzJY7F7Xi5wbVq6KZMyGjwh2wHDCWY+wX7wjCO3Fl
ep27y2zTGGniVTQmh4PAT+K1Wacg1wVlh4BU6ZUHOfNy9NkmYXqOjKqrH92q8ZE1hWDvExoXbi6/
mXNXn+0BpiIHUs8HwoV7CnakVqKVB/jtcxNLn+76YQvgFJWDi2UpqDQjpeCuvGS+Xn5yYLR/Xlwx
RYbzxx/d0JLGE/VEVVu1eOevhefnhma2tmlDWAutHEZX8sCKSrJWbDgP6J8cmtmK1jAYiDrm6rWn
6ks95WsGSt27Mi/Pbb76bEmT3Bzt1uK90tVkhTd5q4HJQIX5qjvxI927XETMGwukvJpau8tT6cwi
12aLPJKlEsBCxcsW0VfUXxI9CvsBmZQo6N+ErRvt65VbnVl2v/fO/jCvMnxb46hgoICo/87xNm43
eh1jX647y7wyhGdevzZb2hq54SyKvc7VWODovvJoDUs0vnLCmA4rv/j0a7NVXWdsfiiIOlfRESmx
AL9JcXzTCT1Ctue9Vjl+dzzeVybbuVczjeOH8VLqNPHskRaOtJCWsPHhePNHdQuSJF151GgWok+u
PNi5YZsteb74XhwrGs1a8wjTSmngqreCnl4Ul2fZuVc/W/WG51exRJuetU32Yl+bpg6FKk8OiFmz
K1+rc48wW/gkbiHLN3jVysbvqkdP8WP/RtDU6/1zjzBb+ihc28Kn/wjtVwAPJ2CkLAtnX+JZ/ifn
7mz1G5i1dNv2Wqi8AQnaqgFT5zjNlaufCXrU2ULX4NCr6KxatHXSVx/T2qKtHNomRfta0FXo8iCd
eQnqtHA+TNkYWKEkVeYfj6CroOyN1rz2COeuPl/c+NtQjSotEj0HkfN09erzAzRb3DEuZvqVcnXU
qv7CEMO9L8xjgyMFhRbdPz43QrNFHSA/oSGDTA5HV99zLUNwD+Lqk8M/DdzH4e/TBBYLFwfyTt8/
PQAF3QEbv/zTz+xH6mwR9zUZL9gB/HS13OpO+dhP7PlKHzet0F8qCwn6526k/vMxkOmruA3lZk2l
wu0q+UhrpXujj94CTduaYXolW3zuc6vOlnQ1lrXIg65ZQ0Xa4I68sWNnKyXF0oylLWbPddDqpxQa
W+Hpn3y02RqXPaPUhkCq8XEPxA/0oYKEsKj68DuAsUfL6T8XIU4+tI8zoaicPiJIB+NkwjYzo5AO
taVqXXmKM9u5MlvmlhbR8V5yACrokrnxoZXiM6ho2waK7spkO7PWldlap3c7vbJwZLijgiVxIY1p
nCzHPgAm+6lJpsyWu1pg9m2E37pGPIgHh3bEG2xUvItJFS7T+ewW0UDqXr7ZuaeZrXol9NQy79PG
9T2AWA6NKkAQgMa8fPVzr2O27BtadwBMMRrE6dq3CrxOXwFDy2zpylCdu/584VcDwJpBqt0wkI7s
ul81zz/FIj1d/vlnvkzKbLk7YYj0DYW1S+kTKnrny4s2Dx5aOlI4aIo+OWdniz2LK6l07KZxwSve
FuXkK1Pbu9rsXy4/xblBmq1sKtmdqIjR12oJgr7yHsNBeUH/frh8+XOblTxb0RPWk+5/Ek0evBG5
WU+pGOoaMG0lT9a4CkPX8kptSd/I/LYPR3+lY+a/MnZn3tBcAdn62B1jruwmhIfHYUiyVdrRYVka
bGtDg+zmygnh3H1mi74B/iwnHhxAPYzu4hQbpq7yrEIF+lY4Py+P5LmbTH/+4SPp2WGB/L1s3K4V
Aqb0eJemSPJpe3OfBOHnvsTyNEs+3MTJ6E0vJBxNthK9QzkL92w41v3lJzgz1eTZeldrtS5rrPZo
CrsjfYPuwCEcRNM/fO7ys+UO8AmWVhA3Lq0xc3Rb+dqjq0FS2J/8+bP1rnd6jxqe69tSdx9ntGKg
mRyy5ytfjnPvd7bQ887z/Frzaz590qnFILhA4MRJEzBTJdMZ7PIgTVPyF0dBebbcsTQKi4ZmEtFi
e6hTIPFt/sVDwuvTnqZRiysxyq9fteLMVr0UcOQoc8YqbgjovHGtahVQtmB9+Sl+/V1SnNmHXBfd
QKdKRVoDbt+WnXrQjStv4dwPny1lMRi1iSG6cTWl3okq32KjICJtrmyH5374bBGHSd0HTcMPV/NH
WVBCdt4/NyLT83xYuHRtL8UY816V3P6uejSadqxPnVCVSb708dJN0cb90Jm1OwD9fhqHWnWjRqtW
l3/4ryek4sxWrY3QKpITvCqKdxcHupvXycFWhWvJMl2Y1U9NewWd1T+ewVchnAtdltbsx6cR448k
m9+LaoScKRcLgWz78tOce7+zRcysL2jnSUxgjDQ1p9oHz6e1uiu78+9R5H+uXsWZrV67aq1aN1pp
3W9sF7fXKxJwTsT+N1h7w127zta5tEpO5RcvX13LtJ1ZEfZsKQc+SPkiGGqAkf5tLYffDJ/e8rnk
vV0esnPXn63ljjriMGReRf8FAaRVM1eeFD3A3R2uvPtzN5gt6bLBHi0l3MBOjHtbZG/INm5t0/nU
Z0H5D/WdbuC9t+kJWKbafa/GbzC/bivLuHL5MzPKnp7qw8JWutDStF6pQYFr+tHMjWpb6L15ZfX9
+qOj2NNdP1wdflJLr4BGWmsjZJ60ad4sGlA6mfRFCbXqky9gtsR7p9E74LjY0VS5C1GEo3VaGXYJ
jFkUeXUt2jv3nmdrXHSp7lEdg+eui+9S1750Rv4K8fZKuH/u8rOl3WoaamGNocr0kKrI9EmWEsJx
+nnVV97GuVvMlncZtBbZ/54ThYp3fbS+RWF3Cy70y+WVdmYqzdV08KVkOg7TpmwotNsyAtQT6nbo
Xr74md8+F8o1fom+tWk5bNGxTpfLnW3a66Qbr+jwzv32+SKmncfga2nlqqoBF7DUvtHMrvjcBLVm
X+UhUCIST3U1QZcPGJn3II/uija9soTPLDJrGrIPi0ylzIliWCrduPNo3m7uk0h+yvn5ywIIzvry
+J+7yWwl50aXOa3OTQon1Ja0UQRo53818/Q3fNGby/eYGer+1H8q1mwlN0Kt4qktJ4CQ3E0rxL9g
hegCkRq/abREK1oPnJ0fQOmfGvVia14BF3nUpbpw6cV77ZBybqrNFnoH7gb3Q8PrCtS7qjYeJN16
qhzt+fJTnrv8bKHXnVYFwswr15MA0KvGbS/ETk6vpe/OBDzWbJHj9YjNKNFLt6tpOKr2NG/wqpOv
4QNW7fC2Msoru8mZJTNXyEF18+CpxZXrwA+J9eFIW9fPRcnm/JstlWqCbgWzV9oaDe4cM7otTDqJ
0NGSBOGn3oM5W/JGnPVZnBsM1FDfS2yydOx8kUT8dPny54ZnWkgfVmWPEJYmB17JjtJW23QA5oBO
Vbsy+Gcm0VwP56sBQGUNO1yiKy9dFD2g3l/rkrgyR8/9+OnPP/z4oC9EXNLTxQWGrePwjHOHpsWU
kOMrv38ahV9EmuZspeuBD1PApm/52EunMFWfkkLc99mEDWyu7Fjnhmi2jJMQNrhac4vKa28L27/N
G3jL4bXC2rnLz5YxLF8oEu1QuqVm/ZBbm5jfVuuT4nfhlW/SuTvMVrJqtfQ6C5mgTTdgwUqUg1+I
/8PZmTXHqXNd+BdRBZIYdAs0PdhuO3YSJ7mh4sRhEiAGgcSv/1afq7x8wV3Vd6dcOdBI2lvT2usR
ITT/V3ZeGy9Ya95qnVojbGzwCSxDFaFHHtMcrgs9//1xCGw9fxXGY8+UYhw9gIQKb3NyV+UAlKbk
tjG0FrnxOROq7DJgtariK9Tmz10vX2CY/SiBFf/4CzaG6VrUhkv+3saau9/buAt0K4Fte3evg/oe
ri27j1+x1UiXv/8Vajh2HVNvtrr94AWvXubdG1z9w73m222PX0VyCvPoKpMlplS0Vcg7YMkzF7A5
xYbb8qi7CuWRlrDYaHm3rzhcmfXyqSfVJ2XxLx9/wOWH/iNTuKswtm1sDhvX7vZBIGDukJcg1li6
rV8+fvx/x+n/ev4qjsuSl8tUGvz8Tn5Z/PqpDzpwr4c3OIfMO7v1vhQ+UVHTUTcsKxS/4sQGZPWu
vPH7VlE+la6X1gHsBBeO+lJnYGc4RV2TBG803lqrpsB6aV3ddvvMXfIRJYcURmjvAYexxcfNt/WC
VYgz09oct+bd3kigQ/eO03UDTHVYd+0SZ+sFq1naVEqBXJLKvetmdhZX2kdtvOL+3N8W4mtJmlMT
G7ZsltyXKbjGxLrX3ggHPac8270tk4+baSPI2SrIAYjWARzJ5Z5W/Re3QH2s7QEiQrGvv/IZW2+4
tN9faWSETYoZaIODrWVp3qdFm5ODouufldHNNSXG1jtWka6L3utnVNbv2xzIo9HrY/hEP8Nv/Ca5
jcNWoS5IO8NTXsl93wTyYAZ7SMA4zq/MdlsjaRXoE4VfgBTzpaNdENnaNDugplJeu53fevwqjimy
rAvbM7nnMAMbEl8FMLe9wMCv7SI35qK1JA23o1XbyEkCRgGq14Ajzb4PvoCB9RNw6BvXlWsxml/B
8MkbewwjNr4U2fApH5dXHgz7j+Ngo5HWOjRwdWBbILJujwL6H007O2HO2LWrzK2HXxrurxDoauMH
1sUTfcQ+9YflOeSoqnq6bfjQVQiDy5qXPnXbfWq7EU504UAgPG93W7tcPumvn94bcOekwMODdhzD
rHGPVXNVxHY5Sf3HDHfxwfn74fBSgTwzIPC3KE1hfcn8xenqsIQBPn32bEX7OytPvYubKVwtngY/
9eWx48STEXxb3OCoOrjAVhHj6Wz2qPOhczzPpux/6sADkKDBeTcmympsQDec06w/ZRoFcntrATfi
CYY0uHnllHjTD3usquKFp607HjwXhtIxOD62SWbNnWIHn58BVBPYfgAVyDyrfLMzr1K/RePnOMmr
xq4+ezgiABi0KH1zN8I7bt7NstcGPuMwEHjmuiYGkt+06xOnoUYdcAy7ZIeZT3WDwgDp2ce5SUt+
bH3K02eldQ73z+7Cow5hURM0N3bnKpHBBQMGn4q2ewt33/A7aHAcCR7dx2NlIwtfKsH/7k4oKg2W
h0LCnKIEwLl55E52Sv3itgUjXeUxGHDCjITgt7tA+A1cnHwYti4Bj2/69Wu9nTtB6OPUpdwTznWY
WjBF07r8jQr2K5PIRvOstXZwVQPFGveQOFopy4tLHxAy1g+v7D/f9gGrBUmJCmjgOW1Ek21zKI9h
345ywOLQ0rG+LdWQVSLLvcJWDVgFex/XPMcFxf/Y/fXs+eMPuPzQf6QDcmm4v3NNnU3TJCfkGg0L
Tgh3yzsseeHWqntyNLTo7pVj33ZPS1Z5DT52I4qCOBoLVdshwAxf+wbQDMDxrnzMVm+vcptd9DBT
gKn2vh87N4u5ceE9A3Hwd5yPVDeue8gqnJ0GdECLYsx6We3qHfy75btUuf7tW/ikK4FxaZJ/dcsq
rMe6m1MrH9EtTPyBdvrkWsNtlT3OxYrt7y6XMFudOuO32Cm33udG1upbtVjt75qZ+btpafvnpqG1
ltdNLuC8k8LtquguDow0K3zcHsKk676rFgqKKvhTJtSIl58fv3Cj0daKu1k2wrFBhN4DP/NDtWre
A0V+44y/1tpJfwYNBHxVHF+MfcSVA8saa7ZvWwqthXazjWJ8GB2iT8ChOwHBUt2N1WB/va1hVkEO
BnVWpW2LLA4QySlvgE7DJtdcCeutZr/8/a8U4oMcttQDlqJVKgSc1oIS9+njNQniJc39IxL+ux34
6+mECpinXSa4oIazmJBnLOJ+AKzyVY31tcu8rS9Yh3TvaKWxOd5bpqHvsI9b3uF6XY9X5uitx6+C
Gc54MJsqQVOCYeBkHSvewAs0nWf3is5jQ/YGs6L/7QEUQ6epJ+DDCcXWWD0VjTFBlPoNkfE8tNbn
bAAKOvAnkngj5pNT4JnenHLLddvbxsBaeNfDcdGGt1+L4/MuDyKrBuv1P4Nrkdw0hNfqOs+mCzYj
SFqwQyrr+0oPAQ5JAPK6dh260Un2aiZfbNWjFBuoCEqdAsuQuZwZjnjYxMOPv2BjcrIvA/yvgewN
Sw2gA14AzsG3YawO+aJeUZDx6+PHb/3+VYyLsTYjV0uzl30zRDqjf5bRvfbbtx5++ftfvz3rYMk+
VPCcnmyWCFKdCBmurNA24vuCI/n70bVl2dkMh5o9YNDgM4wzmE/kk5dnD1ZGvtzWNqv4HnPRZw7K
6EClCShMD2BRjyvk5kp4b3XsKrxnH5ZQDfp2X5h2uc9gDx8vIy8/gzBIroz+rVesAhwuz03LQCjY
93V29qflLoWfGuzqr9wt/Lt77bWALtO44fT6Fu1TWuxA07w4CClvO0UAU/h/e3gGggU2aHDqZe1Q
7A1b+s9tyaZD7qvmNhMnm6+il3GN4n/4BGORDGRwx4ND6pAXcOxvGkEwU/3fb4C9IAzBeYEWYvl8
H4zcjjEPkaePx+e/u9fml7//FV58rgy4BJj9S5qjiJi7zF2O+VgyE8/Cav0/H79mq5tXUQzDpDTw
aIYk7VmWDHXDgzmqLJu38ccv2PqO/xfLxdBNwLXtiVDPonViNdrPoP7tPn68c4mo/78WsNfCOtij
jIENEgiquYc4ANjLaaanjtU7O2+jrtVJ6wK7SNM/dtuFqCe+8t6tz1oFeFMGgVVBS7kbFuocaDVm
Cdi88qXJ3eamALfXWjtAah1lkwFcF5XKxBkKsQf9wN2PhRvc1jlraZ1crNpO60bsp0X8ajtxRyyo
fU26XDn832gluCj/zyBWBt5OyuCHY9Ef5BEq0eWPwnf7x0XwdrppErWDVZzDGilN4Ygj9kvvv7kC
vOg8fwFS6MpKaiNC1vI6Ntm4SkdJKQqj24t9fEfzz74arykZLr/yH+N3La8ryNA0eXrpAloC7aok
nMrz8Vs5UwAyK8uDzX/NroyoS2b617tWwd6CL6SXHp/i9M5DWdgF2Mw9SvYcOGPB6OfaZnKrxVYh
z73FN+6AJb8zj46JCwXtawi4ZTdcKXfYGlaruTsAIE5i+YzvyD0TOxVlj4B39NECI4Ibe30V38Yr
cNMwdyC5OpluTyXsfc+EAPR05RP+O4z7V1+spm+PUaI9T2FYocqhRj0p+FBwJYH3IwpVHHdKci3b
Icb9u13tyz4NUFdVBnn76riofpMik1HtM+vZz3SAqy4DZeAIU1luCWAMiDMns5zzDhTvUv+iNWN3
kyzHkynyCRV7ag75wnOAvOy6YMvn3EGp0id4xC7mMbchiD2XMrcWeGtb+fBAW9rziAIUMv36OGtv
dOBaCOguHjDKKGvfZSmu0SZe8fsZMOfDzOzy9bZXrFJPbpV0WoBm2Y+l+3VIYdpLgKGxzJX+2/qC
VdLBZtbUljdXe7oMQNITduyW8Rvvrm2eNtLCWhEIO546WwZd4biiEQT1Q6Yfdxw8InCE685aTj5q
toPjwC34X3/cYhvZYa0SdDqY17PJrXAmbXk7VgFKnnV1AiQfSDUokboyJ2y9ZpWEchztObSnFehr
WQGvUAsJiJiTbJrEm+Fa/vHHbPXPKgc5dlYo2LdXe0+o4gWadfYIbo7+qUvHunIIu/WKVRayU+5n
RHbVbtC08mIj9Bj8GRhA3odiRuHilUy01V6rTAStRKZgup2h2Ba3I4lytQOVGwoGinoJCNyEr15g
bZwZ2GtlYAZQSJ32otrb9Z80+AaZ9G5c6B9Z0lj38lg5wQ4aoPPYXztA+/fFk71WCFpaOjiSaKo9
QHKH3MljePGENkDoC6gw2qnBCuoSHdw4KNaqQZ+CE7cIn8cwxvHHIxeDm7QBhxTByyZhXxngG+Pi
/8kG8WwPBD0r1q2S97otWNSptnkSWGFfCdWNGXbtpQc3ta4oDK7QfN8dEw90uKgAxSf6OHa2nn75
sL+2HlOBA1OqnHzvGRokfWGKqBTZn9sevgp/25OOEL5IY/AsT3YKi/XWu9LwW797FfMXx9IB1Ttp
vIBrDF/0ZHK6/ce/eqtPV7EOqG5bDHCZjauC3PX5eODdU1/eNht6qwiHjtL2MWQAuCnn7oT6xDLR
hfWciTK57dev1hqp68Mzlloc2HqYDQeNhHG7Zbs7YeXvH79hK3WslYJw4O1TFzY4+6bp30nRfUN9
4hmWCp96TZPU8h71lIOFasb3Wl4bpxuZcW2Yl3l+Zk1EFXthiEimNtUnEC+dcKCZE+EiJriS6Dey
1FpGaBmNK6S6B8NspHdAWT2kU3o/03nnAj4MIco9xt0SNuo2p0x7rSnUpd2pgbYcrMfGmpPmUrkC
r8lgiT/urI04cVfxnUOq2wnWcFyEe/fZ5CbG7b7f9uhVdJtc6wwW8/lOjODbNapBKhfu88cP3+qH
VXxPqJBY2qxN41r6X9PZj6zpG/BzNc4qaEOeJ6Mu5OsrC4itRlpF/AK3qmEaZYHT68yOx9yoP2nf
8Gu6u42E4q5inkPuzfzK5XHA2oWEo5N3IKg7f9SUAtn1cXttfcIq7JXXpI3fUY6a8yXU1SenvXbf
uaGJBOT2f6cI5i2oDUShxd4xFp3u6qqs6U/f0xCJQD8Byqtxoeq1YGUOq99F2/zTPPZtt/NRmDv+
zJe5Z/sRC/T+prsGe+1/py3wwmwyXrZr/Zgdq6mpi6T0hbRumxPZar3fFOBgBk7ux4ovlnsKKsDc
Erioo0r9487aWPCvVYZgjKoFQE21Uy0MMat0eirS+gxAx7trz4kC7e3j92wkzbXQEEtGl0pa4z2y
zLHGsh+qMgOdQlkHYGOvHB5vvWSVBqQ/sSEd8ZJJzVVo1c6ZLGAuLs4rgMdXZs2td6yyAXCUcGdR
KAYoyZI0zfI0ZNM333PfcZjy9nFbbQTQWm7YVkEAQFg67iaSAwZoWXC00cxObnv6KgVkgalsZlGY
waBAN2yrPjsLn45fP376RoJZW+IxHLVRx+vG3WgPAAJ5QMzKkTtRDtD0laG00TxrvWHRz06Lu+lx
l8L14Issejh6efbiX1lzXXbq/zghWSsNFzefu1FNMFruMUDVAHd6230gRXBoJDs0WfCa+9eKB7c+
ZRXeKP+mCw3cYVdwp05cuwGmxbrqT7gR22v7OzoTuohqHHZdm+1cxz0zCqk1H7o/ykG9Wml+f9zn
W+9ZTexq7mAY55thB4rhc+FlT7Wf3wnZPbLBvFwKgq5MLFvvubTiXxsEt1KeRTv0zOw4jz2ukHEN
9SxmC/jKBjzT4po4aKtXViFuLbLuUkHhM4Vappijni9Ckr/mubYRIXQ9w6P0JC2mftj5krwVgn2C
1cWfVmZXVo1bP34V3jmQYm0rmdq5PPdDizBo95e03X3c1RvZby3CE04FzWWL7VmbKpXvTK8MfFhV
XdSJ8YjoE9ZLcs3qfqO/15K8dKIpc0p8CoANv+De/4Dzwm8TcTOcPgRHqa9VOmx81FqZJ/PUH0cP
7wGhXYadO5+11Cqq8uAQQEp3U8uRy0f+NXirEoklWEi/C6TugeudMEH13RQGI3ka6vTKFfbG4For
9Di8HsbadfvdVKkpqfOAhIXli/vMAMz18Yds9coq2k1NPW/p534Hwq0JUaDwa2HlPTirj7M3vTld
e80db+tFq3Bf8potLU66dpyLLqwsearBlUeVUPboj+JP001XNvBb/b+K98Y3/ugHqdwV1ZSHkgFV
VS4S8DVvAs1Q21diZyMy12q9lDHROyUgcmA45pHIKgf3IKW6Mis6W49fBb5yzJKqPsPJCTTFfoXb
TkOTKgMBGAbB9/OMqvHK0q8u00eUM595wboEBqh96HRuMrravnF8rJb/KcWrFFTju7wb/3g0KGBn
J1+yznmQsAj0utuq+u21pg9XFrgYMJwnzALVbbJ+taL5/PEQ31gCrNV7FZDkaUU7P+k8VUesm5uQ
z24KKGet7i6w569QjJN9Vad58vEbNzpvLelzBLSOC1zskiXVwo1AfxzbO88RTXAlMWy94DL2/0o/
cggU9iqSJ0Ee7NqhC4V944LSWSUEWNl1oyF49ERA1ivGmPtDfFuzXL7mr18NOEwBjHSHZrlYfgUZ
SpNqoKyvjNSNZLnW88F+B0UkpmWxRrWA21T3TS+fbM+/EpFbTb6a6G0XQjFa1yyGP0eiXfIItu6n
j9vlv5H4j0Xqf7KEvxrGhWtW3lOAFhsZvBMxu7/hXa9OKk35cztM38AS/65kf/b6xex1PqlD14zV
cwWzpJ2qczvUpm0BDlVTBH79J8o9Epa8uuafuJFR1yrARjqAxqvWx9VKU34TncC94OIsUCiDiM1g
KPLycTtsvGet9SusSrJgTr2kltZwQFmvad6JQuXOIauXOX8YsfK5dvhAyH/ijn+0+lr55xuSNlPZ
iV0OsH2jI0cUgshd66KwCsBH4ToYpXmH0r0o78F+BrCxWgx2EbZkKYEWcexA1WiF9PI6kU5WVnUo
lgpgrTw1VvqT0hnSTGzyS3DQTZ+BR4makoI6dzwHr+o8DenseEcN34cOukB3luILQ3FR+7l1mh6s
RAJ6EvyKbPiS0rK2OxkBqthpmZhFOn4WA106A1nHeIuNRloADgy6cXmiFR0j6AHkFxekvVCIpf/e
twv7A1wBKrz9pbP8Ozh012lYYqu7hLzRTnuCHVl+krNnP5iGA4jamEJj01fz2hr2jZuy4sccONI6
AfPOMtBZ2744QYLl7eeGib2y8/6RDAa3iVUB7f0S5BWgFTWFY23rmzrB6a7KolLPWeJaCwsLVhxF
zpdvOQoBXhunjwKdJcJrjm3Qu5cQ4zQSxax1nKa0jrzSDsJA2ZHw2I4SXhxhfDXtg2YgCWSpcSXd
37I39zkqhMDX1A907hK3RclBOs17M4l9R3gX21PvREXgR4Nd4krSiOfcI1Hf/SbDXdnOXdjqIWIw
TwYD7g7OsKAiJBwU6aETJ22e4WwTNeBran1Xt5hx4UidV2GhYGg5t5i5wPn0qx9sEfuK2EOkBhUO
w1uGOacGDRWy0seh0m/a+jU45W/gHN6o9Yair4elI2cdyFBWTWRmOxkF2grGYQqaJPljmn5jR+np
55m89KY/wU8pBKn4WBC0mOzBkP8ycBnny3AfTF/n7MK6BmrXEkdX1282n1xkB41hbIrQLZYnVK90
4UU2H40QbGjRFs/Q+cLhK/XAXuUoRNbWNJydcWRRQNP2nJMs3UOATUXoVaI/MulSE2NsooY5K7Eq
xSFkPxqOhge41SwdP6Np7XDGrIdvwPVs27Jf1JDj0OgX4Ku9sJ/dU92L+9SwyC/pecpFYpvggaTT
937KvpT59E49V8AyW8aoGKxQjzujKNfKX4nJPqtxeHIXDLmuo8ARK7lrRP7WLu5Pp7FeGWdvw8If
hF9EoFvfKVvHuUW+zNSD93NtItvO7Z3f5d8CGOagJDquyHgWRYVxUU+/gIYeQpDXdqzo4lS91EGG
9WMCnnVkT2B1YzF2sIvha8WdF1rQmMneD00rn+kCI1uuH1zy6nh+ApbDTpfufUN8XCQx/mWaxQO3
xXMGJIkp9b3wg50rJ1A2utiqK1w4HKnHE8txzgJgYzhsD+cB9kP50MdZbh9buzzA0GJXqOAwO3oP
t5K7LG/CrnTuumx8RKFQFrdFu1N5dgRIMSqq4jvCDYjZ9BHE3NfUHmJw9KLF+V4t/pOPujjL80Po
6SKD+R5pMIfkrcF/l5yfC1jL2cEUOs0ja9vDuACTCBA5dJxParASMJTPGYZUIZsdoD+7GaAKMLPL
uFfiMSv6gxLvvveL0OoryqT2TQEabIVVY+WeSDpEXs9eSZFjR5uHtD5KXryQgBxtCdpNhm0VoAh7
wvoyRqXiPaF2UoEnFHYF+jToZ1DCZxcEdBK8GadMgql9ogoVh3Kib7DKxiFb8EakPC8XloaeThlI
xIYXSQ9AQVjbzXzJGJ8B4npq5uWQpeSl1phKc4MiRNSmYjlPeLZjtv+E2QieMLNLw5a6MvGUnR78
HCRR7l3wwkMNGIFYMChUPGHvHGtvKsJshL+cshj7vgDc+wJkHJfgJusl3SlFms+qxH1TCCmN/zSS
gL2UWvMg9OdGvTROYQD3btH9VS+isUCRuEl/u4CTRw3sRrwI/1a1L1NtrCfmKPgmF10LDWlpOYjr
2h5QHZ8Hlb8vGM1fWQ2cSERc3gJakAsfjHIXjfOVz2CdhihKgI94UTK/RkW9TAEAp6P6zKap+Vrz
DB63DkNKjRfYqbXhlMt65w12IaKAUT3ezYUxTymscenOpNATndzWEz8DXIp/C3ycsrV9T8+MjdYD
0S2L0llgCTV1OmuSAVBxa1c7HMsZd3GqfW25409qQQ3uG1Z8h40vySIItttvbZOrS9U/i/Jpae7T
uQgiU9fNMSd4Yky0sJsjFZ1y4zqFw+nRK83E72WdOtW7Z7mDenbKmr3ojEOHQoQlaDhKS/4EdVn/
TFPSfA2q0UaakOyocW/6AEM/o3cSs/67EXJy4m6Q/AE1bd+qmlt3ow8I4G4cOhchNllcxWIIUD8K
LRY9Mad1k3RUTZ+UYuTI5Yp8LUhQfl/SvEXYCEyYL+MwtMfRd4qXfnHtX1kGAwoQn3INPHrNuz9Z
PVB7BySU+o5KMP1e1GUfp3NWxYto6LG3PHauCk1+UzIxiX6k7SFzbHMu0Is/KsiWYBs39ucJHNFf
qT2P7GlpBN8PmJieauZ1z/DsaF5M3XUHpniPGGSgsUdj6+GML9W9fUhbHRyXPHPCidXBa4FHIUr9
HusGNixfBuguylNAPP/YlV0Rg4vzo3fY0OwqTQvvueV98f2CWCOhjXPRX6NFVDIoPpDjOIDn8Kjg
NKxjAZZ92BnWIr4YbzAxGSYePd0OOwsUs0/57M7f6sDRX9hg+5/b0alPuAFwk6Jp5r0c8yKBAzc5
cNc3ZyTM6ac3Wf0AFMVcxtU4BgeW4TcZA/3aBYgccR5Yn1yDohLjlRD0+mhF5A/LMhGmuelLr52m
jNvSuICOOz6n90s+1W5UjK34o5eufnLLwcAbfcrvmnn2v/k0qyMrz50IMksaza7T4C0dZjDsAPMA
tNCKwi3r3ctxN4N8FzQg4+znruv7cxEwR0dL0yP1Gi2ofIZLiLYiVM91b0pPgU1DrB2Dbz3n7FUU
qZ0/dIAVZygvBtvtrYEvdREDguj4UWBnznSsdEHcnW6wwElDvQAsctCozDa7BVVaVrhMWj650P8O
oaN9PZjIc+EUlsAmHbeteWVnWejLfE7/CAzU2QptsYgug++krya1M7XEkeRRsHlU/U4SuLHUYoYI
i+dIEE8FLMfqqPIqTGI8qKOmaIa6jwC6s4Yp6qSVq5AxlxAseBv6XJQl+SFo9uLCJSgas85KseHs
0hdwraYpdGnqIffNfv1Za5I1WAAGWdYdsxQK3cXLXSxgUqtwdr5rRiuyscQWd7ShvYwVsuBz02dp
cT+XlRtxveg+qY2WJgJi2LZ+YsGjzINdZ5zseeD6pIxQY9Sw+8CfuXpXCtTEl7myUIAxO8PITw2Z
nZ5BWgQL5SWaSM2Lu0Koyv/UMkB721ACRD/czxMxD8gxgUlIUTpiNxe1xU+dml0rBl2S2s9zl89w
MkNjf5c4SgywRiSTDdTaSL8AHFBOUVbRGaf7oi5/ZvqylZt9EvA9q7umDQt4Zi2h3ZDm1a6wtIh1
noItXQu9uPHAsGCsbSzkIc9sCn7m8KwzcZNKd3koe/C2nqaSabVjBlDsXQBYoEab60zvqjowfpzP
tK8OTQqP39i0TfGOMhRVHmTtlN0r+sbAOwY8SRXRIrdVlCLgp8juZhipZfaABZYDhSR0tABPVrjj
nLw0QbmvP0QoXW7pHSNjIA4NCk9UDDzbws5gO/og0DdIPtKUebtrpGfV4SRRRJ/M8zS5J2uYcfTl
2u3IYrhXBuVh6FvVxW6Xay8siIM2JCwHEggOaCIs9ZKnO3ch459spg4HWcf1xK+lzYtXBJbbxh2c
tR+DgZYLjp/noYlgKVOTcEIRWHNUo/LtKJi5kBEYf36eoNa7NQ+oyBmCCP+rxX6NFWtkhKIN7Lwl
66cv4GAidaewKXpbJNN/xoAur33hiDFSvIQRHzomaA6APBk/8k1pwYGhIssZJR9ZMqJkdojlFPhB
UuZS5PFysTcIMTYcteeZpby4ravUvqOoEXZDVKzh32SAShRHC+5L/U5zabpY6QCQGTxxrhIKHAmk
kAMCzzllXV/S3647YmPj4mr1R1oXM3YFFbV+l15HzV569WQdWAFa4wG4BP0pLbxKxkKQorpY6hM7
9GuC9JZ5ZVrHxCs69ujMVXp22sk6Qeu1/OLCgeXDjBLpCcYPPILMEOs7GOIH8ykLZkaSbnRSN4SP
Kv2GfJHVSUo8Af9iEUznthv9nwbLoibM0Zl5rJ2UvTe+Fss5K2SnDj7zyOceoIhgVzgMmK5Zi3E6
Ywpa0rDhradj46jWiywsM9JDPtQZRG2O8klkssl/W/oqcFGpn3c+Cuv5UIUBepEccmphoZWhNHq6
L0npO3cTrTBitWCVTJbeQXC2IkjbR+VyDIdmyjodZ6lF2p1DIdNMLGnsABsiPBs7iBbS6XJBSoeX
WtrBmnmqSBriCoSbc67tfohQMMaWnRm8ccFsWovhGa7v0xJViz1lkGbapE5oRlMn9iHo8kPfspbX
ohp4GmMuHaHoZ4Hz9TIqn1CYBK/10qqlc8J5mvfzstQkIRbkbAyHwk7VASkO4uU856WMeFBJSLoZ
cUiIyiOvCpfUddJ9ZXrp7/2BQyUwz2i40C2NehtEPYzxOMP6Mx6HBr4YA60hxfcEFl2nqswHO2aY
flTse3k/3iN06XjKFIoQIYi0AcdzMSt98wOdNxHDhhI7V8LTp3bM7fzUXMxWQz+FcjIaGjb8WXqV
ejjH8OVD0KcOVp96wJAVXq5hUuvjwiqyfWbg+J41/E3R0TQhwx6uPlZp1vi7BfEuIlYW/hOooONX
oy/F4ZZQzetsSfdTZaCDyi2rHMPOmV0fxyeZjbMfGKV7x6bAKglbX7CakGsCJ/uMEz9RQOhWLZAe
0MxbigffaqwhNADS9ymOh0ZfN6GzyEsemL20WKqwTMUlS89qou5XoDN7HKOAGV5Vz6WtBgcAaXmZ
O5XVjbZKXPTN+NO2RlLqcJxZV93NeshyEWrwp/kBriE43NVw48jOLiZm8cwzNXsPM9bfw6dBIHke
p3GZ+V7V8LOOu5mk5p6CX/sEK9ts+NxKmeKmxeDmnsJWBqu8X3nBau9umdrAPuPcqU+ThlmkO3WZ
YiLAXl2McxnOmgbs11BkhXh0KIwCjhqq1P6hnb2xQJk9wKrYLnETdnPPnaND+TA+ukNnNT9JoQNx
7wk64GiryWuR/5Zz37f3CrIRgfIAky1fU8spx0+iqt38jNrVkh7hPuSJB9UTgLZ3lbKFh2IWi6bv
C0BBGpvaflJvEwjgBdaggcPKU16ORh4klEMkC1GxMNm7QcIpJpwwMshLg0XIiZKadkfckk/kwZYF
+N1R71gVlniol5jjrvbhhAbEyvyOc4ka0y5IpKMMaxTKU0zeBRG/KlL/H2dn1lw3kp7pv+Koa6MN
IJEA0uH2BXA2no2kuEjiDUISKexI7Nuvn+fU9Izdmq7qCUdXdIS4HJ4FyMzvXfX06NQ+1a+xnxbW
k4SfMX+aGCDsO2k4gAB9y+34PfaRdGeBl+s8/T6iUzc4QYkmn6ewazynvbOM0Vy/E36d9HdRnfT2
/dCaFPZyUlAXT/fVXQfNMp6ZEdzkTYzajT6brRT9Z3NekHCz/hoDb/ok4hVArV5r8mqDxLXW1gya
qjLKe9/r1/ndoAJTIMqxKlyjm0hVqSxCb4oH95RGlb18z1uvjo+98HGogPBOlSITKCnzXVWksf8h
+yGynhmho3k3ctYeH0zL8I1ns7P96NiURdZeVCrzdUOG51x/KoxZ6oLnNVEeE3QunhP/kq1spVMw
tZ4PvK2yYQJR6hSbHYu7Yd71UWeWBeys6bs68DnGjcAptAgydAhwUecQy8mtDjMKa2fjJomRbyrT
r6PvhVtPAB1iNsvmWidNYquALpG5Ri3q9ixryKpq6ySt1BnvrcokXH6tE189z7VN4ppv5Un/bAjt
c9l5poEgM3WTjHRjKVZQU5b/9VQXWhsz0J5sC7jEOM/4Ael07aVPW57LTQGbx5eGSuf6mZOpHdeB
k7GGHgnby3okGtVtJYhbwFA3pG3TFdvWjOw6pPBkyD9nOQKR8lwNUbsokBYuvNeaG028tlm7CBA9
k91bhF4htPmZGLGlEJu49yRLoueOBRYc06xBNY2xLcd9PnM3fJVmO40728sLK+Qo181HQ8d9xnEo
Hs6K8/LUB8KqyvHoF5Of6rB0S0jlCSlevxG+ZQ0Ho1tWeYJ/9uSLKVQ9mMFQRNb4iWzkrC/DqSOe
5uwYza18EZrdXT7nE0ftKSyjIoOmFksOJszx0EGa0sOC3Te2G4lLImI1PVh2tmSolWSXFKh9BHlv
XTBWdR7vFKcfb4/JLO45ohRdn+1kWaVZxV5lpSAdvi4rqUG183Y6j/Ws4oAjtUi3ZmY1Ji+s79UW
u9tQBtMNxKAWwe3qrZxVXx8KpzDAV0XTxxySasI8khsuOnbMd4Ed69R+TKe17k5j75rOkfCJYQUo
qBpOEVWuyk0fyVQcESSKdgus0L5Hayn8I0fU0rxS/tT1u3zVc8Y+TmbxMarXpNnENprGJ6uzY/F9
KaXhhxzDDPtQp3XqnGsjnQ3aRRZ7ubOVzAFJUitT940YBFBbbwxyK4SIN1ZjiQOpZn2+W7kNCLiH
24Z6Lq06OcSpHJtQ2mbiYsXr8vSiTdm/IrhgrowyEI9NmXSNu1vgq6NtGU+au70cmCuRXDlTYGRu
uT5G1INbW9q8fSgLEIxmOyyRUM9YU4fizlvNJH3vVwe8IXfw5AYRt2j/1cRaYu90JqP+U+4xBLx4
luWuT4m1SmsXjwzOd1ShIcfAjlHTd1I5ouRk7/TI7M3ZBUwlx8Jgl2+VGYpuXPpXQKd1uOJrE9Ym
qcw02rlOMZ5Lf567O0HyVXdI8VKW9wBd7b1OlzjfFrO01K6LyX7bscEZ3cYZSWqhmHz1zbDrOAon
waQLNW281jfH92qo3XwLI3yTpcCj9Ixwvmx/AkTl2Y5DTD8HGN1EdYp6Fr9DUnmTddGZ4ZuvszaU
95rLXN05egAnBVSLt54Xo2aZFxE755htJArztkq9TTZriUVubtcMfICWswPkkFEFxBaV1bVNXZiZ
URsu63U7zOCIrBmf3YnQ8Vd/YnH8QgAmw2ugPT8hZ4PpKd/Ui8BzmajC+VKk7PHbiDywTwMpI5w3
VDFOj2jMc/1qeql8ZWhhBpmTHixTRaKwr1NTxtFPuoDm6MVX8fitTcuk2g5zPJX7AZ7ppn+HXTn1
s+eCS4+uH5+jgWP2KZe+33FMiHT1MrslOIdjl7H94k7xUjuBypfIkUGRCmP4lieLrw+pVecRNnQz
mQ4OqP7PQSyCNc9a8y4KsO7PLRQKCtU2QFlT3A8qaS8Dv8veUYgFDQe15A9T5YLdF2TKfYrbEqpl
jIa7aum9K+kAw6NtDZN4tCcbSsCWow8W6rYyP+KNXRtgF098dCpZ9/4yqHNp+vLNZVjeyXFedk4C
aEfuJ7CwnQDV9qqDOrBIJmskSn1HTd0Z5oCslaXNLz4OrZ3L1za9u/qbuluwJ08FjZWrQMFWZa3Y
T6VQoJTW/KjRF3wdHOGhPDAqfhH90DUpVAFwPJTPVbTgqsDb+uHEc3K0ayinOlq/RvMybqmyqqbA
rVX0IQY/fUtnN98ZXtOHoELrzkhS++wmwCzBys57yX0lerihUood8UjjyXBMcVdVNiFcS+NQf4fR
NYyVir7xcRpvWaTKCJSGDuKpIl16tlcEM0lttT9lUtGwLNehejGHvrzXRTvvTc9lpEq0U847w27H
jI0hru0w9jWMmxNT0YrM2Vm2ypPmEY22vDPtMT3Yqaj3idsUWBxl+aVu1mmXTqrZZikPE2S4e1PQ
YUdkkFnzemcspZ+HQMgmyZ9xfi27oj8rW2eHrBqAWkjua7aTFs3G4eQSB9awUsNdl4wDQ9sZ97LO
zYuJf+AM/GltF/sGkvWr9eT0ZbplW/FPpW1ZAF6ZUO9Z6TK4ymYxd5ZVRju6XNwnb03T+7x2iZG0
bW9Tijn3Aqef1mPrWfM2LQq1pTqvIn8zliLsq8rNArMR5PbqniwMSqmWnBwEJRzaNrpsv+gSR9rI
tfO9i3sMhSlwnGJMCxQhiVsd24CC0ex/YkiWX5IsTtWGJaEoQuU61oM0Et8PrLH2fqQG4XBQzyNT
3VIURdDmsx8wT1S0Pakx2eSIh5561Zoj/glbfzOEsVzgD6I3lc3yLlv9+qEkJG/YNoQmbvKm5xSX
UV4/u4Z5oaSt+mnHNy5L8znP9cSu6XNwZuyUYrwD47dRVE1AEbC2goj7oB7iFUiqJr2dNKJiuLJ5
U+po+XZ8yKzee3YK0z6JMu3wWxfxEnrW6Fu3gkxwyCqXyFkLjIk4H+W0GeloOreJ570t/lJfogwa
LclL72gbi6WDiEP6OULkt10IrDvGKynJJJbCwRZkzoW5TuPLaHvWVyB5hs5We/G7X8RZqIS5bHqm
jpPhW92Dz8TyJXE08fYGGQ8CE04qimXjZtbN3ATa5wQlUf3nnCLEMViqjqOLI4jAN0wveckMLa51
6udN0CbueI48D+q/qUa4Bbb8x0hYxpMpJq/bgRzAnBLT30DnFFN/AHu7ga225ijT6fbScQ479GU+
XUdX6McpkyloMCypZRNeM9XpxekR1w/sBXtpzRLJYbqejHVFuwTKa0uuwqxIOQFrkQHhF9Yu82U2
Bi1dKWG51OWp89thN3bzl7hDN2wCxjAt1P6diz37YV3jb/EyzkjMEvK7s0bujQlvfD75Y4gYod8O
8Hl7UzlDWLO/nrOxgPZdjdeeP7PNmVRMGqO+rxy6P2ukQ2GKERg/YVTuLLnSuIpTJWj9zj2QWgm1
bRSUCJvJovdN4bW7AhPsdRinElCli46WnMXPOaqMK9bY21m3dafvy9Sbx6HKTOh739yqfE327TDa
t1SW4WHxs/HqesoG0ykdvwhMnVUbV5pWwOQpNp1X6vPsafe1SeG3cea0B+BvdSBEtH1wq3W+U4ZK
mdXWksOQ6p90QjlsG48wRmuaLB+eUMNOoU8PF7+aworpNPQGmi+kULjO29g4GGNTB6anLLZYMwEE
W/RPSw9PPj31uOgtvUtA65/jYvGDJgbRDVgII0hz0FS7jT/ZbLQ704ZND1YvsdIrAF5Dy4qZ6eRS
EYYlH9i623pHhumXjpk4XjbE4SX93mnLlBc9rhkG3yAfEicWW05S0r6bge7cL9LMlnUfu+YyXM3c
mY0vc2Esetdn7thYcK3RHH/SXj9HF0F7EvM9ptp4vBtZ7/tiAye4mDTBaiCozVohsAQ4jR1vKgP8
3hXhz56M83e/5nj5RgDsuGxb6XesfIm98BH5KcqFFGxi33oDAAaHdhpAzwwyc3rhPSjt7dpRz+og
yYhYg4O283rr5M/k/L04AiTpuMzGzAm/GSuZHpamSrJH13Di7Cft6fgQTbdqadvqYaaKH0xNRScC
a2n1yBWekl869k1jDUESE/TygtSicPcRcpL1zsaG750SsiYyNv+uE/kl8iI/e17Nxak/vGSIyw9H
jbpIA0txl/2snFGUnOInGlx2amxdezP3qylosLBpKpmapdYZ+oExLw6ur2R7qLKszokqBIrMQp2y
qOuQbuhuPYxMMuVjskbTvNfKnCp0AXYSndo4qZOvZOq2zo8JOWttAE4XOvpUdSk6sKCqCt9hBEsm
z7gN27n3o4QFmIcDR6mlR2pkktR9bzozHBpIsznrQ0cFQA2KV0TDm2HPfX7hWs2bw0o5wIJyvYaM
lKCr6l3VghzcsrK5nkt6G+JQSFmZr43RlfB/i7UMBqEIes6/gWE1bAY0G5Fm33gksx9sp2n6O4uN
vH5Rc0s77rEwHQbOrhjq6o5PgDKXjZUZs9C4krRu3gmw68rjHHHITAODWan5LIqq9M5SW8b6SnKo
1V5sPffFlguDjzVELcrV7yv+UW20w+i1yUgYmI6uOWfOi24tVqYgj2VhfZhqbdMX7kQ9PmEeu7WK
x5Er26NNJAfqA5caL1Bpf1HeV2Nk63ojONgpn8lVWSw21lZ3w6tvAk2jXwHz3BoeV/WDpUkafpQi
7eoy4IAfLYAEZtUXF0baxjhp8qmW6xqrYjl7c100ZOP5Q913t5GV1h9RmEP8aq9R1W2ryMwrFvjR
sB8cCBrtBXCewjsRrbPUu0mQRb9LNFWzrM917g6XxpVaFgHn3NXgYFJEeXqXdb27/BhHcF3O5143
W89GF+vhkDiTh0QZvs1dd/TPx9FhcSoPGBTCfbVeiFpUFboT6eRHnYh5hBMe+ulF+WZR1qGhXDOu
7spu4rSY5ovqj1EqPBGIVRIZkjB51I/QMzVgaOOXkYDlk5ATDcBinlX2tsMb1slrMZiTmi58dIju
dl1C2rizk15azJ+NciF4JEisXuhhBxg1gl/o1bXytyTpigwd7Rhzb2ZLFMf3nKu7aUFoIlzOOE4O
/uchEdNqcbeqXWPuVQnCwsiJmELXiF6SOiObCuhp8O8LpQDV75DR1ZAFq8i8ttvEoxrMJYBs94ds
O3nO4D+TZlKWoBKtM+SvtYGS6QEspW0eszaL/A9AYzU+yTwV8iWxuEGe62XIrU++yYDP/ZwQSvad
hPZontFolh0QFwEZsy82GHZ7/zTV4xyf8yT33bPlrGnzaNYD+ZmFnpNpWxRd0UDLm2ZkhnlVD91p
Sf0lu3g28pPHSNbT/HkZ6iSD/+0cKO6h9GGUu550glKa3vi8FpjDwpuAW56TxFnNd9+6+VUOQPW5
B8EfLS2ijsIAlfPtoT40IpXOzqaYd/quusnJoKZU5JyaKB8RfdSik9N4h1QlVizCrimjoKf5yQI6
hZRuw7bu4jlsCwZgALwVPdkR4YUzXBZKt6r4vsJqkp872Q7+a9MCvgTOXC562wx9P23JKK2qbZUv
5hk9hPkpKxJEMqpF+LVJLWN+K40evdE8gb5vq4mJKTLW+EnAuFMQtpRwxSr9ZMSsNSCwtj3B4FQW
wyDawep0w0juHOCyhczYwcn3E9d5Eww9BsYjSJgoTovtA9v0YyM0kGpk9xt3mRAXznZtAIgXsZRs
EYBjD60N5nlVwP7qoS7BJ8bQ6SiMiO8ZoLy2PJMs6S5Uh9XmspohBWOu8WJP8fy9LrjO3DDp0dld
DXgGtDTrWOgN+qgpCgwvZZ6yb9dpEY7UbJ19nazMFwWDPUXDmYkExaV6ISStLrcZLSr3fSxUbD4C
dTrJrkDQ9VkVBHHcx4DKmvlW1dMG9UaF1q9dOCrSFWXbPfUi6HvyoFzj0nqIYsedL1VV9c5dlawp
wyq0Hdhvt2ACcxY1jc+xJeo3mjP1g4oVz4mpxpuu2epV/kHg40uvqEq9PBwrns5+Fezo+zzzGnnO
XV5PwIjcuZ+SyjKWICrXzjw47DDwY2nHPBMX0/SlNpyouORNZH1uC4bNMM46owkyOxrse4vBqjg3
beJUD9oUXrYntaJFilGiVbhGKhFR2Haprt9zGkkAkmeCvQ66SXPc103DDATXXBd7r4+l+2DMiEtD
2XgTyia4JV1vtKSpJexLWRItwwGeRTiX7pNTe+ZXKP4yA56p3Sgopnwghc7ABhQMVWylm1Y2EROG
uy5Pjq8bHa6eWPMwAvVzg4Wr1LxbVCQ/Z55D4FviGECeBs4AYydZzMltbazxS+V1IE5JjdjIC9xu
SfI86MpM2vtBz3p6ysn5jAMmT8LuHfZNY5dglPceZeUnxp4DKvdrOmfRuF1TkX5f13mut6DakRlI
whXMQ1X09fqDZSuLQtfhFW/bPgElILTXsrdxTin3JdIdXzeWpvzqLn2XbyPJfVOYJdIIZMcmUkjY
SLSKSTesoQkXo7ZsG7O3oVBj+OlGTe9c+NRyBo8sS96dwqLDA+1g3ISZK3M7nNpxqUKWtwhApAT1
Cxmw2+y4KDl4P+epsU+Dm3jsK1UKY4IUe3Ef/ZHVcNM4k51sfOiY8SRnd443nQZu2uoldU4ODVBQ
q7le2R2b7nbmFqar0cXYeeOHRbWWE08YBP/Oswp3Djzmqe6ZjcfONknrFs593aJDCgtORfDdJb9g
IpjpxPPaMUmFpV1O8UFqw/zuF7r7yl4grJ1ToNUMCQkf8q3o4/o0zOh+N7o35iKEulH3COhKI5is
NfsYak+XQZ7Ui3rgJkvfqf9j7PHcjvjesIdBYS4qfZqIEuXRNqDHzkRGB+JjfhIlEQUAs7JBc2u1
JuW8xUTi23mw3cXEmcDyt3XWaLyd13vL2aSp6t7YcbJsB4LsIKxzDfs9mSlsRBI6dW62H3qg+JCA
L1WcWtpdCDuasDZs4ngw7G05TWtLe8bSnkjXGfWdFRvL97ZyOAYsS8Msxgi+Jves8UV81FbC1jZZ
dultUClkAwcrCHquF6+a7w20gn5YGjk6OfqFx4tiZHLLTZtk7fqWeLnzSPp58uHGM0Bb0GDkK0ML
A1f/bYAr9W+5ktT0zTSu4Q8dRhRrVADF7fOYK9M9RgDv0GVraYRt1nkjShhfuE94P6EgtViSijLH
xl/r+asxsy8FhtJRtwSxm3bRea67pn6dG/yhPqdloaatVYImzwytsL7w3T1QdxZINmMoeyfiIFwF
aMkHfJmTOehGbavZcZOvnRwWfFjDRB0whUX52BdgKzGCt4iqR280rE0rknxcNv9KKL6Cuvb8PQr5
ImSLWBHD2h76lZju7qZvnitBTZBchuGxXwxzWyYplHVnyC0tOejrOeqgRzLqh2mp38zZ73cQM8Mn
M3fVCVx3/DpFtnooJtPKA3MdQXFyM9/GtWvtmsZeDgiBqse1ICV37NC+m55lBpmhZJj5C6BuD82B
Vs04DwhUHt22l6HRIZZJsxLaXteDoIWjvuG32jkARtWvuNDrp3Esx00SD96p4WQjgkL0EUgv4Ecx
zRNYeNq+Iq8aaBGaOvoE3fIgxjp6cdY43vmmVSEHdpZgZGoJ+laCdmgnOa4ehw0rrvVrYarmc2zk
c9A4sVXDr+kFua4AJ9UiD4vRMsLZB1fzZOKGXZS3aKLny4qpJmAkXjcRgN+DQzHHc4Oak8zHNDr8
a7v6RR1VojggYXNoQo6jWARN20jUnSpjZflzm8vvTtR/ZDz5xTzqcvAuddUV234XH3D1HdTOfjW3
ths6W3vPIT1wAgyZ+3wzhtHJPvkHbH1b50cdsiQRvP1PnscfGKZ+zY2WhRhnOJFiG8VfTL8NdHIa
0fH9+Yv8IwOj+YuPTNPuoaLU83YWC+PWRXBKRahO0XhSbhwkkHKf0bpad77VDFuOeXlQV3iNJyIr
deAhRz70OZIvJqh//pxupsV/9Mb/YkCjJ4IG9QUnoJpau9sVve8kD5odHdzVZuYKAKRXeSAanjzh
sY+9IUTSkKgQElgP/+Sd+SOXk/h7F1w8r/2cGq23Y6akOzpNOHV5EWJvDlDOAWWp69/9+WfwRx/w
L5a1tumWzhHC3a2Aet4TMZpZubFKZAqHPNXQp3/+Z/7AGWf+YlWFZG9UOdlyB6FgoxSyqm0Ds/k/
fBG/GFDrVo4diZRyN3oligULKCAuA6/+ZyUD//BNkurXiOq+iZuyjiPyi8AkAhwyd5HKrgTO/rO8
uH/49vAHbrbU/2bu6zF/InV05c53mi0eULTV2Kr/ycX0Rw/+y1ISzXCrkmF/FyMUCPx2ZIVMgGz/
B58sT/0Xm6md1wLdLu+NvZZu4PXAo92qn/78wf+hIZwH/2WBcFurnHD9c9kkoLbvXZXeDmfuQgQr
rAHel3rANA5m1cv6+ud/8o/erdvX/9tHkfgxYBm9UDsAY/nZadrumllQrn/+6L9bZP+f5YVX9Mud
7WWLcMcldnalrzgVdKq6sZcW//tYOHK/OrpSfKVyrMrdp3X2nK1gwWYXxS+tTqPmiQNRsm2X4n0e
RYKEr/dWsKLfn92//Zj/Pf7QD//7eXT/+R/8+4eulzaNoXT//p//+axL/vuP2+/835/55Uf2H/r6
rfzofv2hv/sdHvdvf3fzrf/2d//YVn3aL4/DR7t8+uiGov/98XmGt5/8//3mv3z8/ijPS/3x19++
vZdptQG8aNMf/W9/+9bd+19/s1zL8W3nZhf9t//+V/72I7eX8dffjsm3Nk++Ve9/8Jsf37r+r7/5
3l9uwku8vLSC+7ZvsWROH79/R/xFCNPBbCqkErdY00ozGv31N1v+xUaV6yvHN6UyfX6j08Pv37H+
omAGubI9yfdc1/nt/zy9v/uY/utj+5dqKB8w6vQdj+v83v32X9cV2lYlfGHDbfB4jkQW8/eXr1ma
GZJTUPy0vt60AlsUysCkar33CTG6OkaMCG2ttq125M/OVYe4M+oPSuEvstK7Gll72MMjk8hoTS9A
/d/W2quO5FHFG1Sq3i7tOXQ11LexFcvqStTpW9+ZF6aW5eRl3xY8xxt0NYgsHbE+omHZjbPX85hV
81Y1zybc2LelBKH111LiPSo+Sdf5yfaAYCifjaClcA7RbYhiCzZt9bzAzlUdTs50ThEKaNXFgTmg
VKktxSm37oYQwt3eGF/8tv0ytghTI4i6QOIQcn0/7E20WcKfMNgY5aUpcvycRGMEBNa8M6juUDPq
DUqWJLAFkqCK05WedAisbhh2FhTKzy4tOqwAM8U7VdEbNadHo06/+A0MM32gR5QPOXNc/OL4X4Sd
/0CA3WB2hPepJ2vLxMHcWQMT6zHZOqzF15vJc2Luw8jTRV+KW7s7aYI7s7faA1qUt5HkrO8ys2lj
P8ekCz9Fclgv61yGDCtF6GqzPUG+HjmCZPdJUYzXZDwoU4SJV6BXhyB/tKkKvhADik/Jdx5//5Ju
kuPsrbhFW8e9Ryaw7LQurZ2Q8CWl65S7BBHlY1EC2aRzMX0uCnAL5FbJHYVN8Q6SBMLFScRLHk/x
dvHUujPb4YW5uDgvq7NJfCM9lgYkjLfoe4O+vhdNIEkp3ee2U2cnM+ezzrovsd9kTwsj2HHAxBKs
6Okap22+eepVCFh6NK7q3S5xU8mohLNP4lPTQ7V1+WPWwJotJSujQ0rAroIsCrOBzMc4iQ7GfGUf
SK+ouF5XS6aXhAPlxjDGjRG3zWG2Tf9p9Ic9e8rGwfYDniGw5nF22HSItR5+/z+G2AVdX90zy/n5
FYyr3Bp2/nWZO2uncUFcysVFUj1hyxNmf5qt4dozER/zydNoqMZvdeHpQ+thQm+87JFcvPkVXe5L
0XqXqJ+Xc5qTIJaXy9HE27zEtfnWDwr98yzvzR6YC+58hTVB42TPWXLQ+UQzkENCdm8jtJLC3WQR
RwMMyD5JIpVnDHeGIY5TLreWq/bt6p27juSPMSrajTuauymDeEh7gEzORNQbPhSDw1QaGza4VVPc
uDTI0xlJb1NgD0965uoaAeqhzNcvVBGevBFrJ1Jjpkn3vCBoCh2e7d4EtcKsaB+4RKxzNln9ESjq
3Jo6R5khk6NZLs5JWaQtW+V8sGyHnPlhKN9Uel9BM8iiLF5bcBaCCqwII/OyPLKNh1UU1y/mOO4F
JAkWxaR/idZxr0Q876RdqW1jriRhJnOKnEINIRa/6dijD7HmPrv3nfLswCA9Q8F/6skpurMwo+B3
JPaAYKwnkwj8vWurMgTnQYOob8HX3iHx3YgAK7e9IvOPQrUUW6vtzomqFK0bco9wv3pahfV6C+yS
eWTssL/2eDcXqLpoWI9uOY6nNJ1p5yKsbF9YDqrubLpUab7pSptSx0gxVO8X1CoYbU1UraRBPVnF
crvSzBNeH4H7N31foIIuHh3f+HrSO6Pp2qOr7bOZlsXByaQ6Chzf0YibAj9Dwue4TKGbJs3eccct
cokBdcBKVr0Z+Rsf7eU1zQ2HE72bsYAj6yl79KmxpdMXNS13VucGYraSMwr2IfSirrtDQ+HyXlVb
9G3RzXMudkIDxdlfu7l1ToNlqW1vkb8ISxVKEJ9r6ZVXlWXewYiiq2EMeH+iG9xnoj7xGE/1uRtH
d2/V5RUS96fVtD+M1rgbY/tH2kC9Ft1DmxRbu9In3oVvNda2wDeNn2u/YiWfEF1aORIWEz947b63
5fRtbZXGamc8J/nC5G+0+6nLOpCx+mkW/Ub2FeX0pRVEIitCQJ0fjqhvWQjzsznUT/xN387fbpT/
dsmvSWkf0iPM9wPJkYE6LVZbb0eOldAX+7pB0Fr7eEbytQ5JaHjGDiTvyTVVx5uYKrCn7qoxK9dG
ro7Elb2UQxrhh0v2ces8WLN1s9CBh8L1P2QYYgJwDy6G9G4oHpYZrEVd8jL2L8z41JSGiwtDXy0C
Nk13XF9ucyQnvz16mWYvdzSESePZEOpkHB5l9WwZEqejaB9Se4WrSaa9TiXakGh6826On75ZvmQl
XDmmRrUTTm4e0HxuEAayFj/dJNRnodAtZ0ZXn9eur0I0hOZGyg4XYLWMh2giGEAuuzxFugiYFj+u
CxzvFJ/mWvXPVoNyarDTm03IvR9SYiO0BIGrjOXgZdtinAms93naUYqRIkEwEy5F+pwP0aEdUrlL
Gv9D10ZDpQLLVFn6LvjVYGxUS8NKg5tRWqt1GbLEpsE4UReVnTvRNg/lql8ccoDCOUN35aKIQptk
FQjqcIaAdD9GPVw6JhtI/ziPMYP65+Z1dN1jWzZxMKXURpdSEbY4kKjgRzYvMtJvPpinaPRGQU8H
3pg9DAVQT7OGaSya0IuzZ2xTzabj0q5kjdmg6zaelCULieI+SC5L0R9oYoJul94z/i8ENLJG8L1a
6OphqcpDbwO9RgyrVk8vhqVsgXEnk1iTZLvLzReSJvWDfdMRNLkKvQTtfE9VDtyDubEsvbllyYUI
m1biR/4Xe2e227i2ZdlfqR/gBTd7PpZE9ZItuQnb8ULYEWE2m81ms9l9fQ6dvIXKcx8SKBQKiQLy
4RgnEOFOIrnXWnPOse4+WYG9YnnEmQ8R1SvOA4ea1F94ekkd32eTve1OkfEY5j1cOAsrq2M3844y
BiOrZ74k7vAext071UKFyUoQ6cmIsQj+NRNktQ6s/Msd63NFyrupXKyXEvMSWBH8Y96LW5s4ZKik
rE07yKfWdW4d/43mGEQVhi0AD1+KWmhq/SN0BwnfNn+nQ9wPjrRWMpfPQnl7r3OGdd53gHwlMyZX
zHRfHdmuvNu1zBtXgyRFbzTZzhCDjU+o+FUZ6TM18NeMplYQE1ihpKxnWW5mNszc/XQYXGADrCWe
FfwcYJvnWM7riroRW6Q5YRQswU6UfoVTMuZ/RP3b8IhVBaL67WKYWsc6SY9YlCkRscOa4Uqbvb1v
ZuPOin93FRbI1rcvMp6JbQ4nsx+OXvHgg+PvpDpWCeL6pOS3xatvmt5mNNVqxKS+Yjkd/sUw3+Dh
bUjvF98D25ZWfZpsbGamK4WVWofNe99iqcY0HwC0SKeFzTnn2cfmb/2YMtNDqsLJBQObpzpIC0Ka
2cyb7QL+mixcqXd/Jt/H96Va13AS/NrekKu4LVO8If/3QtferRYn+TYdb5PUxiFA2cPEwOe4MZ9j
muKlGRmbphPyz7tYln3bt+w6yj5SwCLkJclU2fm3FXuHugwyElHBi5/Yt79+PXvEhRhMOD/tRO1h
uP3JFa+H5euI0F69yrv4JZ56hMnSOoxLciQg9U3KAnNwSk2RfQUlwDT54Bvew/SjIbMprZD52/IC
6u4B09E5bctnhuvScB+y3LoxMucLWjdX59/Ixgf8JncFtMNLu+x4FaPkXnU72n9AQ/ruRfHFApDv
pdDvpsEp2o17WLW3qoxfllx+Iz191sEWWZn8mJ/EL652d8oLX7Il2XLanSGmf5nNPfVhuQ+icx7K
PCZzWJ7TwfijKqrO8jFUxktWde9llWzjJv/SqvjSjv+U8T72/oF76iqDY8cn+R6/AL9pMWZfOC1v
sfIOKE/RooM/vtntmukeA81DHvock/fvH3p3bOiSrbuatD1lMXVsvYY8AB0CHDJS5Bfrhrnf6+a9
qrIvpNqoyN6tujjbhnpXk7ihr26YqdxqHy2p6K/3Xw/F5bsvgkPR6pzxa/ZVheFLPPKzp+ktleOT
6dQP1g6eR9BG9FPHifG6zg/Qn7KIH1Bxr0Cx0TXp4g7jGixY9zTN2Y22EFto94aQK4G68CipsXEU
lFroWAsAB6JBHW1BQ+xpLZz2C5ElBcRnJAd7XA8WCcGBhDPVTkqsrv0iHX+N+9rEfG60+Oj8q4Rw
h9OOUofM78rOWDI6ZedJyoZPnwV5oPTX6COnTebeQ9O9hPhpiAA3O1BEv/CDOcfAGo844PZBb9Nt
FG/pXGiYqR0esNLnSGgncSlCj7hkumtMKS5tJh8IYGiszlZOB5YVq2DsCdqksDUC8PNHR4LjmFSl
T3WZS3aUqpqSKTg0g56PKDx4Y2KyB0MOPANDz7ItSmPHeaW3c970ZwWGR+C22wUZ7BfsetM1B7E1
z/MCknxoToYEw9AvpfygUR697pdtuN5j2OcSWxvJam9q0+1QGMuaaGFztGTk0EY887h9b9gAdcvU
Mecl5w4Nh/Vc3y1udEe9WZnHgPbB0JAk+hDbQYi2vyI4Um1sqcKDW2Yfdk4QlpgUXbg7y4gMZlTJ
oLmy9HOPl6D4sHR1LHxhXF3g5hqnGj4J/8esMnHwRHcLABWe0dLviXzIALxJJ7Blwxm/C3a7MD4E
cy0vYLN8olUPQc+B7A1C7Ay2hGwnIeN10ofpRstsiEaoCKuMVOqBw+mBJcny2AZE1bCOqrlGRJlz
+cgfAlILPcJt5JfNQKzfHC5GGXaEw3V8IHROTJxtK8cmP+hw5JK2DBOOyg/Xbf0fDm9NyC25weJc
70fEtEedBD+wT7SbebGyo9LZWxjcv3/szq+hHr903z5LtIsnRkN/Oe/OBpH0aHapED2ZxEefFGck
F0TXLkBgCLR21/XYOhc7bA55OuaXoJBiOzujWFWwQJAWiaJlRCv3tYeXVJHtXQuvO2ANzp6rbAKM
m4/5QzecPVZWPcUElIJMgRQw5DXwyzAy3LQ8qxRsgAjdTahifaRykLu62ZXLHhxFTQbG0LdatRFS
W7ch1TM/2K0GTyHNE0kQ82SU1R92Q9FydDnrrjuFkfa+fwvnE9fH5DOwjI18Q9Zq22JPHplx7ow6
Lva4ey7tbI5RG8v+miT4F0xrORMeWi2NKbaGDsRrMWTt2rC9z2nuorIBXjR3GnxWr8pt7hn9zSwR
hxOVqxUhgnUNDm29jJQhigSjRdipBke9HgXRAMxgnIbOsEI72pZF/2ojTa/5vhfhJvGmmwdnvbRz
QOINekInTHkwY/cPQnDw8/4/XSkjRlSMYSinnuEi9DzJzc+sMF4LzNHRrsrr5ZEC5WJMVb+C0Jfs
qjA1H0aT4dCU+u88ADGeCRbiVpNxKofFI/vXFtvGHm6kphi/uemzUYX+2e/k7xzTmsB8KZN2YzF5
2gQxMLJkorWPQy9CewyRxlIZefaWfCW0K6xON0MsnANmvZF4VyMfjWLl4AI+mTZQPE89Gg2gBITd
IJoH7JFV9lIHxn40S5cRBUyEojLECWP3Ct9PC9nHYZ1hHtZ7z5ivZPKbYKTHHfxizdBoXHX59CNb
SLbgLWByIsEL9jlcDa9pPtw2TzadO+NowaefMLzCBg1Lg/CfWM8Grz0kMIlXfDwWtDaX9M0kGrdL
2EuLLwEP+6jkzjd3cSwhIC3pB02pPDFxeQsHB/4SJ4BdKoiQWCajdBridW0tdWTkc4sUNzJ5CptV
VZZESUoqqQDEHodoyqNkNB/dgmfqqp0dppGTNeBMbgoGCkWwJ5i9rLRdZLuajbsPf33wcCis7bgF
nVkGzdrqkFTNwTbxbsI2d9KQGOPSocVhTY88aHJyPsFIWfaKpnvdZTkIr07uPd1cGiOvN+mQMhHK
feZb6ZweveQhc0Lv7GXI6HHAPlKv/YllbY9lkU1fGBkMLM6cd4+zn79UifolliyB6pOuDR6lcIul
uws6MeM/med92bWvzjAmkTIN4ghmfe18/zM3LMABGRNVfyDZXzTlKeNU2i/F8ssw2pBDaeCe4oY8
OQH2n6qff7S9p36KuaoiLgZ9Cvp6eGnp6ULBgT9KzjWBVQEek8fcAhuvEjC+shq4vMfcMxpDz6eo
K74K7VL2yPD97jnd4khsjzmCHPSD313QyZfClD8s4WMpmOob0AI10PsXmo6tYHA7u0hslvcLOiKX
XVXaq4ywTjQu3D8DEc/NJJwXh3FbFA+JPrhiOPozQIdUvwihP4M+dPY9y9/WbTo/Zp09nLBbiCNx
14vu/fxQTrOiNg7Cq+/UNzG0zq7s6pemYEDXvi0gE/cjwsuuXxTPXDC7zwDuIVt1WXVsupI+hFVF
fTBYO3am6ZXbgJa7KwB7bzGiimWtmw7cRBSaffLkG89tP2tm6JVFx9Bespile9UkjbWeSgEsPyVe
lh2bOd1Ll5dgrLqzMO7QEaMZN1077BgelmTK+G1LNeDJjQxe7OvM7ClMslvTkh2cE9dizNKdPeUz
wp6784wZCcvQEZviU9777gHbfUa8JbsMDD9VX8L/6lr3IZTlp891sTYLjGYj402iIMbOojmAv8jy
ln6x+j3jLZebj2l4YHjhBRv8qu2/RKffRFmVTzVulF0+eb+DJCNpXXHp3EcuZA2K7rPRcq+ndP7O
J3oO/FxW5bW/+57aZWBP61SZxrmI4wl2HD64Cq0K/NapYU/fZUz9cZvOxGOUCcfIrJ0z1z8qge0d
M1C5dVks5xoUxqpObIdsjxlfWCzKl8abyRpDzGzV8tAExlmqThzaPEsYDHV6a8q0ikyDZeip5ftr
GEYUqEMBEcVPzpllQkJKbE2NRsxPhKOz6aeUIcY0Nydsg8nx/qeiXqazFbgUnmTp+BA/Yk0P7i6T
MkozSsXMdMUhY2AU4dxd1iHGosikd9+O9PDjUo8nKwnjFSYeDvnK+pqysWbAHSQHLYdwXaY8LTMe
kVxJRdRh3d37gbWV+CdXqWmBwMtD0gEoA9qvh3Phth3ZhrY563KbxfTzHm3EmTgwARN85daYzsdl
Jp07MfYKCO2RV0pD+jgn3y8hhUZcMFwEUxqDdAnULu/DZzn4/bawy3fcT/PGH5oM7BQBS/Yde5e+
JD7kZEPDm8FUAEmkB/ckdhNIqZ1XhvG+SemZ2QtFRtH65c6mwAjLtevFIdaK1D6XXrXrVCVWPQS1
yM3SK+FRfP+h4+wAGkBhGH175wQ+RVbFaMzBq3eWs8a53ixqVzbTH+UWyQnnKXRbNMa10jo9IyIE
KzKxeaQKMzkGNVnlDNsxvg1GLX0hmw0EPeYoXCS72OVpPluj3PBPskNIMiUq6R5iEu93y9PJ9kmt
+/YsNsMQ70TiRsGYWXvQktmOrO0l1Xawl44ukO2deauxlq+dhYrTK8SmUxn2Wsa+11w9NHF8tfqi
epNCgCucy7VfS7UP4xOernazVAnwXoHVq5s2w5ht4U6sYku7F4Czb07CnA7Z7DoYfYbULs0HH2gH
RL69I0L5CEYk8nw8iaCrGE7giDVrFwlhmr/qMA33pQ73pKSnQ6PYm8RWyZMCLnMCEPdnkuPyVCIQ
FMPym0SB8+pk6Z8mNfeirpcHXOtjVC/jI3AjfZCFQwSSWxTj2X1yaOxExm3iu4W/B8z7mhWJuNjl
sKnu1ZukOD+1jARV67UHzJAzPupRwPlqOb/7oHroOrfBWwvxZqCOQt+gnJC9S8M4SYasRHptSXYo
pyYYYjhhuQP6zA0Pwon78xAHqwxEFDO5LogQM8dtkd6QzeSh6tM3ANKEtAdkBYgAe8NTvxWIqV0J
VenZ7Y2t8tt1YybqgAHDXysU32tOcFOIvNgVCFCbokvGPXbsbIeAinteTk9e13GeD2/Ek5N3C164
l/d61XeifPVJpK89407bLGYG4vZXr+77e1jqzS/AfJL0yZ6cQkSCgYssLY8zu+/OWPy+ByyiG8cJ
kp3n3/upuBv2JrX1euSh64jZfizZbzx0bDXLzKo4t61eozqk2FQzjFHKLzY674G65eafuu8xgam4
PKD+gp5YDgmYWgg+1qbXJgDL+wXbSZQl33+C6dpEk31/GnONwQQlKIhldgC0HpA5c2YGanNqnOgo
3YcEA0/U1E/zXFiEO28InT9g9n8tjXfqduxvHbe1OkNoOfMivMLqe5xMcXASxvWe15BsAMRbEt3Q
MdKIAlA6AsNxk2BNRGPXZ/WzEsRDWB1zmNPg1zxnX1a/ENEpS/rz5puIW+DQsIX3QkcOzshjuu9o
9vBbO0YRbLoCb4hfrBJiAohiBIYbSxXnIs1pL3wev6lJ2VpNqtxTgv6pDEcS71X6xOTxOdBxTq8d
Nb3quYDFPiQtdiyM8LO1M72NdXOoFoeT12JkBF5g7Y35uNeiOrRTY1xno33xfcdgHVWy9emRD2mv
6E2L9iyqI9iN9oQpn9IeMXylLChHi2oylKQuJ11ttluu38H3TkXVPuq4WceJW50zMV/Nqa04DALx
BWCi2/Xhg25bf92kxiFGhIimxLmfMC7Gdkf6R1u466LNvX3mLcWpbhseV5Z+5H1kEJ2iPsbDj7lw
kdYzJdehb8wnoyV1N8eZZgToLBfSWISugja7TQ25GPY1aYYgrrktuWV8sj8fYWVFJqRK+JEa8WXf
GYn+0J5/GdowOEszJcF1H53X9mdco4Fo0IEPLPPCZZv022VESxhn2R9H0r37MUVSwhcLRtSdHnvT
G5/jrj6Knkx/qVRN5BZepGxZOVJLErzB+EmCyiUD3KzTZjRORe6/4Xr/MYJqXINrYCaBlTA3vt1k
eRCxB0Xa+SX17+qekXDiU+4Wj3FXjdulpp2effINsALO5ttISRh4wXZUidosPKAGYSa4PKdljeb1
4ShoKmPfAl1r7Wfq621dJiYcoRaoaIZH2nagtynctD/n1CyPJAK/Aijoddq+hPEwb0m3M26zxDYt
Ui8KhkxEowfBag5/gZQSNGR+HvUFu8wMmiXpEAtI5dmoepL1nrkfqq1DQmVVdwZLFpZfjMN27gQI
HTbOXoX4Hpwpfiz79tH3Dh4bVneu5X1ozbYvqzV+ay/+mu1sWQlDBSxo4uqasmelcIprw/yUCXIq
qOYjORx8RtWz50z49QmWBcu6QAWt7CzbeLmTATAJTjaiC4RX/dQFsNNE67N5xBzHlV2Nt44S09L9
tG582F92VfNBh1ctjLdqDn6nsbNpCu6iBYTbxrdpzotgF7f9qZqm/FAA4WEm2/0Z0YI2DXjgsj0M
Kv05eDj6F/ckmGsY4fQVSp9XJ8s/h6R8znkMQrSCsjGn9PUDff/9h0+BUA9xzXMnHJ8JHrCj6u7s
SPMRdW5qz33ZwrNtZzScILXgg6j5wBJGgfJo83ANgz0Kan+F3ghzBmUAA0XKmTGUJdwnSvXeB62r
bQey7vBIK82+CKadO9OxnkLnvJiLgKIx/CH7G2w8odTJdWIWECzyQdrI8mB0WMFtWPa7Np0DKpl4
zrqXgNDfLY7HtQUd65k0yLYiwn4JwsB6NO587STZYW0ZuG6T/AymPjt3k+meeGsWAJlnC8zParK1
+2BiX3gZsVUzUn1NgnFnFnP3w/DmT5jkHBMCDT7qJh4UbgF0aMW8rD9h7PgpPMvZGy7rmMEMPwUJ
DqC2VflG27H5AG7h6NltdYvD5jx1sDTMxjWfk+DWL352KnTerGs9zM8i33h1sV1st3y2He+lJAwH
wOBeGTIQdPIqPPupFwC9J0tUSJjZKS44E5DeKnHaMYpr31k7U430EMb9fmGTwf1cHnal6XRRB7Eq
sgiERLyJxA2RrXcE8ffxnD0Zc1A+WjXhDNy8jESKtNo2/MJHUY8bCzIeHUpBDzTKcQUJMOSd6PII
8fux6nOcecqu144R/CGSN64Ns5n2GeHiNW7yM3V8cCxD1zwPeXzpPM/E2UO/l4yWwwi3oHzBt/JI
HwPAAzAd7vAvrzA2GNkbxNHXxq39XRiDKTCY0q7qgThVNpN9Kods3rUpwBoIQ49KuZBWJutKoAOR
zPRZGIbt7Kfb3LPLAB6FE/JswkO4qsbCOHZ1+jvGisM3aavDRDB7AV3yM/aR+irOuLewiilM4Xat
0N3NrUcq55Ue1jfdjpm/FW/Yiuyva6mBHCDjRYN2ARsE999HdsuafCOueCe/JSDUXpq8v4CzF8e+
Cc+EpNIrm8op32X6lhcbNybxAS0wfZQZOQXXt6+1Y/o4WHgvComJzDCc7hlXDtjstriXvEKshUaM
SZSWvIBtc5xlYa8tA0BZSiaMt2ReDh5qNVg8lnM22nT3g2mNK1GL6YKQcWvIDF004H4V8oQoZn5K
VU9HJ07WVmqbewKSb7bI07NYTMa7+KmOLtoqM8Itl23DvYw4iH3J39n+kJJt/q05wZMqsS80OWQW
mxFgQWLVR5hm//xAqLg+lvdOqdf2blBWehnifVbFBxMfAzgO49hWQ3dbvH1hueblrw8+KFbQJtYJ
ZA8JqCw+muoZnHHGFy55hA6H1BvLAz6s+f3erPjpSJ/kZSM0mIszeOPvlAUyK+DWyzxcedZtijEv
joMBttGkOyZFiDyThS0WjdnMt21goErJ8BWwERwCnZykWYZn7t4KMXQk014EFanopGZ+1j1UEj1B
iUEc6kZEdjcWrxQc9XURzolodbkLTcuKmimOV51dTAdvaexnOjV9yPoSDpbHY5sp37IBITc+Qcz9
SFWYnJWC8A5toWSZWPOxaLxZ85LKy4TYlsM1ehlG0hfmOB0BSFfngETvttMUppM9YCaTn/7YT4+E
ZuTbEL2P3bWukvJoDMYGg1jATZPTpRXlYzlyoXR2su1y8czGk/A1bOSImS7+ZZJvhPqX/MIp82qO
fvE6Cd+nV6UcJ8b91izys6sR/pltk11k8NyVefUoO8vcGhiLIruEypVB61u7iYjPS96MTziInF2X
KqSqpOPrE6OOmDu4jMPIgddGU0ST4/QPnrKoXibbeNQIM2uT6/mom/zENzeuqjLjXUiR0XvZzrHG
nO3rvfGeDJT/7LrdkMMVpw4sMcyYoHtYFFbGxWIEGcJGhE5qJwxWa1wpkEY910/uu82O3WTBXen9
UyX8bTsSHW0G6yee7WjsxRrvAfulPfJSrUJdJMqDyavEXJLz1L4LrsGD6qvvWVbYlTvy4371i/Lw
2jdkInM5tVEK6aElRooohr4l7PQT7Y9S3EmfnLvyHkz5EYcKVk7D3nMQgLtPqBYJSZ7T8s7zhSOC
nj1D5yJettWJCYNrsI0Xw2MfWz+m5BmH9wKi5Znc9tWRY2QRyhYisD86D+1vMPvPuQmmkyGq+ZGL
utzAWcmwk+DTTPFVJVMR/T9xR1+yX0T+6+/+X+3Rf3NU///koXa9/9Q+/T+r32n7+T+u7efvP136
Nw/1X5/5T/u08w/fC3wfhzQwcsG85n/Zp32PvzFxMAo8zI7vufzNPw3UIvyH8HyyqdTewuNz/reD
Wlj/8Cy+VOiGOIURBv9PDNR37/Z/SP1gn+ZHwyYpiGB4buB6/xo46ApjELTRCFdcp8+pxirhQy1G
fc369mpNQc0mJZESpNRVfXMy7Ge2ZcdbB8vIpiAy/O8X29+c+P/R0g1g7O/hB9/hB2ISHSLZUCDZ
gfiXdIvpQpcx5tDC6tN1PwBQ6Cj27vqoVurA4hX71rdVFw1In8d6qtydW5blzhgDAm4QQKbVPFl4
ehuv/NEDmVlhiGSArWr3nHiDdZJiGVkDnLfnJsx/2zw1fk29Bs4FmixdNdj5cN4YS7+ekiLe9J2f
/UpNPTL4WFzCgfAwTp6WLosBrUHSc7US7qgmtdXG3vRp2eA7AB6DNoUPis/LtYsYO4pLxhkcPPxc
rDW++VvI1n0pYuadIWDRLWNJe9tLHvFZIeGkdJaMv+dmcCKzYoVO7wfdQdNLP7Yyzx6bEpC5BzYD
3JqDsOjZcYT67G9mA0OmhsV7GYVKyl3Ww/upER1f0zE0totnOzdlBj0lgPDdHx0BgjMHp9yMQ/Gz
MxaTuYiFpobjeeW6RUXDH05r4qbVVWdOslFjoza+ZkMm+o+hPkiM9y8YqlUUoolEvS/CU+gwvAKS
776bwRK8gbrJtrETl8cSaMorYdjsJU+k8TbSJWyX0Gn3zDFCRs1YqJoaC9OSm+PHOLT1vlpMZ2vH
qt8kXVD+iT1DX0LfE8zgUMUMf5jvL6xEMdfpJalFgt+yyreSJQtvQWzwuM776Q42G3a+xNmKe0Ad
TTvJnhMdV5ukzVj9pLsqGssWcgMHNFFcI78qKfv3DNzmrqLYWZPA7Nf2VMcbisr5QM8VINQm6RVD
3cD21PsFUASInKZZbaBBcNznplgvEKAij7zzJWl7DpdJJW8LjEu4MGKYLyQ865UsGmsLvkhsJZXv
dRmb8dzhYNvMSW8cUZmTBwNA7A1ViQrasgi71HdwU2ro+2i0gzTPRGuiTUNQxWNl40wkpk5VlMje
jKyqwYvWMPhtB8jrrNhmDtH5jcG2pLB8WVqS9QHoXiZpRMJ12lB2lwQ8QVJ3G9aAOAfVUt/Qe5Tr
vLaJKaQNFnRlw5+CTjUdOSXVRk2yQGsKwe/1RnCXR7EKd/HMmt+7vf4nu6Eg5RmGx7MjDuxkZajJ
p5gr53Kf35eDzCk9pdLtAFinBJEezk1Lt9IOD/j5cYLlI0lQ2TOXdJP2BMA3flzMYmIdmpDnuW7T
7zLh+AzJ7K5FuMRnwhzmI7CB5j3h6btnfA5LWLMApx0GdamAbB6KKk9PLO7hNytrmW6agam6pYLs
yHTT3fej1pz9RfPEAzIAJp0b1/vm7Z1gLosMBeBxrTKNpMAgX+sDoa32jofSet5h4WbDFjR7Sv8a
27yvMcH+V66lCft26U9tWP7Xr6UxrBgrP9GujNVx/72cJvnv5TTh//1yGlhpF0Mkwl7LHNbgShJl
fkD5L91IOWNF9gGWMYLl4sjvkXbs+p/vqkm6xf/llItLNwxtvRZBswEaBATQoHU9CaMmRq8z2cIb
lnHds9HAcap02w5STZ8lqFLz0Gb5EP6gv2cEVNuAlF162YalOsQ5FVA0neOSDoZFf05sedkuImd8
1qKCEbhYtukwuacgCyu8kr7+SHzMWWE5iM+hw6w9sGpwU7KSDlUGfUgx8eJB274G7G3Zh15c7lrm
uavSwc7cGkQ7Fr82CJACksMGPq6DmjlzOPNPCrP9Qq2+9dyN4JL28IwYh8SnsvTO1tyxzEyfJ/tr
SZyPdj4ROoHpdjAbnMyJeukT75YmL0jfY9P9BvvBOAPXTB3q96Gscc94t9wZSYunr1XjGivl95Fl
EamZXbI+1jmfK2hgIHHbl7q4TMZzH+ebWodrWsSVnvs9hO8DfuWoz1MCO8ODdrqDOQ+/S4d9EmK6
82cxHYXtOoEEXU14Vaz0EEwMNtOJLYNUcBVqQ2EgMCGHNhbMtyA+m01G/84YwPDXpjO+pxWSqnXC
nXjGhCVtD41BfYgiPVn+skp9HOVzd2MhU7GqcU31klUgJjD03GOz4bdy/mhOtG68wWxaNRzpVvXU
3pNHDGbz4ObSzWchcahnxfJSuaxoHV4KBlTx9EHjH3X9lU0A7BJ5zBlrCfmZBzjNi9sc4iV2maim
UQlqF9rVsLXxG745mL5XnuFfU7ZJrgCnfw8TNtgUfkumnIaZZc538S0d4AzrAV21DcvqQlaZ7TyW
k61cKCxYnw9tgtTEmpHDZPbBxYMAfepimHUmFUvUwX1aDWHPreS44fOYjdkl8MaL6oyzB1PkxZm9
LPIBX+2tpkD28/SxYTXFtitEtg3uewRy2JeR24Hxa+5D/9lXcJ3rizDCZCdp3tFr/RMx1oRJJUI1
GRAGI6V2GMNVRfuZ9kEd6Q4XJsVSGhmjIPaH8nsYRHnnjwdBhRt4MhlNAeFjkmjAemfjVXjB2zjX
VMzuA5uVqrUh46titI7jAdOskwClrIPIttX0G1915uxzVc9/BqsscEXIxH/PobKv/XBqwHaHMZDl
uOY+mn2QeL6C4wNJhdU2K8LLxcvf1kq5lKwQnAq3OGTkRHEi8X0hrypz6ysJWa0GUuk1DHpsr1E7
v8MN7P61c6odUtOOUpEaXy7L5zcIIuZmyhg2bKxOgYT8921UKpckWSAA4k2+b6TCb87YKgaMxgpJ
hqEu4UK0j4jkm9iKMRFvHSbmU+XZ2X4J1LTrbdP61bm5uZH2ZPR/qbubrraqwwI/eG0oHO9+QW+F
PEAwJDYRhGQbEEpxy0VFLSwXMCStZiN1qfyo6tBHUNjy+dZOAO7paQZ2voXE7fDlQ/O6+xgbRa6O
J12Qnic3Q4gofZ2h8S5dJNy6ZjK/LN0qbtp7o0EzuJP4Vfgp3OZpGT1oo9jm7Yc2NsN1bqpkY01z
eHTzIr7VRpFfc9tcdq2jEKUT/FgpbNa96y71zjNi+2AGerp7bZme1E7j4+3FQ50p5Ncyi/0L9vL0
R9vO7Cxqp2nL4CveCuKGzopeqD+30DtPnmz9YZWn994vb02ociy3MB135oZnd4RTVKeiJu8YmuZO
x6Z4tBKTgVTD0kDypsY7Ttn4mLU0QZTg7SUnLrmavX48uXkoWZhZLF+Z2U+oIcW8Gxl3HWacU1xr
Ni7mecRV7niJOk8xNm9KTLU32EVviPE66Eo+eRjCV5k3ylMVZOw8zWOI0YK9j7SHg38uF6phOKZG
uWeBHXbRjpwJLpkcZyDXS6lX4NXsPYDaMPKNIEOSyvKTnu/7W3IL3pdd1hYM2OCjEPclFc5dOU9t
TFEwNaXUa219swHiYDEs3Tig/qNqWbRim41rIlZY4sPwi+4Q6zyOPG9xX3KMCpikRkduXLbInIMK
19/SB/0qi3t0DAlkhJW3+atvhDNIlI79LWip7bxPkyZ8N131b9Sdx5LkytlkX2hAAwIIiOWk1jpL
bWBVLaBFQANP/5+8HMHNLGYxizHSisXbfbsrMwFEhH/ux621Gcfalr6meNEGA2kBu0CQLVLB06M2
3oMJViVni7x4c3qh382IebyGzW9llF21y8herngbx6eB2n9LJsUj13RJjGDD7dYVaw0ebLbvhC77
X4bBrJsSluCnZAa+ynkSLGWr004BkQ4FIoLrOXb2rOy9esNK62yrMOFAKzC7QU12b+NErMfoHQzp
TRMvtMgCq6R7tDREObVigBYsckXm8HCGKP7UzSjjVBrjx/Ag/yHy1rsMd/wscNwPI6iPGOh+QZv3
P3Ll2qtWcvDujbSj5awzsPm7ABthcYM5nkLM/tinvMaucHvrtBINKt84WdMigpfGMWpzc29XIaEI
SfUY5TrBW1g31aZCKdm5rxnEaPf+gb4Q++lJTZzG2GexoAFtW7Z282OKGGMS6FayYiDoF0nf1wdZ
F86VcmWxTQuZrgsNtrFnDJzuCj8PdkKbOBLFsKxOk5mpJTEK+Uwk84m4a+R7FFvsSewWyxfKQVas
CU30jEHQR7FlEJFGpWqK96ml6RLCNka5DFM0WCusqJhcfignbOe1qaJllcbFPuzc9E9fyv7kEDj7
GrtXoX1BEhJPPz8RBNCE4QeAqg+7izF/RbZ3rafOJcCgR1tXclz3/HDgYtbyX3R80F3KT+1jXqkH
2vxaxWNNswGQpi29wnEnHk7Xe8sAT/ayz4QC7GmES0F31YnUUHuXFDBudVxtMz2OX3M76mOggxf2
QlqG/lvTGvNQGxVGhLbU5o4RikWh+g49PetpJGpJQZqK1ZsmIIGvtOF5bjd/POWTqCzcYjmkWfBH
0m+3zqIxugydTfSTK4FVtqwvZuTJcxo4CgdmRyEGE4BqbioSnUFzcL0oufkYRw+QVeXWpMZ6g4dn
eAPtXp6kVUa7oTKdO34DqlIH3aWAhPy39poDZH5pEh57NRVPNo6hsaGVKnRVdOWUXK+gkdcPuu9I
vgRNcE58TxxFVBODZdh2xOiGmuGW9QOoGUHlmLKmqoStbGks3su61z5MJmzfaUSsYBmYjM77eizv
gSqGj9gJ/e/MIZ629MwsO2NnnB594I4berWni4Ku91XZWXzsknjrG6X3CxJmt+SG8bcltTQbvI9Z
BeK2JFoaUHhAQG9scSybJLQoEK++2+61YtnIexuzMdVJNdH4tAVCRq5UuY1JXK0GHqcQi3BYAzFn
UTPLcKVNtYvMoZDX6EDr77Humbz0tD0YzaSWQkXp3jNL9+nYqdoaYwrm04TD7uucPNoay1jTaMna
w1iKF6svH2JI479xkWf3AojcARyxvaKxwv4C1T+dMSTINaVMjCwGhyKgeWcxYSctx3llmXTUbc5M
wnACM6Sm/6Y4VoHMNrUlZIOoXtBxaZzZPgeEIlopZoXD0EmTPR5n0mxWSIieVDohbkwxSgr/3UBc
PPVVbuPzSFrcMgNORizi8Wwyojhc1VpTQbKTDnGEiGHne4qHmA25QiuqqXF+eJLI40y4TFkxlTIb
oVQ92Dt+aWxoRvRI2hIfxemdseei34kQm2lHe59Z0wZGudiwNfKZ+5jirYdRlS1io9AOGAvNY6Xp
/dqxDFzJoTL+puhkxLxf1/M8V5EF0RBs+EVvIhhxJN9Z2yop7m0mAqanQjx4JuTneDCqdV1F/W+9
UmotYqqyVoWeMrFXlV1sCf3q9z5TIx634HUHFSwO34bbOKvYr/IKb5+kyRC8NPvpNmmbH7ASmOOb
ILfftZbYbSkqdyspK3v644hLo7RSd64bY7kMGLVveCw6pAOo2dzi1ZbvY+JZJz9ojB1c5PjEItlQ
chmaa1zlbF6mJohualCQpnScOd+dNImdBaTRXra74EpZnrc14yE7GLIKjkkT4aLMB9gDXUv3k8Fz
o5rLTtpfxRgXbG27tFwRQY7+gtKu5r2fZHsRYYz3lG5uqmmwTnlhW285lzD2e9qNtimoOsZ3AwlK
p/WnizD4rHJHC3ZJkGuzNuzFvY51HUa3aZju2oSTnSykkU03Dm3lh+vLeMeA+KXhwwP6PU1leYVL
6s4Dyu9goenhY6Cvgs1CwvxyDiGEXFteNTRDOnRpZZVLXMDWXWugMy/zNk7p0WcMLc97SaReRBWt
764NBsTPlv4Gnj4MCO0S8p7/cnrkpkuBexTjg8+0YkmKowjBsVB0WJp5fGzC2r9U08T40hv1L1Or
FTTmwd86babvu6SXgF1t3HiQV/bly7LomD4m8IBB39jaRKGRhnc8w8cNqGA8K1AZFhknvjcpYpsf
1qDehgHLoiG7ulJhaQEc6bkGmL/Yx8gz1e8cR8Mfls4J/2KZH6ymaqnj5i1nm9CrK9wR/0Z3W7It
rKCHk0DkbkOlE3gPDuPJDv3Dw6/UaayYDeMV1r+AltfZEDf2XtQyuXKjqRtNCy4sf9l0PzHHH4XJ
cKITMbd082Akhfab1ZYiOa2hOWHWdd1YLXENsZvUGT2DCpMgOWddW5c/VtaH3xMO9oPquuQCubTb
4MqTv/SsJkydDRNtenFohe8T6+27ZHjCbjTuw1PemOWWWuDqrpuywC055sNb2iu9nRl1Bo0apKP+
e7JJpO3A8Ne4xauyA6VTCDpyCEk7c1Dt9p84CSXsicHXs7lIYpzeYQnKft72fvPeUuoCbzdKqPPk
sjJJfFjREdCuC3gVgDeGMl+4S9ZbyHxazO1at7q770RDlq0q+M+iIsX5wIyVX6EkyQ90zYZOytJo
9RUwfAegy8BUe6HKSWP+79SPXsY5NlYaPxlQYT2ji1ic2FXZNw1ENmHwDEcxv9bGe+bZ8pLHSt+0
uuC06YSRvSb340kGyra3pc8Faw75sp+GyfG9d1S4YkNro6z42M9n6aSVvzycDhxl7SEkSeJllEC0
iOYmQ0WOB/SeROu8r7K/OF+13/hKRrGwlVu/0By8ybKtGL4owh3MSHRp4cuVdA3M4nKi94OevWhr
6fxlM6vHDl8JoeitsaHXLuAEQ8xkTiZJs5bTtB5bPT/3rRO99Tke7641YXoXJQD0xvjMdKWd8qrK
3kA9E29LGPg7nhdxRU8t6VZPhWDLG6ydBFvtdM+qAKwZ2kH4Idx0KNYiiwJ2wEKP9tIbZQ7mQG92
TVHi7WBiZj0JIhdriZ/v+fqMQzizNb3qFN/AFHViZB07cNNPUKeY0oswJpph4j5VXA5jRCOkLLmd
O34fin7QHcHt5d9jUYfAsxpnk5RltWe5wiLY1vqN51y3nkbBkTbLuvHGS+X2afLev6Pp2Sf6bKAM
MQ4yLrxSi5/QoszF8MlB0gauYe+tQoTBTh+Nv3aSYKDGQM5RH7Vj2PlU7MiZxor3pDCNTU/LkYKw
tL2lj5e4tA78ft92VrMHvq9dlC6naaGC3N/BW47ebAwX196m4ptwfPs7pQxs1Wipj00nSyJ0ooRr
MqEdw1hGYQfB3qZzfckeCQOlk7jmjzN17YlOOyA6vRGCRrAnSE5oTT6nPShhzKT8KRqWGrYwALdG
t6exynsBDqTzIekJRM2TNZENneq/mZ5AFpmpMYxujYIuNfPIryUz6iygQE9aFj1kQj0ftlkqeCYb
bXMe+nhRscOG5PALMgetwai0zV7zXcnadKV0m+Bo744G1Z6+bALwCya8Ya9Kkmmem+awLULiFjPy
GuKbCov0mDfap6JM/UkCAyAN3+IAtaPfpdVRVTdM5GomGU0YgOzwWpZsd+JA4uOyentt9ka8KfTJ
+jsUiYD2bldPnrWEPIJ+gM+VjnzUge7dm1En8mswZYY2gDD22nK+etRfu9EglvZfbHDdQ01a+pjy
hMbbyYRaa1BSQBHAMJ457rOxpqiKeTt0ivJFxIsKIBAxqIaNmYOK6tzRNXmmd+NatXn6yOkWOzpd
E8HWcdjuOR68mMC2cGzRsMAIUrO6NfoMaFiNS/oUw3Uh1kqP8LaUWMJ9UpJ0RhceKhGzWJtrOJyO
tGwYO4jI4lFpmY9z18sK9hxJtouNqEHBovCCl5whmlZ+FfOvUhA1sxEjF4FTZhchJ+eEyb3/Up0L
+zQ1VTer3d6F4JVkatarYLjqkZHdZBR4d6FZwwVngv0z9WP12b2KQNloBpvIbcrfQ+s2S0926WcF
VGuD3Rihpmqr6Vh1TregeLPfIqXUL9yJhVzD4/qtzoZ0WOCfiZ9KZPmlR2iHydWmyVtqFdkXklo9
1yiPWDlVMS3GvmmXidBQqcvQti6cX18UJHJhm67KSsJ5ldfuMFW31ymuQLEEaV3vpK8FJz+vmDRS
UvhONacB16pJd+VkFZukqtlvGHV5VC7NxcSi1WOMSwczXuawH66Uvstpf2ArbGSbto16kEmM+I8l
YTjuwSbf5ypzeXSAP1m6mpF+hRWkujrNvLW0rOyJDP/CvsH82lLI3Z8QdeBwGUKhiNjegqD4tHE0
cpLYhzurxjWc02atYVZQdp+uAjgoG15zvusLaol4QOOITpqc3Ug7krapEE+XXL/eG8+XDp24DKZH
rFLtVlZGsEbMlRuvFymFZI1OCsgs5bx8nWlQdwJ+exMMJ3SffuO17nTDIJMuqc4x7pw7+rMak+pm
UAvCnmM06POi1/oOHcZ7D0Ha/LUH03/zXj8FwkqbzjMDbxwL1oDmRNBlIwUV19CwvXdcDeNuyCdQ
BGGhLaDEIznlMtxSxV1sVZLQdz5y2fCUoDirpTOv0F/2wTxIim2nK5hjaW+z54jYmK3cwCB4DOoK
rHhcIBiM4x05Ewt4O41MIFjuxZHzXiLZioYBbriSYJwlxPQVtRbzH0DK3o4ytOE9yUYKPkN3iD7Y
7iJZynLYRvhhSFmJgpfcgHO/+aUiGulTgI3pQELR6TVsFXgJ9XXYKmZZjdteyNU79kyD8L6HM5P8
LQyzu8NIoYxCjP5ZebhveV/SbAMFy+LYadt/DLiByAe+zJ+Cxh+eWjxXLKQSPBZs3GaUs6PXos5Y
d5owKT9X2B8WoSmrc6AG41sSfFsahBOoKCsaHY9chP0aeP7cISw154YhtdZic4iA6Tkt77kZo0Om
RBbJqPn7ULymDNSGgCqnCTi8WDLStpZMtJMViq+yyTqHUDYaBS+M6kZC0DV4sWC85X50F3os5p0M
aDBjKLEVbFSXsg8TGDTp8IwIcK2sKbMXDn1ncwlu4Ee8uHD6RLEsRd/MvRT8k4/OAosy89K4XyGI
1HOg8+hkWqThJdFNaw8BzvqJ4BVuCqjme4/9z9yLwSJBXx3vdd41G26FdBEjbr8i0m39N0nSkcla
IO+TMqZtN3J1AlXylgQ53ZUe59l5ivNxrmj2mI3we3UOBS1eC7QQd5VWUlu5NnJclaGIsjxhUvfc
ak2+VCOHkPT3uhvKndNM9T4KTU61qI90HCfmKP5OoRWfM2ozz0MQRnNuOFDNWmtz2cVtddaz0jzn
ngKTDu5be3b+WNMjMEXNRzNKfyfTFLX6v7koj3EsUlIbXS8JrL207UH66WfS6sEKkZgtdE72/Uxn
Q01CGKjU3OXKeqPIQ10tGdK6qBGfnP0/8R/+f+QsxKiO6e3/DGb973X9nf2nofDf/8K/DYWe/S/d
MMEhcCHatuO9TIr9n394rN6/EGul8GzbpKgTV+H/MhQKIK42HsSXoZBIFj7E/41ktf5l0KHLr2D5
wk9vGP83jkJhe/z9/+EpJI6m42CTYPGEh9JC+Ipf/w+icEGEWQ+12twYLkJTchuaLtrxWnC5kQE7
2l+BPg0LR9j1Apwx+W5FgR/0uodFHdizHX3yl5r+GaTVRGWwJpCDTAZhONi3TXkmnZ2d4iLDzMt0
Kupl+jZwBF00DZFGaxT0cJn4aqthF4TxfujzkXiN9OYkvlLcsSo6SH84GRmzTR2hkRktAXy35mgP
iwk6pN8jHnQpU/K8UeDeBuZ2DUlh1vMVUfrpPZusLcM2csripRIb6aGs6vTwz3eORc2IgLHA5CZp
d6UUK82EQSrBSfwa+mtDgA48qqVtKIQBPsf9ZAM+kjXjXLpCeMpSSWzaFBj7au/21niZKF2XVkX+
uCt1sr4UDOjNXJbqrSjY+/XG2SPJuGoHwlQA9hRpXNx1UJEaY1GyX7DzYDlJ7O/5KWW1XrKd4Bgt
q4duyJXZwtNy7BCVDjia7H70FgY7g7JPRzjb2irIpAZE/UsXI3iT0ialJeYL4ffLpntmXUAFHZq8
ZtRhFMSr3Btx4Byn3N5p4sugGlCkqr/Z5sSzn/OIV7DBs3s6R6pjUtbhvOkwcoNUZFI2elSga/tW
ZwOZ6N230XmHMSCo5pnd2esc/SgD8Fn5dSQPDaEsobOYTIGMNUZq4p26+nzOFJU03NQVYOT1Qy8x
AbhxsM8ApnhtuDIHN5/TihMufLhqDlffqyNFmr8hn/4N43Ddx/VBi9ti6Qtt5HChkb/j80WQ6LdD
0dCcm/q/Eg1+nHIuflRBCYJc5ACIoC4osw6o9XLmNugKHSS/RdYAU1BVM+/r+mMKxn2shX8Sn8KM
0LSs+dB2J8sd8lfabJgbNEnNxKvjg1p2fT65Meo8TguCJdgWzU8VVS55+po9GyPMqXGuk1S/hwrO
SxAem1F9G9RKE8Kmg7WG5ooGyF8DHS/fjnp0zMx6G1GAbo5rLnjEJBQmx/eC5VBajwGgCuGmfW6p
rWdp75RSnB0iIjkB3VoLWShpcAqjaA0vJrDHVQdTlaEVZA/zkmotqXIwEiWu9lnKn2Dq2o9PicDS
oTMUG64FmtKHZ5loGesj5ThZuU20gV7I+ssLgtMgDEYQzJtyqZVLA8uc051osyS4BOKvUJCgTNMm
6AN+2DKqWfYkufzHsVvKh6Dn5YKZEfZSwbw92nZEpK9RUG3IunCYndzLS/efZyPnQs8DwYnWR5s1
uMLMQvlv9HgeDESSnDjQN67f7TK4/Rw5KbawG/Phh69ABHLcPKamadETDdonpe4t6BasyMdypwYF
v5f5jj+bqGPrHWHeazwOr7+A04iuDEB2+X6qgRq4FbB4DbmcBEziUgg1GeykqqeR1zmzsuaXJ6Js
E9EQvQgLGG61ZfQLBBR4J1G2Rx4O54apZes47GZKrxiVWX241YHJ1mWenRLcxbQYm5QizkBIvHpB
cLy0MeMQiWFJ5iEejXBFbughs/K9c7w7zFfOxb2xYvuF+3aEm2kN1lXPfIwG6qUYDflvDQgbrYPQ
d0B3IA5H086ynbsbupeaQhP0ReoUuvTKKRoARpd8Cv+LOtqToRlrpJZ7E2pkQB3AppX2TTlgQFQm
3Q6yC+Yqj3965ta0Trgbh0JRPqRynQfcutI8iNCgSMv0nsIiK68N2YRtOaReJ5+OKqn3Q9Mg7jeM
LDo2+vOW3M6sZG8s/X6aM5Os6Jui8j6sKiJ97U8dhmz0TMjXJeNZpxqObMKhx+bqGPHksg+K8Phy
0t+rimZs9CQMCQpaDvOmuf76lMmo7vGzjuAWSb3kqlFr5S5entqDKyhN4xy7wLteXdNmMGE7KP/m
KTtYZMQNH2PGn6ARfcYsHhZrX1PGnXQ0NnF/HGAaMC+Mrdo8WcW4zoVDS87rahkqNV4sCpyzTIQE
XeltF019dBKHEVQqKJqTfXyA3eKtJskWlnFXQV/tOMG5M6FG6YyEqQWiBqqJrzBWkjW+aG2HMIxQ
j7VjHU4VaLjIBWaetRu/aRssbZm4ZgMpI4p8fZ77xGk8lICZ1lMpA4VoWHVJbR6hwJaLzrCOtTTD
dyNojzTnjVdw1uW8gWg0gzqcbTrVokuI3Men4KLsBL1h7zq46A9AAEuTelEc1+IWOl69pCJ0WATo
RFL34q3qjGUii0+6EmnZrf1ohmNiWNNxrbX1a/WW9cxyWwAe24QQ619rzPCmk1JIoUCxKTfKIzgc
Wg670Zr7Gc/dTAqCxZpLtIDRtvU6kjuk6pjWmta3NwOYtAwjkp6SUAC4VLSUnun+vo6i8WZNKHS1
swujnKrkkC9wb6N9nsZHvdbaBSaG9t4W4mYw6/liw071ZjyAdckMJoMTAMEGVeykWD+YCYHX4HFZ
eGVE8tIuu3OHYjLG8uyVXbzvqX3Z4XUYFj6hglslynJRdnVzN9q1kZPxH4A5//QATGrQmBBdkjpD
y4bMGYN2J1ruqKMnmmSPh2Miw95a9woMwIxqNu13OK2smFUWQd3aWOEgj2VF1e8sFXhNQgVFJYsl
PL1XxpBGlOGYjBnU5o4laQH+/1NloNwLlu5rpfXagiwTj9QO6GMzRaSxHOPu6AUAMAl+354kSelk
yH/l5TlBuflxyo6M9WgbHMGJNNCbfHBSqEwtnIJ73fBp4tkZz03qvLtVr87264tWJMgWzgC53kjV
Oe4mucqTGj8m1WJ7XSb/80stPeha0bn0pTgHxcUUU7Ix2a3O7TBwr2ONMAh4W/8etQi1aZhmo5sY
xwEF5668douxz9t4ZhGuoVePMzccqjeouNZ81IV1aznZLSzxiUO+PUWOnm7tOCHNH9nyZDkSp2hm
PthTOseY+mHeAdm+TVNDfa+Tce73y+fQDNXFVdn/+EJPWzPiz6KuXtA+eOBjd17csHbRFTQ3N68v
hN0ufiV1co2TtycrCz2j6onxmmdOB/U3IsrG1LsXExBbjOgR7Oyu0RYFZqG1XYREECrLvDArAA8x
hrwl2VvYmAI66qifWtM211L2xj4mGk1fm9GswNehINsxBVFhAAImri6TrJo7imNwpIWhnMN8gAES
61tfmm8uZbHXf74gHH6rqXDvNI8+QJ9Tq13xpK0gj12czIo2HUb/rTNO2rG1VLIsE1Odk8TbTkkW
vpWj8Z0MhMMxqyO6Wnq5xgzhIs6N4SktWT1EMyzY9D+9MdiVkUWi1EoS6K6EDO3G+WFAFu9asCds
Np0jsRo0IcN5aCVzUXQutSg9Hq+O80HSu1qbYcfmEnjcchyc91e1L1w+jaBInwPP7yCHYy1td4FI
aE8PWWzb0hCUzWbBLuiS4eJFaczUIXcPRvoajhDvh1eKVW1KulsmRHi3+CfUQIuL2XQM/0t5wzl4
tDTr3FbSOdsFfARJa+ze8JBa/arwGVD1+xiP0YuF0qbeRXFAyYJOn9NnCQqvr6GLazVyTXqxmoh9
Mf3FiTljCiBx3vp+14Nr5VGCDHzuuio9hEFqLoG/FAwVBx4AtTX9slLEDKVhrxR2xdC1m/bixdJ1
C3ovAdG2138Wa2Xr6jbEgbFJ0ZnW41h29658aQqUXywK9EI26grLSmFC4np9IUSTzeJsxOCQk1uf
87sZYNfACgoa6WuFwJxoNS+pHUFReJn2h9BosNZ5sq2s5KvwxAYRYQ6zgFMM/anM1bnHxxpab6Gc
a9+uhS3wDqYuCrCAQTchfhXy99TDVu3bb1gQn4VmYRSE6sPJpKAhUu/nbWOBg7CyhQqlDUwUR0Or
MyQFB1Ivo0LZO4NgSiPcK/Ui5cktvEWZpYLJdSt2/3z3z5cq6cEKAsZKZMOCo8I3ENXYnetO7BCe
smfR7EruXR7EfXaMRRS802W3chlQb0NnHGe6VoTPpuhXndn013/+n5EVnyLkaWmDnSYwFhmH0awM
3GF8V/NgmFmFT6VB4DN+dYdwjYOKorkDuvqiHeIVWaZPB98SP1e7Zg9ncMGlAQ7AN/teTc0b7khU
foJBDJbZJZX2Qq0yuMdzaIEWPj1fPzy1mEiavR1O5U09skf15t8dR79kBzPd2R9jod/8s3vWsgyL
JYa8eItxfH4gDiOvzjE4mCd5Y6Eus63XfOvnUbs2AtIY6q/CdB1Zv4MILtfZOepbrcFidkiLt5rE
1indWxdlLViqTfbT29utLlbRa8XGmWfYnMvz4jRqtnHtmpun1ZfB06wHFbDhnQ31jLHveDMtd1Yp
AK9Ux70c1zLdB21U0TLgcRYSgjATdYlj5PmPnpPQsXeDP6JnHma0NAiGNQHmLOG0MWJjV9w2zXV8
kAfKeSOSf94I6oCtc7ODfZe+LebDsz2b3lx/1JfyBmhS/nV/MWqMv937dEX9s0xOa5dXrAvN1l35
ZwNEW8WtTf0HRN7ZSysE3wE5dEJxWKfxrmuyGc5nnmobc9q64bf1Ub2ZwXH8sO8vxMUKCt4xhwBB
pGF2yruDihZovwpM5yd1NtrR/TX8dcQj21reLCB2zP+kb+Kc+0v7oF+gcWFfauA6Q3+lMoHooB2d
nNLZ2ouU5hiOX3ssxR7jzXBbGcbyltTAHIMFaSi2lwDxNDAhQAyFfZPM+D49l4skRXtZh7RGfGaR
dk9p/qhq6mb4GE/8t/rLgIIa76N5C56oibNsroGs1tbZcbTLzbbApx9d0/NUG3N25LPiS38a/JS+
DfePcFlk+M+GDdvNj/VrKMqjNDclBFFm2DGshrVHHBoJ6BGzyLdz0Rjtpi/ydy/QDn7Dn12jv69x
g5iLTCd3ebXZQoxz/ZzuDfOLV9Xw4+6jYyO+m3cKqPnD3wq5DG+9QYqC2T6RMF5eqW8qHt/NW8nt
IM4NgJWc04P1Ua8C81cxrOJ3Q+44r9gH80bY8DP4Mt+75KzLd9KUY0mHA1bYTXIItikf315cAm0T
PbVb8Sye6phQE+QvpjJaMU1yhtUfzwNnOocad2mHnQ6zRVty90Of4BD/VM/BA2y5svuN3m8xuxv2
V/fjb8LiRGruG3AbQGOMAf6v10OTz4qtsktfAa1T+bf1q0t27v31BvgP59a9a4x34WfhrJJbePZw
3lOszQOR9mN+piSyVP62CG7Ui8+KetmZztLJCTiulHWTR2Ihl+o9eU7v9Enc62vezhzr/Hrx/bO1
T+PRcvEHFltOIRTyPn9RXor7J3AhRo3BousgRLTRKFbS3uc151mmod9Q8fN5zcJSdv1ifE+TvTT7
GVo/Y874mp3BDszKa1DtdI7mzdXpb8PX2My9t+pWzRq20/GeQcy6feQDkf2Vz7YtWFfDIqb2mxlK
wkSoLIql0R85zdwz3d+ITXyNX8lH57DRN/QEteeQsomthi1uM/4EKaISsBhaWDJon9Wze9Z361Bf
1MPl/izf3Du7SPkRGp/1RxI9bb/fB9WWKthlnLnMQ/1LZitr72TmqSzjdKuBl1Zjf8yEF63qkvc8
raGAU9pRlft6m1lANnA+uTzv81PCo4h05cO/V6ZcvUfTxXbXVIHoPgGQv2Wcr9iTXgsT17H5UGNh
XvokY1uAIeXq7yVofcUPWvD8CrB2sadA2bKdH7zCc+PYnYrL8JY9Sv6ISXa7hgx3vBVat0ReSXpi
uHW/NeHTRID/lkZsz4By5DSTuDsLkuIaUK5c95r3mGpyP1Ec6UvKBsIPNnb7pE21X2aa/hXGqB6l
cPdBatN5WlsOxsMAKySmm6UI6vGBL6WZMVQJL3gJ25krbAYzwxDcFQUx2yYN2lVMz/IHqQvIoZF8
paDtc8nWLnIT608i/c806vQPRqdeoL7Twp1WAtbufOfjdZtrGDPX7mr4N9mLc6vQduUtvzVvJsKh
HrTZAhcUVqGZ/SuGJ8U/SvC5fdQQ420iQ5U864n+5pNNBZpCdU+nih/8P3u36K1fQ9u+lx4rTEmn
HZgKwCn4VeJtnFp3FNxwLryh3caTPd3DpNyyPqm7w/0Nv4FDB0y6fv/vb+1SggSawjda7q+p25n7
pa+/mR2WiXXvmsMyFvyzSX9waM542qBmAj6czqq3jsbaKM1sA0fGMPVt146PzjSdk/BEj+3t9S3q
0rli1glSiM+2yZ3+UL2+/POd52b3CHfVOgQp7UKtnne7mrnkojX0au4T2M48UGPRiX5g8mmbvJ8e
9oJxVrLA0+Kyk9QDejN9kHGSTFtjAIvqmPPPSvDtJyQ10kudNqzzius8a5J4GYnxHsZgjqZo6mE8
0u9udyvey3BmjrJc4+WOIfxgAsuEEbLiaeMWBj5NOw29ysHBOBkVVTd99o3dpZ7ErtlYZfwE0scS
gxtt41LWM46FtaMguaPxrOwD/T4QdY+r+ouJYsaxcE+/vL8Z/fx96AqyLQ4nO9tm2RxEfqwrVRyH
NiiOeZneBkxLoAbJ+Ze9nFbIzuVCdc09fWWSRJJiUT5THhyt7LSINu9RNvyxjIMq2EH2dfNlYiBc
wMcfx7914ON7XTEvwNlkfoDDFKchMit8pN7fVJPJBTrMCxfp0D4T5Giq/bix3Do+2maYrQtpq1lo
Y+GnyQU6bwRVyOsUKBbbxbvbKJ7WLfIAGci0R08i5GfCMTNfnV4sTsHT/Zx+kq/+WV+bC0+Rein1
d+7bxsgvKtoXcW7PA5pe516Bh6jKUyLmqrww7D3SzePvnSdC8RFS8MPRinzp47MFNnAkp41UFGzS
AV0xhKBMpkegwWfdL4JQ8X9xd2a7kWNZlv2VRr0zm7yXI1BZQNtMM5lMpll6IeTyEOd55tf3omei
Ui4XJGT1WyMjHeEeEaIZeXmHc/Zeew0qnYJpBO4MTJ8VSmhRUvtZ+xRbQDQ0lwHywkWRQfaPhoHy
gsGZYgweTK1HCVRcGZr+g+AEIow1QMRhmzz1+HcS6KaoClBC5dbaHohTs+auim7dc1p6FgnxLV6w
xQferDPUZx4vjIIeN7SSG4SUu4wOJ5XIpMLVJF+FU+zQNFMJCZBJGQSfGfZlyeiEAAyHjor40lFk
4ubduiY4bKPYKD8dM1qAI82OGaEtcYx2nrY3pb/at9ljJw1Y2xMk0menUbZw5pzdtCfgUOxprXdL
QkV6OK1jZYprBEuLuNXvxraNtw0i5q7T3vSycTX61Dtbc57Hkjx6S6nXwJ1wAVpIBVQE5p5PdqDd
IWwlX1yuTP86NP0agOKzUjNzKDGiLTsXYmmkgPaMcHjUGhUJtuotnK7x1iRsluGVhS8OHgXLnJna
MKfNtlqBuF+P5vAooshxzeKcxHtpt9O66NNiNdD8rXQCJRAuLEcJoLiOX9hxKoVE3dIP3XrCa7WT
b4Emx7Un2/ClITLCbl7VpCJqw8d4ZBDXNCgVQlCJCKqlJIfyo1jpnhfQvItfJSE/Q0UPBAyyA7iL
GL5e6t5mQA4Sxkq/nDITjCwi862f0SHUqf7UmDs4wFECgt9lZyZlKJjCjd+WB0LTawAdIdVyoJyw
l41zhxv1iX8bhT7WOQ14xMp08mkf0suA2lDfk2L5szKbjJM5gVPUKrQ9Q5/PWWG/COcLDoAXD2zd
gJoHz23r3yTqQJzw/KdgKSg1JGyKOpBke7+v1qAAsoumgMwMmeLZd7pXXuIB5hYvjJN1P4oB+5CR
6mzKFDDJasmGEJnwxruS07WWjv4Jra5YJJ1jrQxsvej9YCM5aXSQtfVsE9ByyJriKSuJJ8xCi0Rd
hWIyO7Cib8UGgUO5CpmJd53fHLwwy+6d6YcSW8pGwXC5RqVzMXJi3ODlzZlHQnyU1X1tZ8p65N5Q
++EgDeptiaTxFJHLSPQHh8y8iS7TCZAa+q0lYjftSOj6TrGhEXeEE20H0T1OA+tqLRV/rXfdBrkI
tZQoKFaUL6cliX7XpBkeS1wDK88oL/053wk8W01EA7EqxQvmrJ5QA/xcWUxqWYTsyi/hRUaJAam0
WXQmpUJa0eyKE/UO3SpbWhRfcKdQS6aDlp8SKPKnvjhPuWNcxEnrbwp2F8tU/uz0W3oC0Cx4XDSZ
Uu3k9V5yWyMeWhI9DbC2LbmLFSlGjo+B0pp/8ar+qUVauxtsKXYpQXgLw7aSAwKMC5Uy4PHXLzO/
kTZG7040lA4Wbo+D5yR0UKeObgQGjgtLdR6DnCK150x7a5I6UCsZr5Mw0FZpYbRrTTTbgW4bn0KZ
3MkyL4ysdc42hN7bYtBXeD+m7URy3WYaYnOfJcGtHIpVG3WGS1e2WEbRpLplHkCu5D1uurssSIub
sX4sCmhjLCndFigJYr9Wj+4LCrcBRNfrMotNLHxBuK0zglnKSaKXjnJs274zrA3NWSvSeUTmLxDE
9bcFsJhFGKQLf5qUJaoYwmqs+8TQYboCxTZzohNCvqGPL4of5hULk6PXTdOujIFAJIRo93ra8lCV
fKTVRD1c1Z+tUJsWdd2SP+FkpHpV17kCV9OIyRxET53KWZlUx9g6hnOG1hmTC9FElDQiH6RELJYt
eLI1tokD+CQThYATzxW4TZjOX2b2ZNhthpcUV4IXkCFJ9iM+qwLfiulQw0rI2gUuvpBKrO17kw10
E1SupYa7JlWc1STyVyynNE7IXPSz8bmBjbiUMiaBTfGqrYW6eIUmpgWQAtKsrc9lFxoXUV8fMThu
a+ihInHeSBDkoEtB2ylpp6k5wm+1gnfbqzbLIPD6eDXQKlInjgdaW/qU89ndICrgUz54vVGvcqtH
YMBOfe+hjw1l1ELs7qxNNodFh8qTgxL+qohUcxM7ucXZfzhohtkfc7Xax/Byk/rKnI5DYDQ4Gn2a
RkH2EkO2echEMO5w+PlMd1W4irrO2hdi+KseDesS0ME5e5JTPsxQguHC6ZECdB5DXU1Shnq9FVmB
N19LXSBK5Z0IygtEnxjEHF9zU8e+atJqvKXlGOxH2fZrnnbxggEAEaXePQ2E4BVTWW1MPXLWgQj0
LWuxs9Siqr00gqpfFolYl6y/9NOt9jDN1tg6gWtsx7JeE1Gbblt1WDKtydsYwGIb2QhOe+WOY4m5
YZV4VQIbIGVVrNKerkde5o3bZXSPs5Gj4pgxDeGkXbE6WytvAgFrySy4bTz+o5hUDZipNOTC1LCu
RmTkOz/kt9ak6nvfqN7/8uvPktgGiv3rn2jG0O9y1lEWL2BzvWr8rI1mOhqoZbdwnuRWaQr50HTO
unO0pzjznNtcYwdrlBIWZrNtEctdNC1YZVKNrHXY47SgN2AefuVN0T3o973BC0bDAR1g+hfMQ2tt
wEje4+7IiB94Jjal3LeF7PZ5qwm2GPmms7tNxYt06ygAtkZZAqu2HEzz8y+6Jd5CmpU7P1Bf/c4p
b4rKpsHbjDvkB+z3+aDMPDEvPVla10j1aUIF9cnyrddBjexnRWML3Ke9aw1J5yYC4q5ElLOQvdU8
UN5HsmkgG6jmADlDZXqmRt+UZXbTJN1VUuYXXVw2L36KZ0XzGDVjn0dr0VjykobQcxww+Us/0+7i
jNZblyKEA/gdUyuelIUsCF20Y8Q8cSjV54wUGzXs/b8US76IqcSukfhHq2zS2WQiLnQm+w1sHP0E
RoqL+JZxjskJMxmGdMPUHUmAxhP6bcYZkcRBW1NK0O41zVev81JiyC6oYSLqzBEam1ZxIN1uqcox
dnvLwzA0//Lr7/71W9FpON1kQedlSK/RTXexfWXD7i1tYR/NdvKuEDJ4V05PYiIsWIlwviMAlxBQ
UVMj85+knA/QUdQiKpDIkuWlBnG+14YD3tVV4JT+klo0s1+QTe5I5AL+W1KlK5iZ+HxC9lbgW8mO
NNYPIRhvNwicFDYlTDSjUjBJKwYUBrQjlaPdmWNCVo4aVJuBwvXcE3+1hzVBl3egEjjnahX7wfGh
KGPEvYOzxlXF4jm8Jb7arOHL0nclVsdpJYILrX/I7Mi6v0iDa7ukHO8bHP2z0mcRGBx9EfW8wliF
yVIbWQKw7Th0ppxwPTkGEi5qxg3t5Mwq7cugGgNczcHdiHP3rKdhuPDHJNsrzcpP7OgkgcdJLSG+
oURGH2ZsGozYJkBTKDucDQgv2So5tDIM41oZHnyUPsuw8q5VNYmX+DV3NlEri7GYfDccaqyfHs6s
Nj2ZvBJ1JgSA5uyaJupjJQKxnKhBtqxyXQemdNSOjiZ+EvX4Q6msH6aukkjJYcRFJnLZ1ulaL72Y
NxoEUs4fJIP6lvQ2Jh8gGZMeplcgTflcsHHZ0tRXGQk4S8KK9dfAXhOi9upptXNloflyIy/tV2G+
UzFsXBv+4F/V7bAmjyu88Z2MEhFHgq0ZCwjGE7CzKer++VvDA0Yx8WAIMWONES2BKaNJcMSJaVYe
Rxz62wFHKYBq5c7Hozlrj40rvymNK9iYw6lqX5rCwtvXE+ON7ZKYIxzvG1sVwS4byxu/DotLVviG
8KtsmbNzf7B1k6IYzJFlqQTi1pHqGmQGpHFjqE5Z7hmY3ZNkQ7DjdD/z2FtKy1INjVMXZ/41h7pb
c+pWRRSlbgTxf28VArQP27Rl0Bp7yxyzatlMzRMBycMyVGx+BOWcy3JOOG7h73Gn+1s0Bs5FZLbq
BUZsulFi23nqM9BdurZWY2Gxh+STt0O3HFTdAFCHzgvvOfKSuk7dirSWUzZ5G/bbu8QL/asE1/EB
nswbnIdg6TjCcFkiIFr7hbbJWjtcJ511OxQkhk5oeoNhD3isvkC+Q5aRSQ8nVQDjd+xzZEpXx46R
Nlok3QSwsidsObEaHT2RZQdDATaGF+IcwjqN8bznsiArKJLbLKj3Ex9Lz2/Bduw0Z8RLYsh1ncm9
bvuEdYfqBucbvBtEoPhjosu86u8ZAswuJmE8ftpvx2kknVMSPdA5YqnXYmR6THWaRsVLhjR8NZIE
Ssuk3ERp+BjpJ+Ek9iZOKLoRXMY5S/XrlWFVrsco3JC1fGimXD8C586A9DR0LkALaZQ+LaOeieGX
aoLHF2+eR5GmeSKhYMnXxIes5XeI2h3F0C+SnWX5igudtwffo3OYypzrpq4lR5wG26TvDVuytqke
42i68Cv5GBISpjRxeNUM9r4eCF3SvKlh7clywoKHpVpLfcOCkOrZQ4xzaqOjMcJYNreIEbFfGG2z
GWhyvrJJZUFkK3Jn9KQhd4ovT5Nd2lu9Rv8E2W8bVX7kOoOtbUu/4AdV5CchuFSw+7ltq8n9JOmk
tAFM+4AtpDlR4TbHQ8qRCDFFcBVV1m0iKdY3N7no/woKY9gU6L5xpfo/wke91uWuBD58+PUL803Z
4qmHi+NfV1hVFvQEN9Shgpsmd6ZVgU1ta2SivSVHAl//UOxSvSXpPvayG4M0qJ1QOdFPorlAW1N9
Q+0UM5MzT0Y/z9yff/+PPzW/oEzfa37l0OL0zBuMDPdp9OCDnyKRIBRo53qoPCzPcRo9CS3ejCAt
CWsSCBpQsvwE3AtypgVlFZeKuX4nmr76x+Xfs0Qt+cmnsnVqMrqApsrP/P1TlXmmM30p9EyGS3Vb
zIs2TaL7eo924qzTRRyzv0Y6V6rMFwXBamV1rZ4H+yVP3VZb69fikmTCk3PTledHeI9LCgfuSHDv
XIA5e2ezEtflS9XuvWNmiav0Xj629+N9c9tcWZ7rAzX6YQAdhRuWFYtN2qJuI2jBRIcgFtBW+k1Y
oJ1sOX80Jt3M4Aj74Xw2XOGs2M4V+oqV/fD1LQGv+sc90VCPazqeVPTenJB/vydoDURjO0brTidx
HqADhdhZT/wFtUEZNxCSFh7bXsKFTHpBGFPSJSWba0oqugaxx74mKSrOML5b6A/HxbHGBUHT8FzS
PsQz7trcn5U9NxY51Bm0dy3XCC/DEPcIr8ex5hyDCCfW1pjEj1O84UM8wvPqDaqwlM73XXRH2I/6
phaXWrgYXyC6rrDSZitLv3i2SfxdTJAw7eNBpTlzEd6HL1N5lI/5S93DznLbiWDS1SpSUmg5+1jd
KrtKnVb2UehUX7EbilV6Dx4nmPN2zkrnbI4mNsykPBOQiFhJ3sT38rVGfvU2X149Nbf1tX1Pnmx3
Gu82NMvuKYJc6GeQEvMDr3ng1S3+efO+PVf0kFuZdzsiztiFFap1ROUhoYNGtLHj3dRZ2GOjNjs2
TfSU078MTyO9TJueZgbm0loipaLXyZsPXZPsb/V8rumFBvREY/Z9Dj1SlV7pdJc9V/RO0TMt41Nw
ntlnO2byXXIM6LR6l+xkuM/Krbj+evgIU/tk+Fi0D3QHH4Fjfnyl2EfHSkEh3o2GYp2Dpx/Hg93e
2c9J9JyZ1uOKGfeR2/Iy3tfX/WVzQ935LqOLhtIf5Alge+VIBYoveHYgloGgOoV7bedyuQvCdeOz
3GFT3ZEeAvj6WNK3S+jflTolNe1SilVcIIJY+ruINqi4H2NwQBcBDQVEr7fFE9Te8Vna1+1Zo1cY
oPs8c+8W8MzPcu4m3ph0FtP4MD2U9BobZuSYSWLZCPFiNQLZfXwhmEw2UacpC7ZdqxafmBvheVng
TKWUkuSbPnfl3OQ8NuZldycelCdTP0FSqs75DZSZB5yFDxpjWzuV8Y2+VSwgtaAB8hGjPjk9NYcG
UPmQZk9E49F2bWi/6qyLN72BO3WBM9bjTXowr51b5aCe4/uI1Jg36zX4mfy0iwPZ3SK9YcvJUfRn
NLd99+bRsV9WzXgJYe6Haj6nNFl6Apd34aancVzc+fIOOEc6N5TXHIAWzbA3rsw17h3aUj8bGtAE
8zYRoptVJDbYFu+yO+86uFO8ncYUNFjbfm+zPdphecJpl8RYCh7a+DR/eeupfBDXfF2Nht4+fPB1
MmJ+qtsufaoSTAH6EjEpY8J4zEzqmPaucG0IJewGego7i+S2V9baIxCqflE/1OIlOJaHlCY9lBz5
PN+AMUGdflZuvBS5pyfyVWi1SChpHbABRN7Wyg7+RKk/JaUkz9cf4kufzpOehSjgi77aJCYGNsMb
zWWj6leh2rWI9KZs7WQU8ijRvDm+Ve+VvI52aQqwuUMUEIxUmwnbsHZD0L58/RLJPw0yOGNUCw+P
qtHaNLDpvF8sqfkFVpK33AhfIJItaTJ24p6WxslTfRRDz/5LDWCAcB1G4fgWlLq1QOJDMN7KoqJl
PFa3zW3UoeNF5MzD1I7xruobcytmStqJ8j2NdY89XycAZiQ9fJxuqDgfWISfinKYaQTCteIyuk4r
RBKT19e3VY45LrTTleclm2++8Lz6/747kKqp6lDqNRsbkvphd1B5nq/TsKjdRr4hqTLMxREgJFI7
OmnW4NapB49gIYheN8zYHTZKOeyVG43V1HnMr6ur8dKke22Wr4TAbwOb0ywzb8/MW15rSCSMi/pM
vucqV2kRUVIOvlk0xaefX1MdnheEIV2fKervHE1o6kWW4HQjzc1aKDfy0cnyzSTfOuroOPpiEv+u
0oUCkye9z+/NoFrU9xGHONBBEvn3ZC3tPRt28ICkYG7w9dCjHzCgfH2bP/uYLOsGFjDLwslt4PF6
/zFFWmtFXoZ4pG0v3QUItcyjTxdYU6J4l1edsYeKcyc9XR50h6LuwTJ8OAXhwxGnvTz4anzOiSfQ
1RmjPLepObPqaxU+3qJMfK9HZWlQKqojulGRoV9+/fGdP3cm0sBkbwrNkEJlMP7+8f0YPo8xQU8U
lM1IRSj9VXSBcd8EXaov2SHRqB7sI2nM9hFbkptSKd7/+t2vPxdSIVRmLC5C33xr2ypB5JsxOFLo
qhZ7wDhVjOsicOrLIPUPSEfLrYohjcUZfbvRCevw6+/gylkHXVV2bYHBFAGSceHVk3Hx6+9oWWkr
zjcN5/3u4LXxyNbSTDY2CWQEMnrLgdZyPfeY84M1d5xXIc3nnqpJPnej1bkvTTLR3KW2Kv2QzH1r
HE9op2hl1zs597UNt0tf1LnXrbL9LObUwMnMKFuzkeK8ZKNNDtFMOOyoYfSxq0oqVpE4D/oN6uFs
FBC95j57QMM9mTvv6dyDF3M3Hr12RPOGDn079+rruWtvz/17lUY+cw9R6HNv/yznPj8JXzT9u7n7
j0kGKYAzawLG7ddPXfwxGZKcyETomMyFhmXMnsX3g9ZXdL9B5hu6MnkqM7j26ra2qeLbtfbGXo9M
w1XudM/jGJeXvXKBO/AvJGmiQ01sYYfQz+C/EvbLwlkwtd9g3AXoAkzxMipiZ2P0AHBUP2hPPt23
ifBFLaL07InAW86Wlm++zB9DmL01m2cDoyVuS+l8eAPNMqhL328DVxwtmIbUF4cVu2BlwvSmOd7R
99pVGYkS/FCt7guTFrhMamRDMsgvAplche26yR46MePXL6tzd8eO4of19N87uf/9W9BC/V//ye9f
82KsQj9oPvz2v27zlL++jOv4/y/UA4e8RurFuwe7Qgf3v/7KmpAd0kv619//4/9UbfbyClTu02yP
//4B/7TjWn/TNTy3Km0/umCGZMf8Dzuuo/2N8xUzKV5Yi4MYPth/xnsI52+6+Wuk6GjNDWeOwKhz
Wst//w9h/s3UsWza7LAZSqZu/ztu3F9ZGe9XXgrOmiQpS7U0x56jEX5/uxQnKIYEPYhr105OZkZS
wQomQGeOu/DorscCypyXKdcaoOJgVUsZbLoOmsS7+/fJSXwe939+DEgjjoZnWf819b9bQPVJUWw/
ErrbhulFrYgfBq/48utrfHz35q+qM5fopq2ahrA/fFXPQcdfqgG5zx44voXz8+sf/9lXeP/jP+4B
esrkXsOPT9IA4nEs6MTCKfn6Ih83Gv/4DgZqbwt7Nzfq98dVWr0flnFkuDqaD2ih9Bq8iuZVZGB/
ML3um8cyO7E/PhbdkLpFAUcAnp5v6bvH0ptpV2NBovIbIfEZVLO4E4mmXwK5K26//mafPR1TY2WX
woaVIz6Ywmu1TRPVjlncvBCBnklupVqmCNjpE8eauBlTDIhfX/LjymKb7NewkZuSGVk3Po79Vg3q
qK9a3a1o9JHFcs+p3LrKKdNeWdK/BZFkPmWWFm5BpmffDMY/R4ujCvBkHJLnbJ1flal3dzabFK1r
MN5QQ3W6Rd4NP2CPqd/Ut+al8ffHx0U0qtAY/i1C9z6MFl340gvLUncNZ4OCA0yD+GZB++xrSEOT
kmvozh8DJFJRxylqOBve++w0dC20bd//ZtB/fhFb8NZSp2MH+/sotGhZ1qACpVvgo8Fctm3t4vz1
UPjuEvM/f/c4RpRz0Ld9psEKqUn9A1tl+M2t+uxhSFsIw2YXa4BA+P0S1lBrtj8PcFBu7TZ0ZsZ0
529TW/3RejDRLbodge3U31z2z/fKUedgqfnSsB0+zhg1YKzQDxPeqwEkc1bkzY3X9/GmjgHzZnAC
7tKq/e5A9Oe8AfFESMbFfE1oD79/Vz2tY4pVue4m43hpS1icqHajXP3mqX323QyGNTPGfPTSP8wZ
5LvqQQ3DxjXTKzieG+zx/4PXlBIzSyTThK5/vHuxp+pNMzH0MLhhiylLaM2EH2avXw+/z8YGR19T
AI+hEP3HFykUu63sjLhT4wGLNXTeb0bBZ+P7/QXmdeXd+I4NkxY8+H83N9Nk5+cUafDHVd/crc8e
u23N2yfulaRw8ftVVNmyCZdcpTRG/yrIwunAjDpc65qqul/fsU82Lo7Q2P4YgqlbMtR+v5ZiBHOu
D3NbY+TFXiSW9+SVQ4d8gth5tJKpdux1kd2Euk0biRTd6i7odf349cf45L4KvieriCqYnz5O4+z4
ytJEd+zW4HjRPHtnSrj2v//wBOB9TgzUFoQlPmxcHBnRZxo76WZWpz+Pk624k/Tq/b//VQyHAj1b
VNMwP86yhllUgYrw1I16/aLBt2kFffDNAPnkhWU3+69rfJhm/T4bqyzlGp1N4IhnFuMOKTgFxKZ8
oW3uSs3Tv7l5n4xJ3irAD6wcDM2Pr1YUKrTQA3QIWiv3HXVl2rVf37hPXt7frvDh3RphE6AG4Aq6
U8zvrokGpWz0dZ1nwPQ6hHTkDuv0Prxk/fWVPxt988GBYogJ1ufj7FThgm+6PhNuPEKs6GNQ2ZFW
fXdo/ewOOpJekOrQf2cR/v1NQyo1BYQEGm4QRiSXTT1R8ND33coYi2/e6s++kGOBLhKmFDpv5u+X
6mVEEDdMMhfVq77qVf8VEJX/zfP65CJSZU1U2fexY3E+zBxlMOlRnCJnaBqBPcLRmjUbYO+bof7J
XaOmORcsHDGXNj8sgTH6y7rv8E0aWg40TgNJb0wlOJCYws3Xw+DTS9mm5MuwozXnA+b7yV2dEjCN
SW65jm9c+g5theqi6L5Za+VMgPq4m4Qa9a/LiN8v0wKn6wjOwbkiCR5cCEl6TZjGNLIaL0ueksZz
LgISe+kE5lF0VecGbdA28RUN9Ri5bytdTs1jlXZFBxi0j7dVVPQh6ehAbACWafYipqMSLpMkVano
64XuLcvBjPZm0Wo/esTJFfhQ0yKqruywS1RQnZYJmt1pYxURTJtprCDtNGNQnQsrbm+GqPcm9Fqj
ducQ7Nuscpn3cCHGuL5svbJEAllZTz2s8WRp9IXSQxXtmx+xU4p9m8LgcHo/evXSFD3J4M0tddZR
0W6w9mR3UTIQM6PN6w5gI++pGOp2Ag2ahVve1y6DHSOzqyFV5BOi2+ClGjDzta1TTEsjT+pwXVsG
gr6hdkag46JK0W6QkU1gkUYeM0V2ztzDfPoW+tSSI1N7G3tAogE30+4vkYuo1AkdFRZzltlrTbGz
6ziMbOjs856Osh5sLAefFhs16SJcGfl38KCZbYvbAmfXZkTh9tShlb9Vglrcww337rWAQHNOI2C1
rTzAw6HC0qxS6sFUY70l3vhmjYGlWPd+YF1ZgRbdZWod070PQNMsEr7AEsKGvURXpyfrtDGJ2osn
FX9ZoCLBwzB/XSQKVcvY8XHxkbwRDMK+MgZ7JLq97MjAHEZYdwiAypqxYafqWxCq+bTGH+A0QGQV
/ToLPD3ZohyaHnO6jZj/HAzsi6zyytcY3Q3PNfFW9ZBm7dJmjLWzfkw8VNqQXFAbp00EmTN8qlDw
wbTRIz9cyUxHhlHp4UTHSVVGuSIehwJdNgnId5HqTdVCK/FEyalCzgvOChV7GHp+hOwH7N4EF7O5
JJ2j1W6CsVDzZJm0euX2eqGq68JLJE1hm57+MrIYSrgSMTgggGuq0C3r2lBPyLf7Il4jq66dDSEw
gX2rtGN0M4YJonUfFo4SClqCgzmeEKBY60Lz0pdgGjq3kAyPH6kVdNrJt2yfcGF25mQ1E1ypeVm5
KMjefCNkFpVTDwenbiEM5TOXSUGtjUEaboHX1iDEPFzidchrq6AOXZiQfTelESHHBLhDThUoctT4
WTVem7yMELYGB0+sgARxKDnP/MWsqhOkSQszxqe1xhsQr+swaN0OEaDLMkIHKZWF4sathWgKvMxB
SYsMO34YovRC6AzKWC6nonWOsI+1Rdal5UXlU5Ka4G28NrMH2Naz9CFsjOwS5k60mRqnvja62j9B
Au3XUDU5uetq9gIf3AIHMpQvPSa3x6BKTrkcvDmYS+n3RhrIXW4nDlAu31xTucuWQUJ6hA9zctOX
/Y+qzuBPST8uUa+rJf10fyJqq+5+qkaFQxuc64kPNC0JeyOgFfghGQ0ROJVcIcdMl6o8laHiHWQC
zh54DvlyMOmVlT8ifw0tWb35KP5+tq3tvVXdVNNurkb8W5FdJI/AGZ0DRuUU6KhZ/CAVptxgQfFP
wkizhx499EEtpLXojLh78wJcv5o34KKQQwaFNCLmhYS7NfVub5uNRsk0oCnO3teGzAWaL0ihQjia
d3We7nTAEkfi6fzVmJSYZU0ZK3dckBT51NIuTcNv1nUpwrUTGMYryPLBVVu73A8m+iLEUQ5GMT2k
/cIxr5usAYECnncBg/lnB1tqo4JgI+vABDDnjRTFkk61d7qVG09Foql3ZaJq5wKYrIpmq+yvKNKF
+9KbJlfQfbq0zLjeJL2YNqhBlb+yKfFfv149v1vWPmwH7LpmSiC2xK1YNpWKbTwS8uSbXShtwG9W
z/ljvDuB0WFrsn7kMnQmkB/jdXD2tszhAJOvRd8GTKJYDmnXyw1mtuHOCeQ/1kLEwl7nJQpDqsEV
OWRlz3/eRxhnytRq9sbkRMhtUjLhmrp0xFZyzyzE8OPostGBOz5BvNB0pfnZJ5Z6xEpGgknAqux3
eo8wIsz8Z5HADyBwCrRqqBTp2VTEeG/78bStiyG/7GXvbXWouVgpkyo/ALxGfEzFAk1iZEL6smCg
WEicl2YfenBbMiiGIuo2gSGVH0kB0X0tx0Snr+KHbq/09WuhoquaUlGtbZTc1gKXSFluOqOEFFjW
fmbvsqDL59guQ9YaOBEZn1rmQuIpEFtCD/cKM/tZpG0P1BkDW0UalEJcEfKOBEIUhNS87aGs5hWq
4kFNtXWAANGNNUUH3RR4HSL+0GqMeBcUuomuJ8wwivQluUmLakKwHVSZurLLIX7NR6tw1UZR+A5R
aszq7vqHnlhiowrYxKQHe2urMpqZN941SzHfkiIKtIOqZO05Rfh20M1S/YHSOdxKZ4qPfaePW9pl
1m1vesWBPUy5rQW5CVjDSoL0DDJ0R9Scgkr2T6VWzN00BoWrUN5Zj5MaH/SJhWro6mDRK9Wlpww9
Il7LQ4CmYcTPtTfih8WDxSM5KMMgj9WvxVDrcKlE8wqZzmsl5TTRbtkRoBrOoTlBXxQVLdBfKy3b
A40mwCS0t+LXWpwAVTSWya81Wu1jgqmHjpbBMjc0DwRUa7lQsrzhm230Z28nLxP9P4at+cfxzSF1
d/Kb1HTbXAcEGmwi8oW+ngA+2z5rui04xDu29scpahq9UTPKynSzEqxbbcUPjqWVMJl05Zsrffpl
DEO1HaHT6rA/nKTGDBwkC6XpBhVBepROecy1/e+f4y2a5HI+8FIe+VgYsTHB1xpP39UTpzjOBkAg
oqEkiOHfvm3WP9pajq6qf5TGPBNtEuJ3OF25dUseTb9SC7YHkvn9G3nFJw/IAjyrSU5THHA+tgbY
5BKjqGR4hBSCDKEsbTkWoCU2leab0fbJUd6yNTp1jDj6UB+v5OtTkyhprrqMl3pNhlq+J1Ljpp2G
bRgZoGMTNV1MqlT+R9eluM0Jjnf445GU19AAGNSqrp7p5tqXkXPZD72A65gk2l1QE5WCsaQfzgFU
pYevn+MnC5NNI5r/gdgFkf5hUHqBpnlJkKLUy+u0OPegQ3EayC7fZnlfzRF7sTptEEJ++zp88lxt
ajKGrtIEoVL84dyK/r9NjRYdOb7a0djmRlfkmxTu1oY07W++5afXAoksbI5o1Oo+fMuc/NK6iHs0
67JCDE8PbUnRV19PyPW/vp+fvOTU6jXTomgATeFjUcYirA97Q8QuKQiPXZ0s2aiv/p8u8VFjaTvd
YAVjOLidc1Ta+FDm/Tdf4rNB8e5LGB8eDbOLp9dNPEDhBIeToMXW4K92+Tfj/rOnMjemaB8JGNO/
tB/vNkVoZ8LejgmbHSurOg5OZz6MjTGe4OH5d1/fs08vRb3HwCHF//UP36ifJgulDHqcsgcFxM4D
I1gcango8K7cfH2tuZXzoe8GGobCNAsFW4Bfe8F3X4sTbWAbUz24Cuh/fxmnQ4pwbaJEQWpjtpdj
hs0PioXc6pPZyAXotfGbStofjWIaIqrJ1XVWGlox8vftpmAbjS7Wal3AmnBKDcwhm7xTYlydZvxk
xnkefjMoP72i/X8pO7PltpV0zT4RTgBIjDd9wXkmNVrSDUKybMxDIpGYnr4X3ed0166qqOq6cWzb
26JIkUD+w7eWC/rN5v5Dy/Ovj1gW8E+EGPReAeI6Y4T2QOv0aroQhlQ2xb3581+/yv/wQaPPQp/Q
Y2bM/Yev/dcH1O5sV0nds+dVwXpANOWW079p7//Dm+b+EASL+WE6Ac/s756ToGMVc3jVe49EGQvu
9TnR8B66+PVfP5V/8tpBYWE7gd0TuoV/fyXEXNUXlt9quiHBzg7U1ZhtAsvoVoW/+9cP9U9eNbZG
OB8w0GKb4B+GCaA7LJ1RMBZdmnN3cxvYrfO/ORv80wcJWdy6z56F9/ct4ySROSYNUu7WbP5Z5p+y
nUid8D89GNzHfg7zCvve2Gce9Nd3AGNNYIKN2+8TxTLesikNXFQDkiNw3+5Q/ps3uGv//VWRZxR4
phnQbg9tm9/89fHqupXAkkwyDLbqu1VkEZBcdWk9XVHKiZehpuvfqDrNkZ3WEOr82HpDtlE9V9KY
1m1SWN8WIWGwkA68hhU6Q1YDCY/OO8P2IsQpFtijZR3cITeDOfjNMvEjPE42WzHmogqsZO9qInnX
0Skoa+p8Hl4V9fojQYC2AaONfjM+NekcnLHs5jeyeMNioOnQEgUVAv86tqURzy1dySWKaFo6fkN4
d1mFKjoDfofzxdti35RZs6ob49uFzL8Z24nyTPTjzh398BBO/QCQieYnPecYnjSBGYK8MWhBk+1E
bWXZkhoFzlZPTVlZXr6qnZntXFbNp13gtQaNVBxxfbE1AQuzrR7PZOtiZcc7Kw5x0FtsR2yUYhuo
iGucGkZhIAVqZggSyEHAtStxyyaV4vDS5L4GAieizTdp2riIcGWWLrTu1Q51lXtKy7a5Ba3lvVSA
SFY9m/lLGePmHSD8LmNz6hCwetMtGBp7SV3pv7AEUiIwiXh0JqbLIWcmv0wR6H6ImC/YEhlEJhDF
9iNilOCZ7rC3Y/DH6+dgOJqsicXJFAjHQbbI5FU2eTeHRuit94XxOdjSe02KuroMgwEJglzrQ53I
9jcXTs0CZZGnBwBY+bfjRTWt2KonpfldTE7zVjgehucAKo5D6di7l2ZuenvlF5iCSnjKpTM/+VOc
9pfpXlUPlg3fFKhv+QE0wrJgmIVsPZn0B5OVSBuYHQkuqfQAvGKG9xDPn9SNKeggIUWEVcqZXMin
aVxs1Z+2gnfvMDh/mg3Nn76DAWqbgL2RP0JEpSfBG4z+RPinV5EXaD+WwZ8ehqyn8WX409lobH+m
bmxnTaEVTfGFRf7w4CHagrXkBNFD1bTzm8On/Rcvs94ltPU5dYvawVkiMwhkGZSVurTdm56GSO7H
ICVqPMCnePXgkXDbyR008J5+hBARvmklrGdP1GBfNayv2cjBygjCs09cHgBQlsF0tO58ikCmd8+0
U5gHLxj6I/U5XgUvlxoco62W9yv3tqhFTGJ2GoZdV3j10SoHuXcTJ6TVzj7WEqTM+NA7+KP7Rhsm
fAplZ6vBzVyCLdP40YoJp000aglLrwrKT6PR+lhNJXzOIoHfTHCjJyJc0vM14aSGGqOAjdieveo0
ewR8GH42So7PljNWRFQhSyzGyoZYNlcW3JEBpO0qSybSmSaJ+oXLrvpDmrrwGIU79fDfHA9Uu0dq
F7Dz2E0fZtAal8HkDb8wqoiEVWl2ySMCcXl2NBWd4YnsO7MbhOxmp4IfAPepCOaGPZVn3zOTkw0L
hLmA4CsvGqNtSRv4pv2OQqh8akazfTFbiK2bpnfKZJXVbbU1mpwnl5ayID8VVO/m1I/FCsBVCcop
vFPvlNDmvB5B139hG7WjZd354Ufh1u7PIvfVfBy6xq2OE+61BkqN7985/knw7guluRS0BpisJtHQ
ezr8PGSeDfJFQJI7rwq+6Nt3T0HvNsW69nPUb6IF+r2WSZ6dU2pPzixhEoP9jOcIyCynFpszsNcv
017BHZJNOa/YzA/fx7kwfpPQZoO8SD2z54I9dSXlr+jPcq70+5wI8RUbalIbJ+NfHCo1pI/A6uJw
kyd+vM9ZrXMW7JoTv8g9q/OWeRPrfWT0OT7HMg1+ugUCuaVRcXw0nKR/tForuYZ5MBEKMtTIbSaZ
u6Nqs/CKOSl8bBO7ujhzC0N+ahsQVzbngDVIL5sJJPavdF0GnYYzE4XZZ+sYRC9Lxg6rjBFYBjqf
uxYX7AxmFG/PZCENoeCnCjbz1gUQ7nEh6GLatKYQq6L9wjFEFh2QpjmXbYVPPHWchawmbwKj34w7
GmFltbJzHT1XUVd9EKVCVJUmspi3SNkZhgwjf7JIZz2VK9sQ4j3wmplRmq3etBTq9xibBE6Mzi8k
bM0sfrXYQbQWWSGzahVpwzVOSmsjxLUSQ0gDX1CNaBOMNDrPOrIRf2qjh5XYMjKrwqS95pYktjv0
OA8XznAH/pvs3dOza01xkUV075SOIL1ib2jC7axDzJG2Tdv2egcPAnF3KhrEtENRQE1Vu9fSrC+m
RTBtCH1QqE7rkFlpnYb7faIQuS1CaYw38DLJ1hpL9cpiYfcdMwPDJR2NxAKVJn6EDcZsPpk4kVuq
q85fsowpVzwRG56+O/jHOc6m13jICovRqQFXBA1CBqunSQbFUOLOjJd8gqZl3M9iZfiBhLugu2fH
JVkIP2us1cKE1xBvwb4VR4V8ah0YzrgtpAd932lTYnVzwRejQQZRppt4d4Xt/WrUpCbjMC6SKFD9
llxLWiLbWzYQm/o1MThOqaN0JlJ5fg0kPvQa8KaJXa+5yQyr1izuCTN8Aj/ndhZHFQSsOdJWnccF
/IG6W5aouGHK5EB8hsQx8VY5mSWXIIuc5mBNuplXzF6njybkEGHqrHwZ8Zb9cvMhICUXVj9cN09e
LUdan8L2i5fBNKx9bTkAdbwJYpFWcAxoxP4OCL9UK1Q1RbYpIhLay4Dm8VfP+xsVkFZHy8ucmk++
7/50/FjphRc2Ls72dj5AGxd7WIGIbNGAA0sYYmfFp1Veq7AGLFH3RXaj+wsurZ4bG1KKaB9hOnJ/
bjjyLWOl9MZNGu+75yf7NZN0YFhjViWJQmd8LvWoGWIl7UdbeFzpucyiFSnIy0VouX7YHn3bPkj7
LbOcYcZ551fXOjTJJyR95lJWEghYeFZRvBiVCB/dzPYvjRyaHd83i4wl2xAfCcHTHVP1NN/2qdNC
sLHyUwtg+hf9JUYCDTRS6HCem5ynNrBfnLYNoRi56U9A/MO2z4vwykml/urGO+ymmGZo4MQk0t19
b+6kPTgCDJiKD0wo1TmpeuJmYaF2YR1UeoUtPVz+qWT+o4TC/1/84J/nGO4P9LfRh/9+4Pu2///6
k3mIf9X336z/bP4/6F/MNX/xcez+hCb+w7/87/wA9AjyA5/fJaSoVDHd/dn9ReN1L5f+pp77h+TB
9TtFHPtP/sn/yRoEZA0oUO77M3RVLFpd/5M1CKz/cu5FMl2pe/6L6MD/CxvY/0WL4E8ihT2V+7/6
v2EDy/8vOuIW+yvhXW/K4up/EjZgMe6vnRGf1XuXNUQCByIQrBJZfH9/OwVLe08y2O0Ykt73F/we
tsvQMM1Rpf1i1P6PuYNh1Kpz2857LIdL06m6vV9GoEbULwyJjK2dlkIjgjOZYkYy7zC3NEEJ0ziH
ye/0vsvtFZs35+LN7AG6aDx1UWAcmw66iUoyQuTGHXUtO8Thqb+twoF1yDnk0xafUK/Ha9etHi1t
OMu8DrxlFmXHrob9KeMXVbI/zfj+SXh8qLzGO6RMUY3eRKEyzu86dt4Hq+o3EmHQqSJ9tAQdG900
SyQT10XqNZnzT4xflvM74uKxGJ9MV/ubFCb50S+J9CPknMbE2nJSMHaQDW8lnvsrhY9r9faTAaI+
Zg0j8we1jy2f67+EzQ6Xw15nmbo6YR1tA/macN1ejRss9OlDFIRfwAtkYLxMbc36llvwajcgMYqu
5cJPjDrOeKEzwvwId4N1KaHp6uwNmQZOM9YDAgCyC78C3RnJ/M7iMl85KLwI8tOVbH9wqnqGO/jt
FtaZNYtl5biXXulkF0jModqFn+IGAATDEmJjpbzhbW7Uup0Y5Gt7+MnyxZXuDqip0Wh2oZOZy5iT
xkWa3rV15nHPpbDcTzk4iNkjxaay/jHT6peFKO2Q5m23Esyhb4jhzE2YBN4pVehUVCkfm76RcNXM
gwBieU7CLNjAtwN9ASWNQdibVRj9rnXdeq1rUuSl38pV51R3p6+1DyLIrzLHQK5MC/FAlT1PMlx2
eR9v2HIxb7VEusBURMGyHa9pNCeLtgdS1FHGLFNnjjf2FD/3uNMe5sbdy8jGAUYn7BA7jMAzI7u0
wgEg0gTiGleEjeexrk+tVNHOh2KyrEW5zjtUiiJMpsUsO/iQevYe+ogC4hNxJmA3LRlqdr3czwEI
0tGExTeC/S51vw60cxJj726GxLtZwBG043LJx1C/hGQoFlhhR14lcWxi7w0Nz7EVMRZJ5wtCw9p3
kqekddd+EOKLcuyrDhFDNsNTawOcZr2hWAvviQFhtVVSdCxlYeZlIxAllmvRp2CPdU3iqV/WcecC
cIrrJUvawA0EmyweYLvJcz88H5y/3XdqYU1BvLBsbPXCCGGUuh9myVc1ZBstVJvsOGMtUKUVe6uE
O1wbtxhJrGAMvTHa4OCa9spp/K+gdrdqEh8yFh/ax0/erFzN1o3no6Tm3HquZn8RV8kvV6TvHLEO
ZLdr6mNeDN1ED5QZkRHxk8mylyb7HsrsG5lPfmuoG0nBoyk1VHs1JxMY9ugPu8QBMD6X3cGyqEWw
W8hNWz9qQ5mrfJ75/qRAcU4sBw1nFP+Mo6coql+tojT25TyfLL+sNrbZwTnJ8yVU0mZtJqjskzIl
z9y232H/HN0R3rMfRgdpIVxGqE6zyRPVsYidR0cP7SrVdnu0Ouq7Ia4nhHbDNqtrtSE/nHGeTsNd
ajbfnIwRE2tBbWjSMMjHKDgxaQnBKfBfbE419+2QYS3Hu5l4DLe6POZ2Wv6KW/0MOngzV+1TZcTb
iNJuy/vhx5g/g/Gcf5dzsJBOfkkBAh+JXLEhBCp3SeDGOeloCld0TaqNCnAdSC/8igoW72bCq6Mj
Qa5xjKVH5HFx8psJFS7yQRNSDrtU87tXT+Ks0+Ekqmlkt4VdgckXCTC4wVsPBDMPJd+xMHT80fn5
KWNxcGmxg32xJ00+hOHkEtpTx1WVDg5q2puoR3vV1ECrYny82K0hlJrRmztH9UHDE6EzYWDVYHap
QQNKhSmimcz3ptP5C/7plfcQx9L6iobRYZdFjrfaonNKJQrJH/EGId3mixsoPmYHeIGRsxLAjfaL
1a75qrjprWkRNbQruF6PLc8mFYO71pMbHkMDGAT7ricC+s95CyWlF6k8doPkjVmbG03AZsu15eib
2dF0XW8r/UqgVtG8yxwkdk0NC0vla76ZAMGCAU4v8CCltfG3r8Ge2pPdr6VHNRQHTrRNUbsha/8J
ysnddQELQK35Xc6es4XhnTH5qxRJrz7aMYhha8M6WkJVb73mhUpwo2wTl1B16hxjXkrcsH4v3grq
Xa53Yh1lQl7KQ5oM1aXMx7UN1Ih1hDBYQWv1XhUNwVaJn2NW4lWbEeGx6HE2hp5bepnturCSG5+L
3sXs5a5XIr36Eo0gGnbW3RJdA6+Mmg3H3nKhAPUuA7CZ66zibfLnF2ULJB+jCnbNGCYL2oGfHqlX
gnEgghHPz/uypXpsuindEPwat3FRUULEHogJ2u1DaLzSxuXcAQTZS6DthW3av/RzJjbDLMf1n98m
jKu2HSCwFdfZfMUXc47t7P/QoJaAWZHnZZqK4kVY69I8zO0QgH8Eo5Pe+zSmn8zrmZ/CimHYe5lz
FJhdkK+zWBfJ/Ok5O9ZE+jJ31yNly0qGCVKW3sQuX2Tb3LS6hfRSGjtF/sXmXr4SYcyd0i33Oc5N
VCXZQ04EId+YMwQuj9fBJvkNdZsFQuMhmWdYGN1q9p0Oi7O6UgUnK/Y5bjNIwAK3EVzriTyykxkr
z4f708VZhwWFQU4ynHmdAMvIyMT6lLymROSHMn/JGNt2O9VF12LGISikDtfKTB/bGtybudOeOuJq
LdbznHyPIU3HMZ+OnsFfy6Z9oqOdbay3tlAkDqKXufaXMmLtxB0jgIDxMB6EFhz1BEyS1p4zxJ5Z
tOFKjO/JWVAeB1CsTcPZ6STcpp5xTNrculksBtI05MMYMwc8WvHIFCwIHmwjR/E1YmFBekrjOGi4
xl6sRIrPNsLNMHXU66bVJidWXyyUoMhUjJlJDHpKvXM5XmwCku+UhcNK02aiMTq768CMi4sMwYLp
+Xc+Ffm+Z2ORY1Mt2KrxuI3jeltQ/IZnv+xfvZ4u7P1o6wxBsA/C5tQG2cPsRAkrUDYAXfEUdpie
GpMtWFvDT67bkm3htBrRKfQK5uPsLpI7ewaxldryRkE5mYMbE/17ESgo1UNabPGXI5wUzoB/23eO
qYLmmJjGz4qOua86B+l5UG2m1vmZsiQsiyTDMBHpE7CRB1tnxiFtKOEbVmPWeTiba6sMpzUAjupA
KOcm+DN+iuXe9CCxlFllYt3AdJUkvrU06L19xOX8smP9y62/bN29K49Dvs/q7Xpu3vvGnT4/Zpvj
mW0174j7uIhmrfFsiAGk9MhXTuKHAXLcCipz9sMMx3QhdWOcrRaPWVkp6BhD9Ksoqk+XDd1XF1aT
wVYmfYUJ7modje9JONH/g2jma5dt6UmfO1PRTs1RriIfME5DmzyyePTFFfLVcFkuSxTda6XRNMym
/8B7lVXqtGi+BfSFIGrqrxhZ0DK7ozI9xS2H9XM67RA/yyozPttUn8O5D150FupdrcJkyxXX3MkK
TeIQPtldx6wmDueLHYli4cvZ/cFCHTDlztNLHZi3ziy7l8BPqk3s+Gi+4dFD41At3RWhdhwRaJGb
KEeTbkYE59FJBgktnnnul1LF/rHqE6CBlXiZJxQB999ZCBdeTK7iNzlNu6Q75EWA40FnYLKE+ZAh
Egfo3MBNHqyJ8VnEqMbrg4ZFc/46jIr56NbDs+HTIsT1G60Cbwquc1gF14ke2zHvymumyle8S9Z+
nKz86jp1tjIhV6wItElUlWG3C1T9xcq9vPz5xaXLPjTRVQOePaux3fQELxlU8YvHMfxGKpIBB742
ry0OM724x7BGzARGX45sPxuOPy1bDLN3YFY41NyKaFqtBRLXTapytRhDVDJJYHWszkhvyWxFbrQ9
R7u5hNmZ8nlpbdaC7cohiYGS3iy45TnGHcm86J79qbA30xiFq5RvGwMbAxPyViBWu/57kJjFGvoC
OYYVVHe0+Ubv7DeBdetwjTW2+YqMcQJnTyygurBSpn/VvjrU6bCUfVf/8LowXEbK+/CHwd3Y959V
0g9f7mDnF+5ooSUf3KYy96lDUImbd1SAC2XvbS3y4t7NwvJWxD6jmVAvhcfao+OkVyUpiwJyBy9B
l7+0DoDksjCyddbmxafdf2bJLA55P8xgx3vnEDbJVXeef6DTlWbx3tDpvPJBmmzvihISGPZXqQms
tHadQ6QLgyXhpUddz/4hcqqHMa/kWlM6OEAEuykUDLxiE8sEGj8vH0hIerl1cNjsDPdDM46n0mPP
kpkCNxU40hqF4Cjpctqpj1Oasc44B/6unGglQcjbBXVSXDuBg7sdqMC95nVsivI9MaN3gx8BDe55
OCm7c5eMDSD32sMP1278R0+21cnDubI0CJd/6Lh5KdOofIqTKDwSaktXf/7/IA23GIjr73up1NC5
W+KMfhNTyaV8WxdeeNN5Sm3KFrYhgMgIjikjzvudJeh9k2fdEG/MV7PlIJtSr5FPWmPMaRnaDt//
WPiAzOuFE2vvObXibYyxcGl3o7cryjjjSNEhnpIOL5evqk2nAfgXOgBEEsqTgqYa+/cDZ3npGw65
bBchGy3y6Y1hEAmGTMkLKQrxiO93N51JGjQXZc94Jml/bGD2+BRJfXfp7oNgJoXuKsz9dtFjn31u
0tR5qIMVM+ZlJrX1AwK7fQxSlNh+SMHBXfihGFKakURmHjQYXbDNiNFKaFNH6UXlsatSZ9uHCZ+J
eWRX36oa1Kz9TI/azqAbteHWN5vkxS6nV9u38qeIJunIVtnCo7u/lrqflghDBT0UMlB1Y1Hwu1ru
yw52v5ZYAWs20Mq8K56aNqMOgxm+6ThsMOjQqG6rwDhjfjPOAqSgAw4P9mHMWrmICnWl3VUtEqcH
jyknIkd9BrJU84JYd8GciFngM5M3PuNtkr+l3KweLVXYq7SMVqVL7cmVN9mOIavFGVq/bTmO731s
vvuJW65UFjxrx8JN1Lkv3CHSbdnaZ8WCzxIjld7SoMrPZRI8tCwgHzJs4hGtmH0k+luJnbJf5LnX
bggIRIu2HZ1D1uWSM0ZVP4WTXz0VTnN09aWKZvkbPHVZ4joO6eNy/gOqxFOGXpUNSbfxLXRUoYvZ
qNpl0g83lquJpxTPtmH/bLv5fRqKfDPm/fu1iIDVle7WcnS8yPlZAlqcF70/YpClmM1E+N7XubX0
SsQrfPu/24AlpbS7Fl38CfKhA/46w9hy4nlhUIQe5sQ8yQifIe3xRVOW29nosEbYU7BR+iECLr01
M+fDMyJnpVK2/Mf8ELr1Nx7IbtMw3aBd10FR7KGwd5V7zFBEr0BlyHVH7/15Qu1oscyznpyi2plc
n08DSvM2vOZFj9vUgHmcd/Whr6fmaMZXJrfF05QJj8MZ9wSzzCuu7vIGRITHtxUmVVG9TnQ31vk9
1OUGKQ7Z+y8Da5YkgPivsPN32IbbdV4LvYlGz7lJv9g3tJeOTTDtdcZNOpW2dxyHhKgKntdVQaxr
qRtTcr+si22XmRs3G7JLEFvuGgNmAi658ra5DK1Flz+0Xdg92TqJj60b4QwoLXyaWfjtCCzYAXIy
p5WfZpJt+wlNzTyXxiEJZMbmuHpzM3M8oWU8VaXrPTc9TRTtvvTkfzRj/kPRivQwmUxlEvwcVqtf
aBPMmyIe4jVXZj5l9T0ILdGjyDxO9mXhJgtcw8MPUuAC8rFg0u455cZx6a00dYkMUQfcVRnjXlFq
YUyWySGMBofjcuA8lJ6xF+Zon//8EbKcGhAdX6ffpUXRX4Qosmsmq4OPQODYBaJYmuM9Q6Tnc2Jk
4gnmlpfZ2BVt98vt0w8Gs+3OYat34xaIVr0Iiptyx7XGbzbIIqWKb5I1+8u8vdMJXvhAo8u4N2NN
ubDtHOL8m1NEz/c758pvywNcl3oRNembmySHjnsRaxPfkrk109wAPLIBE7PG61IPNbZPtnSicF1D
gMddoWsOLDT1/AT3EPSthhWM+1ZDebYBsCrTgChK19Dxy61N02OhW7ClZlS/za+ixOaiGqWXtUWH
LO88BtmsdCw8pT7rtD8Rh2Lvhf1AojR0noMco4gQ+7jo8JH2+DKt2P7tWdljTlt763VVQReIasQP
n5LUbT5asqJQcC28bmp+iJhMrWWFXam3PkATj0elzLOfxB91RRoK7PUEtdSh8xXB52lyDIO9PVWH
yu8+3cmCs9mE0ZbZEawpJHFi8s4OK7e/FL1FgybC7xE/dj36tIiImlzmeOIDOMgfLVbUtcd+S8yg
PjWPZjKmh5Q6Zsk2dLmO7Wq6zjIYj4PZfXbUdveOiHiH5L93UrjmlXEbhSxOQfDmWt3w5Nc2E3vU
SC8246llrQEOTliir1H2CuiD3YAvNSYnLWvF8ZkFIcRYu4xP5oKN2gM5vZFmkfEQ+3d3XWl8qDTg
Q9SEXMhVsKqitl3xJe9nlJnNm+JnFDekWuJyQ/LidzxdfJubVXY/IbGFSS0Mjr1tENtJ6lxmxrux
s4iVilXb2x9qGDjvW9zYYcCZMUPLuFIHOEbxmqn6pm7r8JAKAeKaSnvXe7mzMxveQEkfqAv9GBP/
bGQdJ5Q8/FF2HjvjzbWHzFrwXt/ilAdpZpLRwsBz62V2tJppPsBihM84KePq3bN3odJckqO7UKy6
zyc4/qzcnnf+EGOZZ10Jg1lK8M7M5PDoIUPkJESQoW2hV2Yj6q/c6sF7j07JhAC7vKDOMes8u01J
+pk23g8Gf9C7Ld/fWgMD1NDSL3qq4p9WRfTNQBpJI/xEtyN86TLrqRPxhiQTNlJRlNd0IAEZdsE1
BtOJK6Y8jOp2mpcO4cofQqTjdQgBafXdS6dZNwsVw9emtapTDiU7iwxONqqqnzs4u55u87NBsbyC
3f7eYefYFE2YbS2rTE6pm71ndAUe586e155TcajoGDcITiH7ybfFU2BAl5YMThbIlJBF+F25ZZGI
9Qi/vjlqKF4a7NzS6pkO577PFpFC58FOkXLy+qB8i3WXUDIXMcvwhOXt2BRhuQOk+FK5XrUqcD9s
UhNJQhTa5cG811YMZ+SfsukglFiHuupv/vYexl6gCxy+/fisvIBmPO2wbZnjzkLc9oZCBBtrv8/c
klKcvPTBap6qLI0OQRkvvcq0QeqPy8bszfOfX8S0YyNHPYThbBwI+SyyKtoP0Y6NteRccIzcVl2I
vodbJF72//kltnlScvCWXlSQ9sxt+6wHXH/iJzVPcjGKxN+yTNgtq9ZtTgWxsy7jwjZSLbgm9+eM
G/eJQ+APnpVJTc23NpKbbNrpmVEaFUpwD2JPlGbe9JDcNfA+64iLaVTuzr4f4fywSNYd7+d9WiiP
3r6ouI8XAtBdKw9Jo3PaG3Q9Gt+iKGjpuk62yecrdtVTmXMZ612fvyU8sPZ8cSuYkm3nlvLFY9jC
lWnd58kPFkeS2ziOyY1gzYltEuvQZt05GXrz2cic7MHV+Yq287wsgsJY/jkAYOZ0Vnlof05jmO9x
rZNlrMnkkjmsVtPsuNuYeuts9P2Wg+U2wOjyLkcgwWF8cNP0jEii2yeEIpZZ1XJyFxUbjnkWcw5F
QmP9HtlWgNhN7VjMDPZqdcf1UpOt+oSuAMQG5OVEH/axkWa3oqWRBZb00/YTb5H7pQfRcirWEYtd
d+Czs8RQXfxoI85x02g5N6sxPjRu680Y+LyjpO/D82GfkKnvLYmjc2LFAyeOuLuacYsP18bzxI7g
dIrZKuoDxAFZVw7nPotrHkkfMdccOmdoL+2QxIs4zcZzcye9ZtROtFqZLnHXvsQKUWc5eZjusvfo
DpUPTIzyhZPtScNYSy17fBmIrRZVjNeQ28qBD2B7NAJ0PIFpFjuAR5ucpsmhMEZ8xnLczRamMNLK
+jmsBn/FLdJ77e79f7Mxvuokt3hdhnnTtraH73ym726o7GCKtCVn2+V7rRE0SMJwaS7cE/aBH/RD
ii1tmncL2+Izq4LpKodPsLBNQqR83gvy2F6PBYQxyAzoXvsEexcZTIUlnMxmZXf2vsaTtffTtNj4
kN+XtsNdCPOKsYwHfSlZrVqjnurXdRw0a5u6QxFePvlDvw1ZYtxOY3dxs3E+QOF0bKwGwazPfDyT
TR57PjKFMXvrrHJbmP7OiMpgx8rL21iM/T1Svmbh54Nwxyt9QBbpOJXFo/kqZfhRxdayr8Vzey+V
LPwNG08q60x4wYr1a+NlX44njj0m7as7Yquh/3+2Em9YGpZT7Vj5YsBWWlCcM447op8GfgCDeyoR
hIQ+o4c0Z2aYhyiTbQQfYL2f2YfUl5pSs47oVBHeZ5Opzfg8CitcKnv8guXWPLIW2TxiLQ1YLbQP
dczJt4J3emR1K2Yblo9UPdxkh16DI+Q1qvr+3nyQzC1YK2XPJz7AyVs4M3x5XoMzCShacKDolghz
p7wbjsE8xJvUHQaUj1l8y9BJ0DhlHQ90FgtqcyKvQWc7B7pY5YbgM8ulbplvwoj9Tlio7XM2ht1W
BoE+JfWqdHJuhDObKUyy1JLrBo1HSqGdK5FpjHH6kBpZ9igVvl0iSdWPisXHwinFOxL4GX8ym3Ge
/gg8+qQRS1i+XW9b32S2ANfD91iuEsMTw6lns+TmNsFtj70T2AImRv5b6wg212T5WGNIm7sBkndv
8zUZ9g4yeyMXCJGeE6Qbpt06isqzSnCWY/PhgqPPdCGqTZ1YL3bKqDkeF709BxcroghSLRIOONe5
aU57hHIcP1tvBXjGY1Tc92tH9ZS+IZ23Dtf8NnLT+HSb4zS9+UXyv5k7kyVZkSxNPxHZygybXhjY
bObzvEHuyDwpoKA8fX92o0sqMqRFumpXG89MuRlx3d1A9Zx//Khnaj96MDGffAgc6mAfvEHYX3tm
osly9jK76dAb+wciM+vUD3RmBxAImFousz+91QQSRlR//WaOufQF0QZWljI7dbsR0iCp135DBC89
h37y809modd+m8K6uqO6cONUFDcm80jfpi3RXyO1PncDI0sg42Wpyzc7ta+JWPZz1byKRt/h3XsI
b/FYhr+Qf62gnOzx2e7st7A2s41nTYho8TLHWaE/Kz1srRZBuWeRz6EQJxaD/0qp6hyNtzqQ1EYU
lzTnuoO/NrMPq3SBcqjyKC3gFw4XqammN12t4wBkPe7s7peg4A3QhOrCyTDvrGp+ShampKyfaDIY
Xvjj15Z2wZPRQ9aUZbC80fjrRrLx+ie7JNSwXlj/Gtv3tuwM/aN5i1QPaJJq2+Wn5u67hpkarlNR
wcLp4mKMUnwMbfW9kMzRiXLSeA6tZuvf8J+sD4a9pxwKVAZ6UvOQt7iXYrrn4RguyGauTtqqlzUX
d8C6p3WxKehRyTNC2AD5HzmLVd1Ph37G2tyqkkoHqnS3dUJlA0sgSuHCrB9dQdORFX6GUBQP2qep
ybGGr9EbX+VMM4ZwjOfU1tyoyBF2K17CTeiMw0nZdvO0eN5TNycJWnV6XjmUaYPv7agsFDaFUbCW
+OKB5YxLadLQmQMUk+ncrBJj8KBt2R01+OKmRc8W0abCP1m2L+CYYtt0v/IVietCX+M08/Dih65N
+wOy6jMflsNAUXkbfAsT8KDFfSvT4sruu2t0+zRU02MuYHt953sPxrEkHldUsdCkrixq0dId9pj0
NAZglBmBE/3A79v2LktXp/eKoJUTXoqHAML4LhfUiNd+MURDmMZ2MLVn2azTPsgI9Qv1ejZlV0be
VKK9EP1lTFoTeHEs9xPm1fNQcAjRRO/TJKB7zkN/jb2KqpPB1uGuzuogXujZIlhaxmaRfiSMNyAy
qjyXdHkxNskPgZUNo9WYRjdnx8HcAjcCHOfTKUszicBxpZ8aWajphca9Uahn2aHxMTWMvAkSiJ07
q/a+Kr9Vknu9QtiSd4F7hY7alWgo0aiS5miPFT2tXskdAqKuxnk/Tug5fAkWo9PqCqjkWUb9zJzU
ifr7SuzkjibrhwG8RBVhwUrQAQaN0zlgyTPzFUFG+0S+LdCHphigxfjOBUQHacb8XYz80434FWgR
nh3DejCnsD8HaqCMsHYOlCRTeT3P0wFudY7kEq4UvvrFOcCHvmtNCTdW6h2Jn/beWwSnITkv8HMG
a172K9dm85LZePFlP227Fsa1JNNvR9ODubPcangzTBpRJSrNQ9/nN487ESFu0ZAQ0lSso2TtOMpS
R8ep2Bxo6ToTOvvAopMc0tuYOytAl2mYtgYY4cvafDij2Fh94ty5Xuve2bcvfUhfub8SlkD55Z6+
H7pEyew4pmvn70fhLYdFivlhspbNkDv2yTTGk805tyMqiBuoNs+WNtJfXbU+8ZcAA8yIKCanrZ6Y
1e9yypuAJegX/VxuoHtV+PbbXHZcrJTsBUu//HSRKIxOfp6KxT0i9YZs7+1rkdhoLsKg3S402kHj
KXGHouvR68M89oyeQkqWfMK05akA4R68kiqCkKsI7n5jlhOlbtA9wpzecG0Ymz5B0lqvF0PDbgsv
eDVWIhqgkSiSLnlsA17nUU9HWNybQrtst6Ocvud+CxPPtuFbPe/RIp5ms3rD+3wsvfE3IsZlYxQU
JvU/V4Km1pQcmUmziuTOdKyasWbuXoJNGqDy9jjwW825UKzWr6zMftXLbTNbilPnZ8dJMTGMJlL6
AWsJfXTpuySa7Mj+ssFUiYhrIiN9NNchbopRRF0zzkf2zPI8LNMVHUd3diqXH7wATlKhDCLBmBg3
q23fBVRurO+AzAl1fJ3YtG75o7uaS3ntlfrpW/WXkOKJlKwffMYnJ0GapozBifP0gUuh2OSzKjel
O/Y7mwI8yD2UPoPaNJQRGmLeCsGmVjmoINYy4XnPfjJ0g4A3KEK8zEXmCGzZUfCcj+En/utX6htu
PbF0VulLsiYjY3DZ3YI/kBJ3IFeF79d3rd+fCHyRHGqxv0zPeCbYRKv0yRD1fExhJnmOoZF9yiPG
pMOz5uuzvdTEZdyUMdNQnrljsZOE7g8LXwnpWScj8Kd7ur4rndQ7Fc5PCFrcKxklXpG0h3BNAD4H
mV56o70X+eCfOkCAQ1hObwkU+jL62Z4G4mADaH8lA0IXxdVERrWkGpQrQMGN3ydCnTduFtPbZ42H
sCGfjUiX9j2cKurp6tK0TGqMvNxLYt6R7nsOpfEtyPq915r8mr3gMhcXFGeYgv1Enj1vLQ5WMTDJ
oBx8qTzcbg29YeGzPYjlvjCYGEhEYLwnWMob1+rLb4FXibb68EkuiniuPnQ2oehjn42WAXZzwjYn
XaCGzBJiU7H17pvAsreG38BIy/wpsTz6Td3i4vDpswGrMxPyqfVoaLFrhAFp/+KjvaaiVvFIpvs5
YKG6AWbIq0OmswUmzViSIXb4lND9H7jBtlnA3284SRWpoImx7NAjHYQXvu27tGl/hyjf3Dm41dhl
wP8MPbtO5z8Eif92TXYmDE8eFltR+eZGukSDNG/VTSs2thDGWaD2S4IMfEXryijktydZufowtl4C
ztmqqLFU9ogQlwABnT4K31LnxnZRmeU53eklicQoHuvYxSpxs+vReO1M+qgzXsjMLb53Nq15EpiL
8jQqGqc0cZ7W/tvqojQzWwrGkWR+L6cXjULgiI/oBd0HD3TyzUzNDudVHxtkTH7lGZQDUwqC5FOT
uQ8hq/OTrkscfPS+vwLfH3U7vBSlN323eveyWMW4nYUyuRZuEu7RmB9mG3zCFdXV9NI4a4U4AREd
J8f+0H0THrnlim2irIHjjx2XVldyVNrK3bDflHFW5h9GTTrZOi2wXSshaZj8NhZXRVBYD2L+ba9J
bMqR3CynIa5sWDeIGL41LsCf8r5M0lo2QU70ndEK3kCz3FceuUuN5aOBRFTqmAoJMG6zXgVg2zl1
DgtFaXNP9TJ+ptd2tbH29KA9U9nuMtuy8I5k1U5kwb7OEd5NFpG2nt42NtV4BKndi1jcSneJZ2gv
OAMinl6wz7p9AY17VgoZk5NyLkFfyggRsrVdVPKzwfo0TNaeWeG3MTPsCSDkwEGWp7guo+Q8aXEe
paKjzyi7OOjyb5lCdk1cLDRWjyqjquXNu4MBh9LVvQr4WNvmlRybZC+xigLgHcwMhQSs7bhmy6YY
1a+2ky9riBjbhBKmlnAbsraeeVj0ZggOCGAxmVhyF0j5FprjJV3CHrPTHM8slOWCAzAgCReVdm9v
6oaCbtJ9+eTKfe6a7zUHQ6uTz/G3kdiExfV8Di7y26ylYdGLJvYXCtWNLytHrNoLfdu1+73VsSD1
SfCHwH3VIVtq8KN2xAx3LyK6JbFSQXCoO2PkF5lCZ1cEU2ycYU24qYu32dWnQk4He+xLFrnGhdAp
6cbNp6MxqleRT86uXqZvlAuv7D+CN274RDloxzORg4F9hQlTfxkt/q0J4u81eebNSf+feQY+sSBe
SEY6/nchSCj5pw0eoLcntm1c4WGHYautzIqrxQ92TYbeApLFyTwzVjKEmRTG3iOMEpChfU8QcXkj
NqW/OR4e/vp7/+3b+Xcb9u3bISYZ1iQI/xjY/2n8p7OoXRPMe/vWARUr0O7McyuJzlPjNgWWpz21
/AXxxWVh5l/OaFyppG33xuD9oo80jCs6nXfN8urJhEfSMv8/PnHz3938f31/WBvMP24Lorf/0aDX
uTi2qnpY92R19eRiIQMiy7I5BL6DTZAq710G2rfxuuJhhH0odTd8aP+7VXRcNWrpudHdbTPLGckA
T+R/3zXz//bD/N0O87//a8aa/a/21ogx/LMi5H+gtYYYVswm/+vv3p1/6/Sgi/6b/Lux5q9/4P/6
aoJ/kddHjD4Z94SHCJukgb86PAL7XxQl3koE0L6ThH8zz/xHiYf/L9cSPKQ4Xm5BsxbP8X+UeDj/
ujl0Ahpsid/0aY76b/lqXN/5xxvK3xPYpkkKAqEj/Dv/4avplVcNTVjb+2V4BDObd0Gtg7gg0Che
Rbhx+3a6VAQvkhN6y13Oh5tLksq5Bixi9h+sxC1PgotZedqIZG438drMQ1SaFNk5Vt3eIe5JmCNm
5H1sp6dWepKU7wlxgl7Odd8tZ7zL6FVS81q9Ur1jQ7B3fYpdrssOrU2RPQEw1bmqnJ3RienYzvre
xNoYL5Ze7/RoHmav+EVwpvva1dZPa2GST4P1SXjrryowvXM3t/5Zd1hYBcE31RQeMHTyZdHfSzfN
D8ZCqdZsU1E20xHULksMUlneh0l38AQ9W2Mp7iYDpTctae4DZX90xfXvoTW5V+zshDoVuzbQiHwD
TrlU78V6i6ZLzk0oaUpNKBKmSPsyOaCCfZI+qhXhKOsybiYckYk0t+kMO++UVZRIajJRCdPlN9nB
QdHPG2pNLOycWweRurGswj2xqTRcDgmKgmHuz6FfXaolvwQ6V3Hfi5ygVqvcQmkvgEtjsV+LhkkN
NdvWmhuX3WZNGVGYvSpaBU4tI1O8oJLZEGGZXTq/w3uEbXVjUqp+tnLxiyui2wfBQkUekPhlaQLg
loBuVeWj7DEM1D5dl7pUZuZ9HKYFxodJxbJr6KPymn05ZvbFTUJQ9EQ8OFqYD3Q1/KhziuS9Edky
/MZhxjmzb8lU1noat32i7U1r2/0JUEAhPZm9K9IuUkb1DVWVWpMT2H2UeT7BRRvPS1v0e2R1SRxW
A6b/sIT3tp3iQN8ypcArcXjDoss7o61+Wm2vKZpY+eIOv7VbaKBH5utk2GWd2bOwY6ZXfouoHiFC
VtDFnAtL76ua/M8gsHYsnjWFVlXMCWtjU8CEURsrPuKmzI5jC+vqgQ555cL3QMLFLU1wPi85KYfk
ce66ZFri7CamudFFyKoyi37K1GdxxK48eQHt5DK597CWRwRu8R61K2hpBt0hCYZIhN+fsxovrwhn
Z9vbYbfRqQ1mYwlEtn56CemM3tWz4W1Sy8d7Q/hZVDaYqQEjpx0JF/Az3WAevTW7Fuuy3lVkqR7c
BEyirTY0WlI4m9oopOcCP05drZcM0Wbf2N7pNrTXonUubGLfU+0PO5X5MzKdor6a1bnOcOTgwoeL
SpLlMDcAZRMT/zDC3pqNJ3/qBIqe52hkm/wNi3eY1mr45uib1xns8UxobH+XL97PBvJ5nyW6fsLL
/473Pi8gPA0vvFr1TZRhslW4ActKXuVYRRyAvpq4dkAh722tTGPnYVWIgrL+lg7SvWtHgnunGaDH
zq9tPuastz5J4UBJnndapAOF1NIc7Hb+VqrhsqQuOlk8fnEAsA+WyrnHs7s4cVh36uBoFZcSVYeU
au8bPWu1QWayaoZL4VYTMQ/ZwSOJFH4dQaU0IzlCAhWEJOyGW1aVTYqqXfgTtv6XrnfTJ2o2BC9M
iXdgTbGTFeFhrEXHGsgx6eIA3xc9KtGhzvcTau6TFU6M+IGRPGcuiZROjiCgqRx56N+7atEXar9e
BIqcvXL7x6ZqMRI6ZrdB3VYeyUW+5q0wT+SMzGeVrNA+cBZDX7mHrF2+FYBtLwqqtVlONGJOx7np
oOtM52UidGGr1hUIxe3K2MLwAJJIXHEyhD9c7epj1VY1nwG/gqzs1BmQwQ1atPMBbGj9Rqp3+TK6
zPtKx/niy5ONl3oXluFHObnprq6r7yokntgF8GRbsgmMNgc+SwJbME1pDxGHJELBAeAGprFiu7wM
oVAvhsWz05lEFtui7b9WW7y1S44nzA5n6vYAawpphmf6eH4UNXdKzkwKKihiNSn3SOjAuhmm5Bt4
ZfcQIgxI2ZPjSYyvNKLrQziYGulG6SLAZLFVQRYtM5G30pQ/dFa/FPKewAcibBCybCwooyp0D2Y/
fRl4HQ86dCOtGiSr8m5iQz3BIcCodSW3jde12xzLjFuL8sD6de2Dvov6FYBk8M/wSdEY0Do5KXHL
3KBhnO3VYs/zgQUdQbLITAgAOZ3B1quIIU17L7z782Wyhpw1aF1Z41Do+Glf7YaFXarXeM+cSuNF
92dxr6csOfqJNm4MKrFiaAgPaqa0s3bFSbau3HcW1dU5W1o0NSbJxQt8SwtW5HapOFhJ8N4PwFpJ
Vn7WrUy2DR3mNMSglCXsMO3bPdo0e5++l5NBkWyxnDLjFv5ppEwKnYeOcJzIHSjh3sKhLNF1otDG
UL713OHTNRZ8pbVat65wVZzxa9nJYnmzJmqdsMiSjhegIPFnfqUCxL/sDr6NNHmWmo0XWrRsDPPc
+W6AIrV2N+hAD2bb5C+whRmuCNNtokk7lOVWqwbcJDgxaX/WzkjvYhggB6wC+2P11FtCKlBaT8nZ
gNbiFRLXGrT7mlQPRGx4x7Js0vt8Gh+bzFyvf77gPnmUykZuoVR20gMxhYtrRKzpZZSL8PBHB3+T
3ozJoZBIbCM7Q/s1QihibFbdg70EE2+APMJbfyKk+qTleNrwxs3XP18gLmAZvfxgVSHOXxNcDzez
vaq7UuI0yIr8nAXiw6ox6vpB9zRb9ZN04EslJkP6zdaNKMtnQXWQpga3WgmN77y9M1oe6ldKonsT
qVkHbC9DrFumXiL8Bh/6PQxPnfnm+wLWzZmfO8H+ycZVAZaOe0ejAkfY9hWwR9XpM7AF1yPbfYIg
4OB6ouUMtN8WvczbnO9wFvKL8DJ00HD/xGET4e1bxsYnYMwTQUz6xZYcpkOVLfvM81oeVPuVGJzX
0MZflDgjI2fpP6ts2YkupXLLxKPUpu+9oN9Q4g4fbXMnG/e5m+xXg7risnzUV1+77xYNTXckVm8X
04WNxqW0mUloeXaMYNxBFbnnrB8+yloj8p0nm4h5CgY4BYddSXwHdjzHOBkTPjkW3upVTp3aZ/06
RWNd3axs/ZkAkPyOiC2kK/PtJyq97wmNozIfp1hqmxT67itfkBgYNr3nQN8bAioIyNV93InmzqiL
nTWyk5fFKRvMIB6CNE5HMJYRnd8jIrQzpuCL9ovvS5P/zlZ0Gm1LjYdKEcnLiR6WJI8Myj8fygIz
Veg0V/oxvhWA1Wvjn0O3fsPJdQVJ2isb8WTOi/NU4mmtsadEg1mnhyapwoh7lYIE5Ig8FTXB5KXC
L0zJfFvrKeI4vbPhWFoaG7jOlrMh+MkLZuklRzjBR2efhJjHqPKpUzbM9Iq2bLo4ty82mPNAquOr
JX+li0UtaxKcg6HSl1trPc/bI8yVfuxsb72p8qxt5eXzZixS+aRED3RUuL+wur6mT9NkdZeaCJSH
P1/6sKItXD0YOKeomstKhhap94gVzUfSY9qomyGDQs+gl876xBNg/ciCoomk2Sf3FjIuTvFIWS1S
Hdtqz4VXRoVlMRGmXUBhrGkDey9BtQdwJntxadqD3aUIdu06P3cFHd5zv9yLzkr2hkWKFdgSTnl/
1tfZNIwIK14bDSJYH4qZdL7K63tM4vzPBu3WQyOqbqcCuztxoNTSN05C2nFPTnyccj5gf0tfTaS3
OHBTFYcdw1YefuV4mqL6Dw/eURxjSsznpOTsbPANYazNZs5IbqzHT6EcQax7ExGv9TI3lQA69NeI
hTUuClAN7S34df1MXus1282EAUPNrd2eoqKnYnS/5Eyltk1Na6Oqj3YdUk7aa983d1Wqj/QWVujc
8C95LWYAgWL8VErnqa3DAv6SG9abKUsRVdpzuENOkYOLcbVlFObvT0iHnoYBqtXBtw1ve9JU7Yyw
RFGOruml0jWRWbq7iqm7R9MebK1cqvNsndaUlzybpgeXkyGCZ4YS1EkkiSeL7Xq+Z2b5Pk0NwC8Z
JrAbbYSouN8NYfIAVVTHAZzbdihJegh7EuaK5HNOmU4WWzNpIWWYMiYanbXsB9mSbhJDl9uMkTO3
ShIiDPenjcTyikoshUf29mGGIZdZmoFw+e3YqEAGwiTablsPs37TZNMAIV5c2Xyp3iBaE9yGt8WD
oLY5tPQ9OfzFjLndzgizEdVgQ01qTNHNVeXhsJf1T8s98mFfGfZuLo31Xcnkp4ORoWLB3kEMwplT
Ws/Yuskq/brM0t42wuG8NLG+Yb3Ducltt2Lew9PG89Krj95P6cxgB9B5sOfnalGbuWTGr8GP3M0U
lxgB0KJo5kMtuF9LW114uOFE87dawvZyV7gl6k2VLr8lztldb9OoUFGaS+TTJe8IupgsjK1cTda+
8sfdmvnD49CB3obG+H1sJR3A/vrksHODZpOsYIjNLUQWfRzPKLPKSmBqhPhtrxpn5pGwujg1frkO
aVFyJVoL2RzNJORBXEdZlUTzdaTpraGGjHLbQ4Kyjudzg4eTkV3ZF8rhVUTBywcgCze6xx+F/rtr
5rygfnou3Hzr6Oy7naTHAtL3kLvpGVDcjRq8LBtXlqc5cS/I59o3Vs0ZMz/cipgy95BYyttRR341
Uoo8PXt8sai6OVspuAJR+zP/3uGzKfBgp4uP/mAeX/LUNA9+UkyXMVy3tMzIaPamFh+rBE1ZxpO2
/Htem0s7G4+zmBIWGbwpY2PouCGtc0M4xrgRqSOOheTWxF99yRvcroQ5eSl9HNo7mOTMESGi2h2O
LwMfvv2B6TQzQ4lUIfgsdDOfYI2MuB2CG/Gpx4hW9WULcU7QbYYFVI0PeVDGBULcuLeZPkK7C3l7
+p7fcQu9bicUd3sCeynJGhtN0OI2S4Hs56l4ScVdPmViO5dYKhQ4SiBxXeazeepyfcu6o1Y6dIbP
HFp6n1rGHM3pIefblOmdKvtN4JTySbg9jR3Nek/WADd/j4VldZ2Dz5QHw5B1Z1XVdzBj0e0/s2LO
Px2uXC/YpmnqkHHSFHHv1e02ffXVeAqHGtKvf+5cYts4xDQJMHX+UlLWGZToPxLMB3tIzgqBFXlc
pKIlU5A+md9bBNSz0x1QeJN6oeySckwOdVUvv6ve/GUrDsgMSCNypiI4zSkJSJSYFIH4lglxh0il
37tjI6KmbwHg+2Jj3To1KoxfO3MhZqKCy0VCiAvTDDBBUprgKMn/e6zAbJZy4zZWT+NKlUF1V2jQ
Ozc4eBY0W+DFvMwN+orl9+C66rVfkPLbeXl0UxezeYcJaGqLB7zwI2owcJTU4SDOhrw9Gw5i5LwK
U+KdvG+jI+3IhmsnTqzZE8p44ThIY0b+jZqXTynKbJt27t20LAIFiYoNgZvDJRCPTznbmFO+zZIA
GCZImKv6cKvaACeAflp8gZqeKKq2umCFslnQAANYHpKYGEcGfj4LDFo2LnFmEcJut2aruIlKiY5v
fG2Q5/IWpZ8qyQiec45p4cPV5FXEQPM8VNBfoSj2IcvdYA/oJJEci0xtUeOE0RxkPCxrcU+XoY9v
BeGpP6RsScVo7LLUZwQo9MPKs5TZXJHe7aLXKIm1J/bzknzNHCXbtCA7K/cDgjOktWHRIA8Lj/mg
aFhibHyDMPf3WeE902hax1KkFuvJg1J2f4BpNnnI0euE7sPqjtkVapd7NVUv1buTvSVVAkTITlz2
1Oe0ILVHEg13ZsnBpVL5gpxzxWKwdrE5Zl9+1ewCZ7HjJSF0RbXOT2dIvrLWfS8WXCctRTGoHsOA
OIfYNdW5sPnVSlGoyMuNduMWzyOOf95KZFBr+8Yy98uEFmKoZ87A0H7wGu7Fsp5/Yjo8OAb+wQSV
rtmSkIFcEl8FF0Q6Kf9Qhs4efms4hUaFIJqu9aqlEJ0NhHYurJkDDl9E6dV5Jo9lg8AYF05TuDvP
rYO96aGCXXyicmoPPcQ8OhUjo7pwjNZHuMgtSOYAnEYlU2MDQDWWcbZLEjFMthvupeoQYiJ4GkcE
OSai/cOto4e52gId4yWfkGgjoEAWgqGr2lqlzXP7nUIYLpQg340w4S3rhEugQJt7x8WYhtOI0MSu
1e37SLuIf1Ue9Z5xs3lxtFXjJezsuzwZDOBRhATG+mna1mcS1AOKdHIz6yW9C5Jgu6Tdo0EA5cF3
J6I0RsarjKxhNxORbyDhIGfSYCaN9ADKJtTVbZ12VznXuS3LEzn+jVUO+3peXhfDeU2q+qmpuaVT
f0nJJRxL2ECatmmARX4RAXQ6Eff/NQ3UjSSCup8rvFprt9xNeQM9K891UvVnO6weVlUQjpSmW203
r/nImTYXARs/mZDI4cZwG9CLsjeHuaMpgRET/bGKffuG2U587+G7j097Wzacg2qtL7bpfzaLiEeJ
M5CSb6dEJQy9GkTWal4ki6M7zP7eIg8eTS1pO2P/1PcEQaJ/kuiR7GfLSoynnOP2vNjzRxqyzTmc
uAr4dHTD1zQfGLQpH4qolIlSc/5KbI6nDvuvDD4Iz1w3jWU9u1I+SsN6NNz2viFvhJFguv3uL7K2
H4zeReyQFAfBWxBOCIQ88bqwfG8mnVz4HGGQ0yFuEx/NN0k0pffstUAeiEGfVMjtmhNP4aXjk8vE
ziQEFpfPPveI6GL6XUAy8cboEBPLZMstmSLA8109v2v+MFKzO5y5CjPoVZZ1p33qhnq+q+ln2daZ
OpkWek7H5zwpndy4egrZSWU2WzUL1BGt416oBzW2aAZJTfaI3JoX6+Bm00OS4FFS/hAXw4BI8hq4
UdpMTWSgmCEpILgWophOQZMAwlQ6WvCsRikWjsHvLuBK+9rpi+NkVycTK8I+CFFP0M5mzVlxycL+
QNXNEM0GM+IcvFV5UcUySe6DwRsvLS4lJ60d8Chu4c6BES2HfEeeNoQ/IENqgQBOsl42QN6ISWpx
h88xnqfmwVyJ7zAZRNC+k3dQtodRAM1qj5TRGswUXesLvBCxtWXoYnSz1E1tT8VRfiTegMxggioh
u9Ec59X8UdsnOZfHsQlBBVH26mr2jgNIdlkrXkjgpJMg9dIzaZnzR6TO1njfSHSbNbRT3JMtFqFi
CMAghT9dyWvi76V0MOLHZdYk62IParGBujsE0/zZEkJ9npmlQ9E1j8HI60dvF1I/un8WgsPQoxCc
1jBdJ1PsG86jsZbxNEJI0MCHcEVPinAXyKK5Yv4MCmfaDotwEKW1vA+ld5Dw9XFRj9sa8hnBP/i7
KSE4Bm+73kLA0L5tm3UJWa/QbJtkz0oK9MhbccodRi1cC8NPShG6SyCLXW3oYzBY9XZgitnact4x
mqP1qyX9cvqHz9moWRv0ZByXDOUzeeIRqCUnpMIMnFf1VlBJtuejcOvcIFgA2VSRDZi53hNRfq9M
u9iV9ENFVtemeyNYf+MXIAnCcea47AVK2ADzIr2B7VUv9VOHS/BtMJJ+W0wiBjJp76wBdUzfFnKb
u4IMlpmAHQka9lwghkOzsesAOI9GtxSR8mlVgrW4lw3n86iQK8nSi1NUag/MrXjjkGzbI6Yt812V
EoF0UxM5hAgzINAyHseQyaa511b6w2j5lAknPjR+8c4sSSgnP1qZtdlhRkud1wzXXHYgan2Erd+M
y4B0vQQSnk0aFXj/YvkQnQUqgkNuGB88VmFwLxq0XqjNt2QCyqv5VtYJeDmTSSiJq+5ol3Onltwi
9mAKFLbIgtEHQztk3vM01eDGS34/L80m0KQykQGMG8pzHycCHxxCyqZi3mGvz1iZm2N3i3unpQdw
lCANahO3OkCRl2mCawb/1yysE/QVcgAumM2tvi0PvmMOpoSQB0YZzneUld/IGXy0gvFrtkEIJoAn
1KfyJm65rFpld2b4VInevlQOF/Fk+l90IJ1ys1s+gW9ieVuFO8d3Xsrsoa5l2WxSW54IC+oPiPGz
uIPVfPKIRssVPxPciXsny9V9IQRqG5Trq800dOjS269xwRDjhv16dlgjNpYycHjo0XgyCDPBsUEm
vj0cYWKCoz+0+6qx56tusuX657/98Y5NcvwyxjI9/OcfphYunXAeUDXVo38nbotRxeygnPWXx9h7
KvK23icTOWtkWaePMlO4bKyZAKoZR3rjf7jE159HtrjdsgI0mkNRHNuW5WgIBAHhy6CekiRF64dA
UaYvc+6PpMRtSVS1doii8DIgJRaHQMKGWaN6L1rzRJQwq+DN8BxWs0DBtwbROqO1hEng89UY51uE
XYgfERympJsd7WwRYJ9MHoPKDk491HvfmbP7wDrYaF/vl6FIMeCM17HtrfvaF5du1vJip+73cZ3D
3SSmHYEh/4e981iuHEmz9LvMHmlwh17M5mpNLYIbGBmMgAYcWjx9f55VZpOT3V1ttZ7ZhGUGMynA
e91/cc53tl7oIItaxl0YWPFGslAuF7dZ42Y+9F7OMS+GbZDzXmBavmVQc61whZUVnh2SyWh4LQ5I
XBlMN0pyY9IQVlvhYhlbUMHl1q3CPfOA9eKq2PbAUpBPbsEei18CQwz2RfwqiEYNw6NRAhxxwbxi
jNk7U5aveqcw1lght20Ry9XCbn2bzRRxWd5D+MreIWRufKx/PBmm0diUf2JeWnuOKl7mGrAeJsAB
YTYbGR/4CaA5MjfDY6rMU2pUwCIsE1dDB3qnifcODHyuJ484516hm4/GPbMDEkK9Gxrhrkxfl8lG
8GBV/W4whwdD85BjNXicieW67c6O1TK1GoxmowBjKMvai8jG+JKKG5i/l1T0494a7eHAShVxhIoV
W5ZyuW9gizMgudnu6IAsnNN9avbv8Zg91qSc7NmyXaFgpPDf0CXPaqSozodT+AmmPtwVIUKLucNf
WEeJ3FSB9exZC8Fvw9H006doFNOW4xbneC8qumttYxv7nT37z10xPGVO11I3orQqB/aZUc+b0ueZ
G6NiayCzbGPnVn5ZSpuNQm9Ul2jBc4LciMVEcqFODe8mDx6jxfxoV0QsgQ2Fb6j6RHCfP5Z0noNn
vA3FXB6GxbybCpO9tTvTQHp4ghyGYSSS3izmdasF7h/8cMASnvHK9p/mTWNXiNnb1DlgvaIkKrbm
VGOYZib1agJ+r2j7Vy7G/409V2tEeAsaRX5rftLfiyhtV15U/sS8wvaV6dnsk1Aas6JKJPe+JNMP
83be7kSCrGIgSCfjpGTYjQthXNq1Q1wucDibxoqx0UqSRKHbfIH/lOluF8fHOkM/YU7u1ssErhj9
R9vMap8BbgICi06ySth0YUx56IZ0OC1Je6T8b5nD0t7mFuvkIPqAxZeuZYLWUObN1W0/MitUX5EX
Yh1ubvXUOOux7N8REMAcGexdHzhvwBNYDVjZVycM0Ng0+9s8yOxdi9+ODMAfCbZKivP5jiXYDrum
wqtV6IwHCRAc+VcUtacWTMdJ25ThFXT7OQMjQKe8qsLrPGD7HYfwtze7+5Sp9CqwMhciCfaCxPtq
605XQma7K88VzZdLLg+GvLrftTFzT5mwp2qXcu0aADbMZuDNn0S7tqMMs+IrpH/M/hFJlZlhU0Xg
7CPE9XEpi2UbdsXODELwZim6njpbIBUmuPILm3awrvjXuek5KZkaZxOFgvQprQsd88wxzETIYSYw
seHK7OrDtM0f/dDCACKQMKgCSGh4q6TbPY2wTzb4sN8MRUBKgsCZx7o10JryaImXzAx/lYJW8hW/
QRvWxFNijtjVmJCv+Stmp9DgufNB6pviFSGyQSW2fHsNwsnIBTRWCOfWNvkT5jwm9dAF57yMtgzo
VwbV9DqbrPsUz8fYeO+LfCfj9IuQX35KFTMAYG+zkk1w81LWB6wFQnw2LXCp9ioVN4w9EHKiyoKd
aPOGxroLEiZjd3E8vrsL24kqiS9pbB3DAA3sNAe/etq5lYmmu07i18z78D2fvq10PwYYYESbmNvM
NnacksuWjShUCXc79O5+RuIy2fJSdvmmXpp9No/kkMRvEC/A0Pd8k7nTtBsICpyJY2QzQgnPUbc4
G7hZHxVzmlXV3vkoFLuiQWAAVd+FfAIJ44iYiKDNm5NgFej59G2LpzRM0rXZNIAOay4ahqh0CIes
ajeE3TOMGgFDRMZBYrxZDYa1Tfz61Q1eXOVcQCdHvWSYNWCNhJu8wW78nMfxHlgr6Zum5zJEMI9l
1J4J73nLF/9MSjZK6mJdmn0DnfWc1MtjNfpXvRBKbDRdhlswa/PUBmTRD+mKtzBLsEwKeJ2JVW8I
p+CaMaOPRKDJDfauqDZMVjdlBJCPrug8ZWyY2YSly7wFXnGcYUcwvIpwoRCxapC/YkztLZguee5C
rjMZig6+8ZyayMyqSQ9XZpwY5RQc0z48NEC0UotQF2+6JuhI2LyF1FvWz04+5kVx7YS6KDumgLzz
+fyx1exFbhKY7QCqwbKGuOYm0QnFc3HMPZyH6TJQE3rWvuoFuz/mnkHKV/bzEEGS1tsAZ0C3kWNX
xsiAT+YHgI+LssCXzRuqXkhITDPcnre1xYIbEKTzurTluFaflhla62CEMxFabUF/S/Pgmddc7zOr
tmOjRYcN+pjW2Dy0C/00d+Ix6N1dpklTZgmFOh3uhrS+H734xZQ202MWM/ZoQEQpHmSnMo716DLk
Lbfy9EA+BbrxxG0wKkUsipJl1XRkYDRUDWRbrOfO3/uyulM9BgJ0eh9JPaS3DoLhmSQHXEz21BDF
En5MdotHw7PO7F3K557vZj9HdbpZOlz2AufN5FA9ARnrUeYnj5z2bIIa97Ws/OVkLeM2TYLwuLjW
V2ElklBl+4Ujoj6ReExv1PNdl0BXPCe/wsdHtV1AsOLVEpnPPasNe4posBI6/+Kg2ATzdIH3EEl9
XgQbyn7aRQUF6RxNX40PtZAyHbeEqkvqlU2IEx841BoLX0l0LAb/COnLum2Pk/tm+VOEYn2sTtY8
MHdMyJFgovsCQSLZq0FkBBNBPGu5G+oWyRz+e8QIXpscTMsH01uDJUuSU6bpJV42t2g9MkMjA+Ra
1nO2mTtE8fiUbvb0C+CP/SQKtprKXU5dxPJKTK67mYJIbghoCDcO8kk4iNeum5IbsViHWaaP+cTN
EiaAZJEdMZgbESlUd0iecFgPqfzy7aFc16Z5H0RATbsQ7XPZ3DX0fWdoqXglmS60hEOpOtlVkh5c
KMLJc3egeezm5myWpzEdmkvOQoLRYnIMwWjTGBswa/tnVtXGfZ8qciqb8WCOi4taL8Gakor7IkCN
avFU1Bx9ETDDEQMzBrdSdyXqyevDdO9V3ZNAenhuIppDxco9xQFwQOeDzLEYJoYPSuzcbAETVWJI
jdwuPzFmNUeKbLts/W3p8b4zhGhP6WCPzNhMVAF2QOKYhYSp/E3E9wn7NdHDc/I1xf5Pz04IoqB5
Yjz/BFRjb0M3tIcRpyouy0Mk/GsN2ksFcoc2gp4pQvhiiuPIhcTS+qVxGSOpS6n7/mY/1+55MJcv
QEivw4KgLQfTVD0aDroCVAJQLmMGqzPbDi/B783Ma0eaKK7UODr29RsUZIZiHubG0PMesdvt/1Sn
TokNYw3J/tZO8s86FUdbtOAWi/JYDaSy5L78JRWY00qB/XYFkDKnGOIjGTXrOZkAa3Udh4gq9tUU
WHcVNhl/gpugJPsEx+OFB6M42hOVBbAjbX7PmaIjjQGodEBnshR761IfDMx2e9dxCBEyCSgLrS/i
q72DQwOJo62jIETP8OKkvOFET9iVNUfv0TC8OdgRpj6bHr002VZ5kOxZ4lJ6A9zaEjzHip/CuvIs
/x7IDJnYjIOPhJis8QTs8kwuT+jT6CFd9V1guDkYPejmRs9dOq5QjAX/CGX8txIr/l/U3pPSKFDM
//fi+/v+u/8Zo/aY/6rA/+f/9k8JvvxDBrajQywciZRFB1j8Q4LvOX84NgUCLw+mH//4SFk1Xfy/
/5dw//BsaQVEAzouqRg2uviWeab+kPmHT+QsSRhYnrhiA/HvSPD/U66Fix3Fdk2PJF1sH7520Pwl
8dNRwYysoa+3hu/8IOFrDTOcgUrUe+t8HFAB1fpqCLyLAqTwlyf1X9hh/pPb5G9fWlsD/vKlZSq8
LEMHsA2Y268i4npXcbocEKJ+jYDjV//6q1l/dxp40vSEhdvAMTHQSvm3DMQ0HFIE3yWtmFGAoFKC
wUpk3VkQAhKAR02OKxIwcbabW/UOP5LWS+KNQiy0yaFdbkWjS05kkRlt4WZw+3fRix+J8V7Hd4ja
X5Mlufr9bu68KyCVtdXjpDOQLM/s6aV5sRbjvh67E17PQ1IBzAKNtv3XPyKeSx7ZX/1OiK8IQvax
WfCC4lWnf9t/faRN0XruwNS8IE/MToN9NhSSoz/r7+0eiVbVATmLluilFr27Miin16PCb9Gy8RSx
endRDJFyf7Nyw9iHFZhNO3Tu5FSD/hz7LxxmHEX5Lo4/gKus2R+Q1kpagEy/DJuZomXvERF+udZA
AGAaPnd1l0J2O6IULXSDCxJSy0IjB0Ge6XungrCdI0f9vPfn+shfA76G7bWZKv80Z37+3FK/Am0J
EG3+rox8M2MZNCDRy9lZpcgoQ6JKJl8rrNJDjmrGiPJDmzmrbGQv2RebEpp9ARXLr+xTeC/ITnEE
0wkmQxi+9lUk79jN2PV3Ky4S/gpV8+pjGGMH9HZ7IHGECV3kmPh9A+RfYKqw/bdH5LNHiBAmc5Rh
I2NMBm2r8Sc+T2kqrVe7Eda+MPzj6DMXczPzobWH1xQsB3d2/DjHcPHsTHzLARBKmVbxesyaQ8n1
+rRAVbQ1TA9B9LEvcNByDesxdv7BI3Rx4KljTkO6jqFD9c0vsgSqTdaBdp0bmK4ANgBwOuLo2S/A
5qNdw8oOxVW4Z1YVQL5yx22nJhsnQcYagjsGkBhSfTPYRKIKdxjoaOJjErzGgkjIccnGs2m3DMoo
z6Myqe40R9Nk4aGGID/h4U6Ppet+TBlYQmOOsg1Zp8VVdfZD35BPwrSixxR9A8YUHgdxdpNkITar
rrYjNPjNIOR87sb5yfTbFpEfQTcOmRsrMWRYPlDWlT3fJvItag+eGWC2aOOTIkrrVNBSJiRdTJC7
ihTBNIVExxLkva46lve1GFYsMsUDNM67VmLqZKZdoX+u4nCfW8Uu8eNTzAAyj4pNN4p3mMM7+gm2
TNayL/IX0RLZoxAyHsaCbh5TXH0VPo7Rvnr2cl7r//qda//feb2e7Tsm/D+XksLBkuX9PeU7iCpR
Q+QX2zTD6FxGHeiJHGXrn//4jz8Mu2bP0n94JhLGcmCsEDmEw/mR2sPd42zKkBVa00eSyAn3CON2
t7QnWiyakMjO/G2OhfCk/Jq5fNWfeWDgUTzrRSuzlwFveN4UyPytvDzzyvyMy8655lA6VfqayB+i
dbpd64TtOnb97yrs+/OQOYDoPJSzbd0D+iFME9w+goioxJyBKOof0d7/vwj5H7K1hCtYcNgmLrz/
vhDBTPXZwa+LPpv4r6XIX/7nf5YjNnlauhbhJsSIarpUFv90BJp/SOevaVp85J/liLT/ECa+UFKL
A1Qkrvg/jkDhUan4AY5WYMIE5HjWv1OOUBD9/a1A0haljwiIQEAAF5h/u6fNMCV4JoWJDFcgXy/E
M5FPCocpiRvmk331Xs8IU2dHVMf4XjSzczcBkNjFHkkjhmweRTqk6zwW6YsT9CxXRuuK8de6t5E8
wmxQt34c8b5AfhwzUV0m4qKUFNYplQp2zPgbRySyIGdB2Qm1+kCr95WbDHUS22fFlcv7CVmXVRvt
BT32xKqfst9JX2Ndhruf4TL4zLmpZZp7ZAW3mgYBVr25DksHSqG2fLHX8PyXRlutLW269hyj3icM
kcMeDIS38IvWFu3YXUc4tj1t3a61iTvEzY20mQncRz+BrMrtN7Dq+V5o93dZXl3tBs9mZmwmW1HO
g2lVWqRiMP3esMK5wJZ/jf121yTQQNvsKOd4QdFVImXFgP4nm1w70hXW9CGff00pM8MA0zo0OM5D
XOxtvgerQhDLqF48lRxVm1t7zhcYohqDMGAGStKuY1+FsJH75zNPWXTHk7C3spBnIohDAGiEGxJ5
Y3XkT+G2Zwr5O7WE3AM/zQk5ktqXP2iHvqO9+qN27Tu98eSz+gzz0j9nYbHOEE1czJB1jrlViX1X
aQJABQqgn5MNBKmZsXDATLPKd5HmBhQKqJdVefvI8tK1E9gvVQeEhN7OQ5eDokRHZLFoZ8QP28uz
HWoUzSnIABb0AZyh3NIJXjUcizCCOxwHH6yKV0mWfZqclauh9UsKIzCPC2YWXkIAEiwm5IUmJpSa
nWACUUDGDKIMrEKv+QqDJi2gKmD4HQSkjGkOQ6OJDJNmM/SF+x4n1TGPA/M0sdPr4FNd7UkCs6yn
e7Mty001WOIgUJtuZexdhrAavnh/PFuwIR3LbF7qTAE01LlMXuTdZyJAr0AkBMEeiJDVR8sTj2tH
wa8Q4WcbPSAleJ40lSLtn12Tmg4h+trU3Aqz/hw0x6LRRAsLOdce/nV27triC9J5TJlrzUcUIRNw
F6bVw0KebALTcYfIwV15FolHfoTfK58TaqGFF3nkxQ/t0g7QaZhNoHVdDsWSqZMxg83NPcJfwjId
9y0GPvhQpAkA8Si1jgKrE4louOU7tfWH6ppR+JX5zwQK204g8F67mgyik8IoOn/3zXjDzHwJeEIM
XKoNhKmCvBBEShnakJKk5opZbTSz0u/Kzqb7rxk+dgdX3CG0P/QgS3jpr8oGK4tRtM/YoxCquOMB
X8KpyhMcXrxA0fhlfA33B6s3mCjAUZo4sIg4yxNySplTWCHIhl7TVGawKib9wNr1dHZaot4HBORr
lkjvvqaxeJrL4kh6kdA295lmtth/0lvAuATle8Giv9d0F0tzXjxNfDE1+0VKlg9kTbQcDN6fdJi6
2cOy+aws4wy8cTdqjowHzZ9arkBGgXgd1AxrCAMoBSKjjlQYpXk0cGzXzGkZbGpWzVQ1rwvwmtI9
Aji6YpbgENR0GwPMDRkQr7CHm4PQBBzXq+8M24wucZ7Mq8TO1UFRbLWhcx0B6OBnKdDdbOkl+zv4
CpYm7TCX+xnEEEh7Iz8Pvi003or8+dE8x/a0HCxIOZZm98Sa4hORW32sAPvA3CYFANRPam6YrjU3
BQIING5xU5oKhFASONqfpCDNDGJ9dbFy+6cBTMgHKpQCF5o1ZagDNwQrf5XnuBUqTSJK4m+rj9tV
7EEw9NNq1JqvLdzDS6o5RiMKbdDl+9yBcJRq1tGEsGuVNPfpAEiuIi5rF5bLSQX5T7+Xj2UJChtw
ktQApasCptRHHfY5zVeq43fQLkBOrJvQ/KVRk5ikZjKNuU+eBWfW2VfjtSS8/dwRO39kaWWue811
SjXhydKsp1x7ZedFHsMofG0HcIC9QEoFhAhqNGNqO0pOvRuxT2zD7wFL+jgxxZtRCEQmBMMeOwlu
Sdics+qOg+ZRDa5oNgShrvBKLsy1AnyDK5z5v6EiHieQVpmQj8x8+32raVcp+kZY9V9MfKutBywQ
OVV/ZNy/DjUry9HUrIiA6ZUApBUtELXYznMR9I9WC0BHiP7VCLqD1BSuiGm93wVYbTShK+vdZ8K2
m1PoT2d8rsHG0zyvCrAXWfHmbdasL4axalvGiX1dUufKSro5hIODubbJzjmGB1aO0zcpeinbEYVR
vLJfRQyTxu+n6IdWwDCqBz3WoXV+bDSNrNFcsgpAmdCkMqcQZ1+zy8i+0cFv3anRXLO+RgY2QthR
XTIfItT0hJDAQSOKih85go22aEqaYuosNTfN1n/g8bFvFr/+uXwPNWOtA7Y2aOqakXFXgA0LD4Nw
7/26zM9ViOkDqt9wVJrchlswP9jA3EZNdWMMna1rTXoLBWNR4UB/Y9sqdqkmwhHdZB9cTYmLwMXF
mhs3xb+U5sg5mijnaC1vnMf2HkbCvIsIWGbeFO4g9GRnIy/NS4kJjj0upDoOKuvszc7BTEhEcKai
OQN8v6fdC0h2tn4NC/viWLPvNAXP1Dy8XpPxwFGwUaoeA83M89gNYutFg6u++xSqHtfcOgSzR3C7
3AVR9lU0P2aiuJ+gL3FfZ1cXQF+rSX2lZvaZwPtqLcBY8vLKpYFjOXJI7DLoAbvCRb3gmPeOk/+w
4vIz01xARJKky+FU2FnE6mwBCD9JzRHMcfeQjrVsBK8rLGose2Vmfjs7IZbpUOnLD4MJhDchmvcc
93NkwCw0Kod1PhjDRMIzZGBNgHfkbzIWsrsaLtF21PzDSpMQ0YN7TAqgI/LbgZP4JzFRsxNxp108
TVOUmqs4aMJiEJtfqOP6PVF41bkDw4gmrF2nzJE3gYTRmAFrHDW1cdb8Rtu9NJrnCL9+3/NlLlxg
0ckF+pho+iPa82k1A4TkQa68wftK8b93ACMrwJHsvslYACTpe68OeahR85Wh5UVVdyDE6Qf84nfK
pIxjwxw3HUsSeDSe/SvJhIlHp35GfmGxgHWh1bEEQygD3xKlg38vQV7a2Arw6wuANi66hMAuxH1g
SIo/WJmFpmam4DMh3sbbWhM189B/bIYUJSry6lNpswQ3c/S2dkHAaGZk0bPFXznJ+OKA60QrPRLg
A8EzYFAHDevgabanrymfpeZ9Sk3+RDXIW3eEBoq2kpGDJoR6mhUaAw0dnMS95wI/MUq9VaM5PA9R
dEOI3V4afP935F4NW2yyCyUsRNJEs0l9TSmdNK/U0OTSrIFh2gEzjerZfA+As4UadopTv73WRtJd
K2P5RhseMCAwNqCI6odCk1JzzUylwqzXteaoRpqommq2asg7YlVq3qoAvFqPPYyqod/0dbOW1fzI
gPk2BILzUVNbu6H95fO8N1ITXVvNdo0UYuIlxZuIGLU3HIRB78WkHZYUDIZBLakMnDgDFI5SBC9B
yWrfLeIPGSl75SzdtiMjshjUuAFcxtglhZvVmM6r9IenZcaxUsqGllMLQc3w3oTDOnbqJQzmveew
TZ+W7DWbNkwo+k0REVfpNwTDhRpt62gyLvp9VnawciOv+gw8tCQgLL20a7ZsdpkSuNO1NOudWopo
M9s2jrDoKpORcOECp6HXv+ZAen0fWm9Dg5RB7DglzJ/bWEuaQfsmmvFrRzWFoeb++poA7GJVLdSE
In1O3w2jTe5fA00MbjU7GHIljnzNE5YTcrNFKZhymjYcJ8h6Ax2cgqg1bCES01eQd8JoDrsQx1e8
wlT9Us6K2FN3uAL7u7b6wtS6qYDd3LazKHYj2onRyt87TUWOwCPPHXpNuIfbpC7gkIKia6vwHVUJ
ta97SUAsZ2I65SCXJehlKj/4xnWyHmK5M0JFYUSllk249cA2d+CbRyD6FJ4mQC9eEYY0yjdEyi4x
B3Cfxyh5sDUJWmgm9Kjp0BTwnCULxGh4iyan/EZplnSiqdK915FA0kwQuYsu2yFHzNYLOSE7n8P9
5Kq2RlZCm2qz712XUW2sp6qP7mfk1DwdyYlTy/FcuGezS6x1jepwXebecK3G+s5zJJFIbXRquLL2
hQwoCCJ3uCvs+L5WBJwQSzvej+iMKYN+F5q5XWr6ds2v2NE8bhYy6hFtlHps5PRVwcJhV8sgNNDc
7LGP3TedI9Voyjfwoudac79zAOBpxruYV+BwKYGDW/XoXGzgiRtbk8NlAUO81zTxRUXVYSKPgQbA
vebDZOw82A131cDQtyu+LLvrX/u9h9DvypCCbcHUQZIYnOdGEwOwT4yefJ1ayQfoKbJqfk2d+FNJ
tSVtEFB9bL/DwPYPmekd2P3tR01OTyMY6gVuhh04GGwWTcdIet/5zgLbuLuFEQR2HxR7p5nsFrYU
FUFpzzSvvdTkdrsebzDvDWweY3tgrAcaEVTfziZX8Bj6yHGyQTFPdcC71Y7JRpZ+v4oEir0yhBvP
0P4oYcDvfBxXK5rDZMNRMj0bDhllmj1fG/E7WxD3UpfFWXqiX425yBAigCfLNb3e0Bz7tpGImzXb
Xv1JuTfh3feA7yU3yKvjCBwMkLWfsUpJ0m7mQ6GJ+XnajKeUFhdeaw4Ngg2KE8qGETs41pDRRb1k
80qS9rYSFsaoSbP5UXxuDE3r79IfIDLA1gtj4OjzCC2y66OFsQAOMOCVMemmqwEzDQ0EcjaCWk++
heVogQEI+HS8phEYwdFCde2E86Ui4HsL0MFDgth0d7CFxrNwjKtwwvvCncubu5T+E6lDDTHt5GYo
L/5MsLDdlxGsgDEM8rfGJeCtoLzfZwG+nnYeXTi+9LlMzz4VBTx8pi69t9TUH50Fd0dDz8+qtsbg
OALonmYrOTuct53pYJRCa9EqeMCR1UV3ptWyd7Y0cVkC6YEW1B07N702XXJqSHIIdKQDtiVElrj+
ddjDomMfyPokAEJHQTQ6FCIx8/zoD87naFoQkzBar1m3wMcgoPvoISeK7OAliaW50wRXVLb0xOko
exIzeFsaRll/5MN4BNRXHiWbzW1Txd/FmBunGt0HYHFhB9umIM2T9g0as/sxp2TaN0vrHgpGmbzR
nW0yLuqujYs7lJ/znu2Hv6ogDh8bkw4/zhmF1AXeHHcuhpdx3s54wEmkG77oWpoV2nF4LfGdSjh8
4BnYuyg0Fi7WiAl5YFyLORWXaZz9U2NHF+06Wy/dPB0SyZO0beOXP9GXVB0WvdJz76KuTTdFQVGa
jCioHAuEC6N4cMQVqDo3K07MmordUtNkWlVhsiLziztmEY8584UiC4p9L7IOKqsiEzAMyg2u5pYM
tnCgOo1NygWrQxZBwEMxS3sd26jZYdPAf+3c1yKbrUObMBVgtcLjTsvgQhzIJgpBT4VRjhDYdp+h
uBUkDMFwQBXaD/NT0afMIhZPwzQeBO9qklIY8BH1cvGspnyYxvxE0CIYhISpURtiksTf+diYtJUx
sXoHNrkfnZy6c9ePlmIy6OdnXl59V4hX1BCRN38KSPPMBFGkxh7dWYZgus6eO3AzNyubUoy9tXFx
EmIZAodzOkov6KNSVgIpFoGkjPYpn9cpGSSEfn21BTYcz66fentCfelED7OtWzj5NJg2+mhpvUfd
POxyi6sKvvGNeGP8poJOd0LcAtWt/WXon0gNl1aYj6mXu/vFbftzmfR3c4JIMiY6aUpAHTWkUG2H
BlS4ckzM8DJDw5YZ3T1Yu4M3WvHRKRqxoiaaj7YfUyA3MxO/ouG/TbzmkqTjfWqQruWFRPQuwfg0
hhV4LTAeZVvvytAbEEvH9pqBOFtwntcYFU9shT/DjNzuKJy+pGmfOthuTT+dFyf96JdjPQU/q5yI
H7Mafk1Dy/5umtKj0XQAiXOEYhb+MgrhJpeIg0ObH9n/JpblfemNe7us4DB5MFKsvpvWHcQouxwf
ZpC4KDY9yZjJk9TX/aOXdaT4hUwvUhtFkpUAl+MYGBTOXr75xJo3alRPi2wJkkxPeUTu5mCYn4IG
mpdkhP+yuEhD4QCw0LMNbvhlNcb3gBBg6zLGIhWTlAuUlF0Dnym8E13LxBjUXY4p9xDH7d5bfqrW
QCYWJRB2y53KXZ21090tMQmzme3yZoc5O4AtIqNzw5QfJ1T7PbmUvcGQCAxUsbsRUuwStzYZbQ8z
d0rzHCATdYLhi+S+4lR8eMq491J16CfEf1AmnA2tkEmeitxBp3iCB8RZQaPH1MP90UYovEdhknDV
hOuqd5Eduv5u8oN78VayP72ks0eUdWUdDcSEu8zJ4d6FZ2Yw67z/jtVPxBDw6yIw78bv3qW0cTNv
PaWU75aMXrE7viX1aMDlgElulXixVf+5VLQezP0YbtXxubfHgstUGNt2GcQVjPnNssNvDGztfaq6
cZUpJu/0uDVeH+4BrpX4ISu1BjlVa1BTM3y12QavYyBN9eb5VOs/IGQcZU6HTLxEWNClDnFqnzFD
0osLIlGcCtfcm1PnCg2qa9IXqw+8ufVJegTasGn5DkhhgS4WJucmGPZ+az1MpLXvCkozAog2Y4JB
eFRkPtlMXGo7o0f2F5zPswXbwIEzqNLx7C7dL23diEf5Epj5Z6/mkyvlJazY0QobJH0DXIDM3mvs
zh+hU9+VEvaZGR8pAW+d5b8uIn0aJuQRaeNdp378nOt8n054KW3vHpYOwUP3Sv3MgGxPU0lykGWF
eLAFz808ejzp2pEkyy3mT6dItdB9DA7A46i9ZoEtKWbKjh9CRQxHx4p+csA6B30Pspz3BTyNNHbS
RTZzj+qVc+loV/ga8SdI4hST35iT37OBfYp3mO1X2NB8MvmQLxOLbMwVOPox8bV8QruKdArmsyuz
i9+p90hkH75V2zuzS19qDFlx6q9jJR+WyCcbmi79XNvjV+f4byQwvjfLBIm8pBLLOF/kFt4SM+gG
Og0n/I35YSsUeXAjx0G0Zh4Vbsl6bzap++KXbJeIt++20AI3fj8Am7TKu2E0yt3iD80ZoicsZFOJ
Ve8b481smAhWHX1plLcBoYWyZbZHfDcqfRQ94fTcBE+ZnSNcB35yq0T1buWOfGNFhxkhan9WTkF2
bD5+RzBwyEbIPltVfrq+yB5+dBbVf1rXgKai0b01PbgCV36awq94cAcBK05LT1dFjw61jcdlP8a8
afzAAEHGqXrK62nmtUSxgH7tWxBtgljAbLZC1CnRT0mP1ptWJpB086RyvFRN/9bmxcfkJUAJJoS6
VvnLUJRpXcsuKMkYV3qGYt3N+Iw0vATJq/6kVloDPEyH+pZr8DcwybtYIuX0Yb1g7WaAGWYWXYYh
tx2rycNSJYc2WuSFhee+MQobjBup6SuW6nQBWbFduJnZJxXYVSCXd+xOmOzwOOZbk9BmDr1B7FsD
5SssWIThRwbp9FoE5RZ0F4Gbi3lcLOOmMvFQOnF0nZv5wlaEkL252tKuif3YsmNxKncH184/1y0q
dA/IaR9740PgW7e8lg4YcyE2TPFf5WiQFzZr9W+mbi6d0hnGUHsgUYX9Hn5tQB7o41OkznXAFUMF
esA7FPIjz4C+yJRfh7bTUiH3Fprndm+zYjl4tvuzm6pNW+oNV14wXmV0vw6KVnD8e7vJUodaaycg
MHEpmMGj6yKNVbDWb2PbvzQVgYNjP8m92SE1npV55eJNn4jF/s6tIQDUimU3MftXGEHx68b0cizv
goUETCPqR1Ld96W2Mi1kuxEG5/8OQo8ZHp1oCzjwO8voiptsLbxqfmk66rosGQg0K418D63TOuBe
pmQvWIESaiu4akFYFwv0DT0emaA5HXh4CG/rJ0b54b1cHHAsDO+VmO6UsRDxdMIrbSFbR2kUE0eN
Fxkm3bRycjqGfMge5DD6JyRs6Vb4SME7z/y9RFW1dSuWBUGe3PV+k2FOyF9rq8eQHljo8JX43eI+
PDuJYAqDSbpjZYWGlBNn+A/2zmQ5civbsr9SVuNCGoCLdvAm3rf0viEnMJJBou97fH0tSJkvFZEy
yarGbxJKRYYkp7sDOHefvdeu4l26q4ssepUz+RaZ9bwvdO1hOuo9MwniIrtn6ywlkqDmWb0JcQ7M
OSrOwzbdUZIBnrDJdhKmD1rRXQK0q6aoz5QvDfuypAXYoOhGRh910JP3VpZss0T7gGObbiAZkM4P
N6HviGNdB1h2TLHRaD4ghtqzXqDcalbaBGCMIEQ/UVSwf3EuT0WWf1tp90XDiTJXhDcAWrcelEHc
UzUYjtKm90z2PGXtz0R+i+mUaLWdZTLjV70Wr+CQcZFyl5/plf7uCk4iFGd/d0bCpAT9J6/TdonX
9dutJZaRiUUfYYT9zlcUc9pzEkRWIwBtB/aUvc3MT5KzkZjuUmc7MhmmuaDhQ+OxtnQHGED4CKZN
LihEqtgjSion4xSNPh6Kr9Bo9Dk7z9EYpRu+mJVuCQunT9tJnrViRbBvKfcxzhsXjlfiZt2iqYtF
qOj5qiZ24EQying8DsjqjypvOJ6ODZaDnsB+U23u4zorpUK3koXOBz5RM9NhvdV8aTaxXd/y50Qm
11Fgm2vJ3CdaWlERQZQflXJViYOQYnslk5k+g1TVlpQnDiAaF0P0FXHdX0Tw0F1Nh2NobXw8xNjw
gLcojiDbEYFE6ylw7ZtuPaRNNu274FFEXj+T0LLnumVEC5pMaF5xCsrCWU2TZKRjwiaoFssIVv3o
toPl56xiBZrSQFdvM8AK0UdJ0pDlLeIDqzG60pWQY7tu0gtQcUgmpGt/YOqi8hkZKhepOy8MGuvS
iuzI0FMs7XDR2hTHQ14fvofR2+AEKoddzPw0RMBo13mnirYCxQFwHwfVQ5ApY5L7zOiFRxxFruqM
7OHaCZYn1k0tqCX0Oq+9RVazn8txLi4j6W2DsYFmyrTf+r3GtFfJxdKsc/MWRPqPKCsnQe2zAZEv
rsv6KSY/EMYhud7sngyBNq9rfAtujmhk0xWwyCkJTdj0CZi39M5vqy66BWUVLQekbzwFYPshZXa9
0kzVyHxPF71qkDLUwLy4+DVsC+Qi+Jxmn0WY7Pr8ox64hOHNTigeT2aV62AwD82FRP/CVIKxC5Am
2FhpEU8Ls7gAO2VsUGxrUij202oZzrw8vo3f/QkGdcKKLa4N60OQ358FwBGgR/SXTBYfdhzOhQq9
lfbmZtZV1SntKFELtUZa5k70afYZdA2oiqrv3DUraE9ukO+NlIuAdim+IXbFpIUomMmH3y4z7Jky
L7pce5nc0+HBPE+SFyB1KJahK7R93Mjtqi0cgkE94jD8TJMBpcyI78H6q6ELEaPPt9rvpx7+66Wp
ndsCCFpY9wUD9jc4OKgqLWnWDr4q3S/9Qw/hYudyW8/6DDheN9hMS36UzBFMt24DfCJMn+zm1SXB
5S+g2Oa8k+ie9SmnygN56US9wTDZriDHOHurefq9ToVsrIuJ0zBwSKln78KRIiIjm3sWt5IqI/kS
9ngehOtsJFd7hz0CTCbQgi3bIAgKXLkr11A8KqC4PQslc+YpMv5Wb8Zy2LLz5w0ZzYeZQZomR+f5
kfpkoJEXec6Roc+E8pRs+Vi2LKxiP+xnVS2VlzJWF/zYH47H10VDBCDI0/GwEBvkwvqqVvZLpHkS
Gw+QxaAOL2kvoOGEgUbk3GcZ2ZgwqyL1pdR8eymHgC+JWU1tp+wunhR7Myv1NgTnUljiwawsgupY
YW/KQ98FwSk/+cd5oFQjfcjg69/WGKXqsp5pGvnRwszr/cD9JVTllhU+cec+cDmhpmMQcuj2v/1C
C0Q9tSw0vJ481IHNXWVzy+p91doVVpZO5RIuTd0yJWW9sRTcBjRFHU69I9+ov6Tlus2SZe5yizc5
a+SxL7almn00uuNvvLApTwiPy6rRzH1N688yHypkT/LVky6CyTBo7ZluZlG27MNK+YWTgMeMzV0+
r2YQgJWdCLOz7RnDXneBpTOF1FCOumrhyOLLMptg33OdmFTaqUoy3kTcdhZVerZL2cdSJgnTOQdq
nDGTRsNA8r8EU4TU3QFIA7CCGxhshgZ7nL7oNQx4Awg1uX079r+Irt8blNSd7nouAC1aGeuhgLQS
WZuycqt159snuJHaMhNwAEw97+c5QUKeKC0Nvw0luBkP+GZQxWFovGVlDDAwCk2mFss0ibowBTkN
XoU4dK2jZJbfuBHUER9oUlRo4fuWIPRpDDjzqI17ymDHNsYuL+bCxprlB9mpsunKEDHRobDU5iKQ
QQ0WbroZ0qUBlfXQBirjd41TPGpq/0AeplnxYT8CucRSN/7iu0ScKq1cWVAXjcps0EJld/xm4irJ
d6FtlqsIF9PCa3EIeOo+BrH85qxhd4CQB6A7H/BjGbHO0COqFDYo4gfQ3jeG2XBF5SzB4tEHE3CO
wO5s8OyBZVCwpjUyX15rTswKNwds5LgEfvQi4601nxFWKhf307XyuUw6bB2u4370+V4N7RuOkxCV
PVD2qJzmSrKLhtLt7BRZnnnoOl071nGpLUvbAIlfvaN7lvskET4gsfxLjeWYpVZrz8Kxp4p7SLav
efwcIFXM0BKDnWHhJyeYOXCCD4u10VmMJqbDmS4wqXKWzJXjGMlUrZziYXJh40+EA5lV8kIXUA8o
et0ashSuOpm1gR/3tCDI/irPU5a0ABQnIi8kpnwNduNYwFmrGnp4dPZ8puVSKZtFHoNsNfR+LmpG
zFJBRQOZgG4yKOywpWEP8hKNKxmsmaQ64TwyWXw3WelsrNyN7xqQJbwnmRaUmLJqDSYnTF+Wec6S
uPBGLjvcUIJPL9bNDD5IRGkP1QNHs8Hw4FfNfhDeWWIzv3bH1GskkZJu0nOqGPHGLwfaibJo2Ys6
WKpx9IpynlDg5iRLVR+SvYqAXSnEPocm7ZeFnMUzOhpZN+YprT7Z0L8khXPG61htCzCAOe4tTpjy
LpcLLANefQ2G/Fs/VdSJHQNPPwaFMZ5xiuKq1e1n4gOZRfozSH24egfGh2FoUafZt8RQXqn6Q+Bz
WnnwqlPXq7C1SXc+Yc5hlCAHwlLBZuENiCXnwTkOpHZtbhzE4JC9NOl5AiWWo69zlpF9kjoTwwxS
wAvFvlBS75Cb+j4YKfUt37p5eSZ1SpkhNBqvfHFgbG95h4kdtgBjcqDpUl1Y6ypcRRUJ+qr5aO0Y
rZPn5wAwsMlZenpRM1avQ+1WsHCVVslwiIOv0IedLLs8kUxK5lj00EaYuwqgjEQFOI69FKQG4yCp
HGUY9kECVVflNE2WAUFIaRcldfaxYj6pUwCFlFbJPKujb9VmcpAcrJmS6h7DIfF3hs2U5GO9BSKQ
QEngvHL2IFCIBEh9JlULcNM40sz4LoXgbQb/MxkUiID9JG95DniDVY5ZuhW4TGXW6sHYmpUCEELW
L6lga+3u3a7gMBDeIepMmDOGDpJSLZrhZohrKZnkCqnWpgFtEfQS5IR66+PY4vLapi58gFxTCLim
d7vQOCv90Co/XOS2eOtEsaBSa5hzBzYXfMU9WSyAIeIOtZpgUeiCe1DekQfGjOn53YywRj7DnMJ4
q6H76yGvCnUs6otiWwT2D4G4PfoLvuTWlBYUOT90f0R5qHWOEFz6IC8HYEemR+tsoHzrg74ZBl2G
HdoB0ZMJbsxrjbe+j3iAqFRYbaz+JVdgrxnER7H68XGWDFVZww4mTI4tGfI5R486p65Ox+OmQVZ1
9PqWEw/c2nH1kQKgZWe+MPX0zHBmAKPy4z07TCbjgTNsFmVz17N2QeCo+xDCLVgMfRVFNlKJTVVT
lI9vfIsnTS8ZKdlNRBy02R4OsDUsr8rZNOBSzoNmMgDonimNuXAb4yz8t6ZxtG3dMuVHrCjDtm7n
kaP3DO2KA3sGj65dQHpIbPNIZxj1N2nwbob4aUSlP+qgeFfCseLbVV+CvnAu9UBWI4OHCpUoS4xg
ZXvweZ1K/hSj01Lx9fzVcnji1UvmmuRZFJxGwyHD+xXZYHcjHhW63a28xmIlLqpqHvIBzxQv2oZN
0C1LvdGR2xFSEPEFyCaOBFAqQzKvHmo7rcPoxw1l8mUFY6LRKZka/1Z1jP4kchmJyIklXGrsV6wE
HC/W/EtpL73aan4QkmZVys5CF+q5k/WtRMlHo/XVxTQrROJi62e5slUy+9zC/VgaRRvPoZUD1aIe
B1WUiQYBXc/T8F1wyJC1mQC99K0TmuUxyvl/WKaYbbd6ZxWrNHAculminSo3yQqj/MSCHLDKeobq
LH1xBxtKG/rgtM6Mja5IBHUqNi4SeAkTiwLCBo+XWL81A+YxhfOsVH77aYGbI9urQqxbX1GvDoLd
BqM0N/suyagxgCun5dZWr7hk+yqID2BEycUNGegYy1r1oSGtHYHFyAIO0Zo4qnRLtgArD9Ta0Vw4
RGl7Vainnrp9oq574DkT1qN8MH0ubT0F3q6ErDJSQ5UXiSFuEqCtL6uRxCpr299+wVOZLL28ufia
yW2htPYceQEcR6Na1LM5/S188T9Zlb/JqggZafivcioXTPF+/MeEyj//kf/uqyL4YbNVhtarGZZJ
OuSf6RTrH7IiG6qMsqP89vv/yqZY/0BtMsnD4g/WdRIl/x2VVc1/yKbN81eYmvx7wPZfNVr/zKeW
v/z9H+vbTPIvf0hXsuLUBK8K14dlaJz8dJLBf0xXOnCxEx6R6ioyaoCErbJj7rqoJ/uSYpzyD1Dw
T9idnvK9uYYRjmQsA7AL8rIxZpZwnlmTz1zDXuVOswHZn83sRH4NZPlgx8Ues/6De72A54aDL39E
BAyzot+HH0VWpMvss+kQclVzHt7je/xe3+0nomCpfpAUFACXbWIJ1YkpJHYqujkDqtwzwWWivKai
PHt6Gx7csEaBwWPYhVXNlhB/mSjzVaWHt/zavGi6i6QAL+MsjH5rJcQ5YL8uE9lY68mLDboc2jPO
/D98/H+SAhY/d/T957v6awJZ6o3Kt3plRVWMO3fK+hzpyYFFtQLQrmdXgb3UdlR0PYcRoKD4VFl0
BT5ay8TqZgtqkrb9ekg+h31+iS/ZrX2UD50iKvNHrhIaEbQQYruT/OPpr1+5rfzdS/8lwZwZWpwV
mehXrS9TvqPsSo36EclveXEWm3He4MTBLTLkHejnc5JJ9bLx+heHEz+mzZdQJbzUoLoZuR3PZLzc
gMZ2KHJbxcTgooI4lRFeJnzFRtZRGBk3CtJ5yHfTNo9OlkbHw1gPNdUli1hDhWdGGB8dFecj45Ax
R4u2uVwZ4KtYfPi2ni3LAVODpd2aUQ+x+g9JTygYZGlIK5mzphoKQFHZ4QhsDH9Nc+dCISK5H3Lv
s9a0ZB1ykJrhtXU4L2FO6sVoPw0UykP8+oTFdJJ6cbrsDcN8iXXKYAMpJozS4acilcuTJKQrjA0I
ErIcU4NKo9XctIwPE83IGw3pDoerGeaLVQj9eS8ivDte3fLj6O23VBj9woR0Ph0iwrt4DM7UfRl8
tONHXPBZWz8MPvfq0T3yW3IpLvJehs+1VXZDyPuDRQqoHp+NVAUS8Nxsr2kVYFhrhOwELnlRN1j7
lnRUZRd/C5RBorjyojIQ2LSZ07n+gtqkz3Et50kp38MKA7nqpTjzw37p8biR0TfPAUJEbNCWpjKK
QAknyjGkicmSLPfnvSstdDI7aEPBLT35pbpvqkf9FrvWxriHZfRoMYbVLylGPyREud9Jz/I9fg/f
NX0ib/DgPLUysZFcse4GhsQqE8ro4F1rfUG2C53DQLbW7Wyb38JTeqqE+C4RC6sHKZITpWyLaJaO
lGEjb/jE8x17Gt4mV9E33dV7tZ/2J6lOOJLV2rvGd3HQ9nlWkocLios2uvC0cJcowcsYUcBVjLh+
916lTykoH+WdYmN9YiFBN62ORdWvQiwyAHQx5l4K10F22opdevZAU7LujrdgR6Rnzc0sUEGSDk8s
rAUhdUfBrYXUuAgauEeCPNhgfzi1M46L/otPJmQe58qcqvGVsstfNKV+6EO5VGV/x1EVKydKJoST
sttUH90H0PQ3RpWFkU7xcqZSMGtfqmueXCR+1vjdf7e1T9K/y/wsPdt7+m4ojj7RZIYdjTkIKwOF
aS2AVVdWz/6gNstQ1IdQLdnWOz7jXbIcBLZzN3xNQjFMw239ohX9ITlmV/8cXGEOzFEoiuxVOjgn
01o2M253UzpqqzWfSu7ZULGpTN0Nxrvu1CVtqLW8AaFN1tFhj6FU/Yps4K4ZdqzzSOOu1KN7C2/d
o7wxzJ8aTQOZvcg3oFxegDplE6WruzlmvwnATq+7doyRoMs4fdiDQlikMLcfg1Zw2MIzFxzqr/Kt
SlB2Mg+6L1YH4mjXUmB9TSjKYbl6S7J8o79gvDt2Ab1uCM1vbchk2KF6xTYwXqduZzZKBtGMCUoQ
NyIAffFN06IddPr5wDiOoVg3cT5VI1NI0xYiTmgUCCgspxh6ypu7k49VLr1LWgllyNbfSzodSCqR
/MqKHLGkfpdu2lWWeKJqR/8W34aHeKQnon5HU85e/bec7zNWoXaWt1SvwOx1+ssYowksCncP0aEX
0Xoot/EUfW2ZgUL2jDf3rfxqicm58wCcaRXSveLF63QoJomKsQMA58xmbwGOigjC3PiU4uQSsBEB
gsaJM4AA26VvBFPXMl9vtZ8dm5ZgDXB88FZfkFyJhC2HSD0oqmdPI7yKOEjpMQ+cTXDGYDsjbrMM
C5yAkcdOqpnnOWC4bW6vIm34qK/dPb6qT+diXYzemAcGhS5v5TgLRB85g8FIICgezjgtJOPcEDFA
OOMgwUBBKPVVieqMHmh4dpW1ivpsJmcWbRsU6NQjig8VXqb7+lzy39GeWixOqusd3Kt+UolnuReB
SODpWUQW4VWoGdhqEksdz6YJ5bC4bhRMdpN3syze6PyTJ/FVOjmXePQ70jsfRXudDYn3Hlvevds0
yQ/10h+xCk6C1vrWz9Vj/BqN957mUE7s1LInPQeMUY+dK1pszjR7nz7LzjgqJ0XO2Y0RkHraCkCS
ODThkzKmwli094C48Ps3fgyOv/p2EvVHDSG5/LDN7No/jUup18eAikiZXsF7cBd7z83GYL9ggf/d
pTTkoQ8JsI7H4Oyd6QtlaRjJMe+DdoAJ6GABudP3eXaugEo1vFU6utoUtRQjBDs1OBP+zLmoB7HP
MusqXrSjfY5v+a28tZ37DPG6a8fxeaQ86ls0S7hOaQ28Oa/DI34rLuUpig+Wd4FoueoeA3+muCRF
fFK2tUowq7ejS9tt5wTbpsTX3hTrEmZX5dQfm65cF13wIT+ty3BSXpxr8bA8aUmhFRJjuilV7Q7D
v804e89jyjZNx5rIqGg+7tSFaW7dyNk0786nH8ZT+yTtW7OZd+W9ZvthYo2KvTNMyY0SZg+qyKgZ
mYAhlcTM3VcULY570+Y1XlZhcxA2WNiq9pKpri17Ld2hDq8TuX4P6K2ehXSns43NfB5/zGXZLb7k
h/KQ9d3NhSNH891RubMU6ljMOCdKGfTpu9i0oCTmQBhfc7WkacJMF6lLMOcQkeYWL461oFnqEhnB
TN3S+Qc8cgLndR58JV8qxZDepE9n+mvyFbwlb2wXV36Qn3TNWqa07Z2yU0EmGZsszd4kkM6xH9Ep
yu0IEwWQYsbyTdUtQzAlW69TdZTBYDXwSO0JDVuu59zNTIed0Fwbbo8B7Ukn347ucaU+9cA+quhO
OzLd067EOY6S5WIEnCpOwPqy8i6GMNxFawbPuuEHjlV8uUnh7UPMNgDvAJarxPYKFipK3iezUNja
TGLhWfQpMi8dyyoHVVjYeHqkcC3rRLAlv3h6nbQh1Cl/acjXoujg1dhov21d8+iNV3LMNz8o6aFT
CjoDig89AhViAYMlL56sMOWa8wGvQsUxfJLV4E8dNV8PMoFa2gKx61lONCkGf1YGglbLhCKyuDO/
IHNSTGmZ2Tpvj6Jm1Rhq8g0vozpN7byFeUgrDcTImcUdCkYoPPaGHcVkqDTWUjgMoZHz6WLQaz0F
r4pLBV1muBs9KVv0VVL1Fv0fLVk0nIoJHeIxWiJrq0ligMhM2whneS69eJoBVyTW5MXobSpQbKkn
HeOOrFRbqLLQRWlyR3CeyvnoQrFtrGwxdEFM0ivXqTYxprG5NFQPRtsLPQXusu3NllC0hPGdYcFs
rWmRoT0ActrYcniu6f+cnyyLSs5GJGwrxF0ebHPGMvfQdvKLZvoLIoHHIOi2dllCUmvzby3cYP4Y
h0324ooffEdmXM9KtXHn0E3NHdyTrabgk07McOaaejsvsOSwXnYARar4e1VfZNTUBUc8DCDIMNDK
0KSBdUxq2Aiw5o9Wzxc3dpSVC1tvmmcD+jETB5XIWBgdc1pK8aUrO+gpLFNnVn7R3R8Yh5Q1Taab
sgQoE7Za+jdIIgUa1X8cmi3wVhrxeRVJyvwF52ClVLkm5aCshoN6iu9yzYI6tMGI+Mn7vvJxSwNI
XHAvta/yuT81zzrcqMFKO6V3mIIHCDswZ6Jrco3P4KEdQjkVCy3EYaUC16sYlT2lVuo5EJ9+kXoU
UK09+nf/PfPLq25+0BYZSxSUWM03gJK1pTSrdqMfDEcoE07tNFOAuu+ZVt8FiqVHdbJ+CTvrqL25
6Ys8PopCnknd+HCyxscUavUhv1Q37y26lQ/tDPH+m7jhpDs6N1P9gbIWhXflU6ntRWDH+3IeA6qY
xPfgWt+7APtLY1dv+UQmhuh/M2YXMKVS7L8FRrR+yXhjfquEnv3AXzMMYPXNfnjn8Jj7w1sTW6wQ
Jsq3F3dHO/1MvlM1+gHBIkXud8J9pgEHGjjaRNX4aFraGtQlO+e2pq2TscKUSj3rPeYREPEDM+de
3JosI+aN0bJBot1AN+9oaRRQ1geRnR0JepKEzY578fhcEIuSIr1pHrYHs3krh6NzYXFCgxEs8pC0
puZv6zwnwDWeW6Gy0lMZ4uAp9nJwbMwJl18tuGVVZTqNecqNb2P/aB8OTz/Tu4TxoeD3ojeKHl+9
W7nKNvEinFU3mT9TPsQx4Gna8FQtbtktullncVRfUp66f32qV//kUP/TF/YXhlYA8A+IFa0LEk4k
gsIeoORJuHapdXmqT+s53COn3TkT9juv6q6Vk6XlBo/+GnGEq97q6uFxqEtOCQe8v3ll46Xyb7rX
b0oJGUtZU2R+0RBDf9afsMY55LU6ZSUuxO/eRRh/1AwC3VG/yMrVy67DZ/sNUn+614wtJpE3D7x+
Il5BwMrOWYkUDP0eEEKGBJNhIX9wyb389WtEi/ubF4ka+EeRTPIdmJRpQEuI3xztSP2yZAjpsWJB
nn0THMiAsae7pU7pctufbBAkYfXB5HHv79nR35ZyAGn5xT60kYbJGi/8E6fEZLz8y5cuaNIplNmV
E3pXZhs8HjOVpR9Y5rV8Gq96fGyH/J6/93cwFAv7kt8lRWwpuLU/7We1npmX4Sme4/9fXRlctJN0
aecaBvgJaYudBBjXNs6quIZnSiOO4Tbr+qNBV9U2kg36jgJ93xUU8+n1MiYdRYeGhQKCYyU4ORUH
2q23E3iev8P0BazwRIJ7zu7BnIia5+CS2FM1CcZbmUO/UlDjpyLSpSjHktu5qD8CmtWbYiR6aeWi
TkiT1QUSUnCHfZGMZqJnfB3uqk0HX7glzwC04Eir9BYmiwMmwb5A5xQTzUvD2VCoCeQsY6P4Ahza
tdCyB2uTe3s1RwxbViCY4IPogoA+Ok5aUnopxnO+uzP3zsU+daDEZepksvfurtwrhBZtM+pr1Q18
104fxYNRReDMh6QgkBYGDrMFH5j4Tk7BKbtpSBB//dVSfwYD/f71t2C2KybeGiTdEX73+X4mZlJC
Rfw/CrRdhag8AUebUoGDdzWYi9Xv4EcrpA2RXHelyzH5TcLW9qQGdyEAFzaTjPcrGCZ+pE3iY4Gy
cglGZ7gnEOrsx1+/Rv1nAN9/vsZfJOKwovNdVl2xYp2yUaGOLvADP4aP5sOw6rfc/64UWtjleziI
Zbcusmv3rDRUkyQ0PvxRPtGeKZ9xfhRWsNSzz55bTvbOb5jn7KztEiYSBlw6o0wkjeRN/mg/yo+i
2wwSftPPEPEDLypCCMGIpZuXj37noXn1q7/+McWf/JjI7YoBrMyyuBmNSvkfPgqquQzO4rmyytri
4e3Mi1Oem6pbUB0wp+J0mEgWGdiBZuopRp3JVz007lIusoMZx1jOZxrmifHMwMo4XpYcI6KlVL9G
48mi3Eo7icCrMS/Gc8ffDST6z9TJ3z6hn176L3KzWqVSIac4OrWWqQK0u5eZiwiLq8/qDQEc/kYv
luXJfIQIBM2jrO25lnxU9lt1id/CNyp7X2lt1k+e/AKuAdp6zANQySao5ZZxrCvW6vW6P+mX7ukR
UE767gW/a7U2VITLaaMsnUPw0phPulkbrZxLJ/8Ie+IF98FB3RWbeFSR5M57FVH0/v/xsXEBkXpR
iEFp9i+zWCQrHYxrX1mpFGfaT++1PFd4xOls5UBWHYpDcslRllgHcGAjwLOMkHBDs5oNcfeOVX0d
ZcbByDTMpPq8Ch2cT9JDBeZe1zs7/DAzfxsW3vdfv2r1Z3Dn75/YH1/1Lw/kurXBACWutkpCd4nj
juMk6mfQFK+msVQMXHCTmMir3qbjvgAPAlr8NtvkDnt7iD6n6lZw9gxu0lU5pn9zJfxGDf3lmczb
CU3NlBVV568/Xwnw7qSiSi155XDSTPl+pF/GK63llK1PxEf6FX5hoZg7rE44qQpC08AEL+5JYpTj
LBufokPG2Rb+5kKD4kgb57vT2a9myo3rr9/GP1tW/PRKf3kbeZaKhtglzENwAvyPWS2SV7+TyeWS
8HyrvvxDo2GkkTh/3gZV/5vbt/JnH+P4JsmqpbOm+4/pJbNrbHfExFQR74prftZ3JcfwkuN4jlKd
6eu2LuYY4yE8/uBO/zcnkd9Itr9+Un/87/8ymPDtwI8Q4fMwAoemINdeMSL7xvyDGPBFPHJUGTU5
dwaRsmQm79MTE+rNu2gcyXWOEel+vDhipNee5hjBnygu0UxZ5bf05vRdN4tXXEGXGmWyewg1muSW
utM/8i/SLoP6XjZ7DAPysPGjpWq8tOwnxn8bJkd48jnnLus1EvIPeiLnPeGTYC6QT6Obh5QK0Z4q
AYpIR43VRmylioN+AeTXZtRhx5NIOyqz5tF40V5gtm8cZFt51G//+iv0J28h6EBMlhzZAc2yif35
y04JcZvDe8NV/tStd/rXeM6yVcHWjlrrINtSm1vyiUrvlMPtgZ20qNtplrD6CZ1omeGj6c5pgWco
Q/8oMMw5OzwWQ/65MzhrOLtB6zFxvYh9xPplalzGx1/x3vTeEWAAXrtJRK5KmZvp1oyl96aRXew2
4F07RZoSwtknlX8W+J0KpSfvLltEC3xc6eElQ+RtbsWX9Ooab/C2KfoYltG0L+n9i9bhwT8Eo1Js
UlyJcJzTK4eM3I96csas470ZiMyE847JSX30Dz6Xm6Cuk+Oa+Jvjx29TzM9fUw3vtk6KB++DzM36
5/dYAn7qEEgQqz62l6DwZ4SoVJLXL2y4px443Y6OV8ogDsC11C6mJMv7ziL8s0jP93yUoa1bv6G4
1CveEjWlJCKCzwbxtiiyS/8djzGSHvNjtk6K0JsNaffuktErGpZ7haxOvFrbkUeDn67MQ73/4siH
atThmevfXC+L1sVA0CjXIBkP+dxxaV2QZrXHSqf3+7lRIn8bvjhlfXExuifJESxD3zkeTKF369Tf
gYTjSVmrrCv1feh4izwJ3kx9YlgqKVb50blds2VLvc7tavrb9/d/TBl/Y8pQuOuqOCD+cLXP3qv3
//XF5VD1L+/x13/979kXKaY/2jL+/Q/97swwzX8IASVFNywoI+Nf/+XMMI1/WIoGqtME2onF0eK2
8G9vBvOhYOJAGNJwbzDTl79jzFULDqk6Aj5Hxjr/RvX/iRsqj7fvf183/HR0UEK81hQgujqjzS+n
Az+hlYvXly/rsNzazcDRyAaA4IesvB1Wvd0t1lHcAV1MBrxLuJsbGGU1FVCBiEoymC2SbpHMipxc
TSFhogjkGr6uh83fcZJi6QT+sddsnMttjbzvBF8tmawbof8rGYwppQME0wJ9HhmjmCXVZ7Uouh09
AK5i4Q/sTu3oYEgiFtY8h8h+JDs/TugjF6qzLlw3mZjpIRYDPrKB4YHirCBv7EMTc5yDucECbqxs
ZIVXRGwJ63IsNuvFTKJ8PA9YtSZaieW71D+GWitf+D7c4AkPHyX5FC+f5Ur5aM2IXI9Gvc3gdguf
uBMWj97pXjoXiJBXvkL70nYYbLDJcWk39IalTICJoO7Xqh8UXqH/ipbWMsBhc3lKP3s0RzL7TFh0
uZ5dz4xGQLHK04MVvwaG8awzSUyVFqbzWvjUEMI5c3JSi21W7XhAFROZAAhxC7GI0u4JDAce2prI
PpKl4b6rZuuta4G/waZSNf8A0jZMGd/rSVxY9YYQ0rg6Y7/O8xKoJVlLz6WwqWyp2HHZTk9b54DQ
nC9VCkX8ziKTB6lya6vIWtjhJpy1gdzUVIyHg2EsSguSrKi2TdxeKm/ghlXYB4uU2/9l70yW5Ea2
7fpDwjVH64BM9gbRZ0ZG9i0nMDIbR98DDsfXa0XdejKSVq9KkmmoGWlkZjQA3I+fs/faNGyj8TgT
VbtuoZ2SfjheFg6ukGx0yr0tjLsLXVpqtUugSFyNANVkHqyZu+CFZ16IjxQBL7rq/ci6z3hibvb2
wFprkXK11fRAiaHCrN0rdYu56Rmd5WNAMNQ2UzQCVHQTKfGpiLQ/gWoQJyc5Y7ZUfyFJk35pkuXS
cbsASlhgkKEOA7SG9GW2iRfP1V1UZPFLpLkaRbVOSH55RCkIy6DuLs0yV9uxg4HAk9Ufh7aaDiXh
F5xEsuO4ED3fTT6oDRK724H2cBcL9Jwh5D530LdjljzBOMJUrHy2dpBAJ28c96rS3pkpFRzneCoY
xcd3dD13gzHdaQ7s/PL/L+l/rMr/sKTLSLiOy7H7vyZC78fse/d9+HlN/18/9eeSDgpaAls+t+dl
+POSHqCpY61nFfVBM/DY/7Ske/+SnHRcWM8U8mwDvIn/XNLFvxDnuaGwiVewzyv+/8mS/mu7hwWd
V4BPjRM8siEO/d7uQUQ6UU3McjuwzLBoL4hUI9M4mwz+6eanb+YvRGi/NgXOr4Wkj7s8iCS8Av+P
fsdP/YweW2KmVUVlpNv6h4VciwnDEo70JpGGKMgB+79/QfuvXpH2iRcKISLXDs///tMrRtBuwzGP
yfaz54jEtVJQOI1WUgKblW61GTHgvmQK8kzioiyjlzKSoFUZ195X3pQSF+6po91C/iP7TVxbOIBz
pB95c/qHN/prO/zfXw0X3OPMRg6xkOdj3U9vNJMW0WxzJWFrWdEJfWawD4MhpCWLK/FKD4YmudYT
Ei/R9eiNSQgm+suW92oc86eqnodLuBz119+/rd+aAn++LZeZG5WHy534WwdKRq1osghdxGg33mnQ
RU4EkVMnX4Ee0qN2QN27FeNnLG/6qRyycKOVDA/J7MkXx6jyxszJ0babC5FYd5mNoymO4vwYTyNm
HLxy+YeFjAdSR9ZCPXFqOFd2vi+xptz//Sehef975cLNF0qeGxTSHtXSby2EMF20GEbXP5sokqsO
ZODOmiP7srAZN9emkncB0jjgNdXY3Vt1rz+I+8U8QhAEDbKiLR6Y6F2Jvt4ORB2twjKgCTyq7xYO
9DUmpoMS2U3NWD5dGBWKygWFVtmoAbRMT8hhyjW27VtAjJhYyqcM3esjxNTDUKUHy0jqoJ5+awMw
DnNwCyZdrIeGiCwaeMCigvDIbHg3Tkc/upva8CUfMIxlrYVBxjgPY8ckYqouw7B8IKxuZ42kFp0x
tq2/q20Cjz1IY5RZ6ageq/R+kElxiaWHKiE+wnUOAEtyPE/Fa2/Lee2laLsj8670OauyR8pnyjpc
hVy0lXKX57oZj0kUYA3A1iC9H0z3PpJwJCs+eYSNeuybfh06OP7qFE8urtZgTOjGcmYthAuFcf4I
tMRW4jLta200WUt8P1i8JrZc7D1SSgjjWEKdQrsndxyZjisiMROyndzm6AftckLeznOauI442oED
kzNH6cUYQM00bf/+zjkv97+WvBFdJ5fRqrRd2w1+76g0suwR69GKw+hdkmCVV7s60+KKEn3vltht
JbQ1eAtlOG9lgF6F3b7QXwHw0x+ot6YntmjrIxI6Z/7mnVVQDe5MHzjQhg5sc1sndX+YAM29qqUq
6KY3pfmgAWE/jE1cH3H6Wq+2myPeWkxHUhaiewxDCTY88sKOYX4Gc4woIv/+Y//WSPrj0WcdOm9/
IVNlFoBfV6QmFIBczo8+Iw9z8nP84uvMsTxQuXV3i5yY3oJtO+gIi+XOSbvuqowWhC0Yb5pLe/HC
Jzpg3ZcfW/aPv39rf7Goh+e9hOZWEAja9b++s0IBMyt87QOKcPy129VfCfVsKxi4IQf6h5X5/DF/
OfBEADAjvCEAvWjFR7/1s+rEgRthBn9rTC9fVddJ5LiIGv4vPtJPr/Lb4oTOMw16t/O3OZSpT8Gw
+qrvz0GKrg8t2RvIU/r7F7R/nS38cXmJk0DbQg0Rut4fY6CfNhzu0KwBw+5vKywxxznMC+Zt/Qg2
2Cz+M0k+DUo6HRIsQIfn1RWiuo2quPuHiuCv3kaEWQ7BAjufxx9/vZa1pf2mTXzYNIqY53gOnh1/
gC0eRGgII4doUTWqDU6A6Zxs9JQjvv6HL+LcTfv5AvshcVXC9xl1OXgY/pi0/vRFODMHR4PMcFss
PqDAZOzHEyqihPl6HVIFaUM3cOzXQTa5d4TZgp5Z7J7G/hhWf7ZO3uf/rj7rvyiQfi/GsCT5nkcB
4BETQD3429Rk8RZ0dgG3WKKKfBsMOMerBiIA5hv3H5a13x8iyozgvKuzPBL16Ye/PUTJEgNNwIEI
AQg50FBk8gJ6pz65fTwe+Jaif/qevd/6mhTAwmdFoe5jFQVQ+vs3rZ3BhxCqY1xorbntlQfoIZ71
q5XWS8+UOVZbQDDtBUspQ0/ZjSTRDgiejB1vbSKw9tQWhDaBlkX1TMbjQCcN9iEqlynKl6NdsSds
SO6Sa5aPDFqgEdM2D8C3GqtI3x16AagGynBdOdawtdHpYlaOzLOZSM4WxHfZ+AncElu7s7QnzbHr
g28oAVveNZ/l4HpvsdcGuzb1P4dJmPfIQkCkHZIyiiXAOWwB3MBNXRP8VCrumg4Tdjak/nYu/BIS
vVtcL75XXXouNHwCNeMRskHLO8lIp04nWOVlQo+wd/PwVNJB3KU2dtGhKb2c9IAsuhiWFkoq4FWn
XuXKyKeaqGZrled2OqEdH0qFxTrLLkVx5k65wfwlaRbOAAPmKGovzNxvxOiGLeu45xM3VOc77RmD
+yGpd/2IZRhNmv3cZpl7N6WGlG8EPOM7ZFtQoYzg10kvnCsKhnFX2TFTthycwSq1iXWIaj+8zsIy
PdhL4d8CYyo/0CP1N3Pfq3NsY57je4uRmxQ+RpGpdy57ep+vFSbkl8rpZ3+nB8/ct0U+3YIkHcGp
KJH469JpzSbpJvGUDv1058ZmfGocKAUV5o1HDtf1oamt/NpqWnVY5s66hxieXqMzSNaZcARNnZJE
kiVoruPFGmH4zAKPZ2h/t1CYXcCPGk/F4gApsM9Jco1xv80jtBzPyB6gLEkeyizjWxcnQKpNjp4z
kzlFVV6/d2M9PTrREH8Fndc+F2FNMNmk17YzWC9joNvTAvLqward6a1z2+F9NiPwQ8x1aK1j36OV
7CmNR0KE9Cds+VlpUoxj1fm7WGlnpYc+eZv9cSAZl9v2lMQB0lVTzJuQnvi2QYe79qwQbcHcx5su
6oKDICPlQvZEkeMktddelMxvUesux4ap0EoGaHCFnejdyHEDHEJYXRDbwHLj99kezunEnDVeMr64
Ra8tj6Qex1IJKDloGdM8Wbuc5L+buG/yrYktlkh79k8DLc91WpJI0td+vq8ad7npak9d9nXSy5X2
YWu2UZI/czquYFr59hbRarJLIiiiQLza6xrTxzbySdf0/nhhp2xe6jaZblsvHBiCVtnO93oDFD5C
UheZ/ilRAip7YtLbdImLO0+WxU4H/XzlqOEV0bi5Jx4juahdQnPjiVSuGGbFrgmJPzDW7Ly7OqMi
DskFRhtHmJvoh2sH+A/zFb6ZACVsAHVyIYMaX5nv4yxATLIrKo8eDF7Ja1fMNgbp1PnIayu+M8gU
ySDG3n0sWXHNNszbM9ZO1bskN/7ajOjQFw/R1pDkAX5MJz0UTGeu+2SeTjA2SVzoRre/Sey5GcCA
dYP/ODUWUUDNkDgHwlyrazVGsCccbQNzcxdnPeYBUREcaXGwtDDZxTT6HwSR8PzYabvzEn+48mLb
2dad9532v3gjCQBTBUD+C1Ko5BuhN93BjmX6DGeTDNaYJY4UQz1tGIWkNObsYRfN4bJPgib5Dicd
xmVRS04NS3yJuU3s01zQyRQ1VuIahvpxcQHJ5l0uTv1Ex3YTWKZ/DAeIPIFlEzzr1CHwZeXeByqH
Q9IV5misUn0Xc11SV875Zdr47esssZ8Tsmff0ysejxa26G2eOIT2Qej9RoDLwh3aGThUTfnQL2fp
SQFXrweJB7iA3FdcTerVH7rpuuDWfrMMp/YR2SRn98mpb0vl6iuirL0tGwoHNptDXRejpg9bwnBC
e2ahn5bNZGqCukWzLwFLQBalTuAQpOPjZIfWPoLbzrmwoTSsaqzvq8wK270uUtT3SnvvPjEVV7nX
kc/HIPFqsU1ps8pra6tH4TzKhC44oL4OARyiraiF5VOWDI9XU11Xl7IXBFJZ0i3mC8NUTsCpyqs3
Uo5IgRDF8sHFWsg5smxCgOgnNxCYp+WiCsULSRbILTiVv1h4/9euG7in2UXtunWLrsLl4Nrbdkzy
17xM5dfkTgK8d0m6uWoagAC4JVrkvOyFeSae8FyN1wPsvSfOCQHwx6Br9tAyUDPJfkJP4UaItTtp
33ckt1/ZxABfkqYTn+Z57j96PxXlGZKQPOpqUbeW8PxPdxbRe5gm1SVpOhAyyhhKNYrdTRdUsGSV
HyxnwPTy1s6u+e7OcXUXiuqsSA0sfZrBnlzY1kzUQuujpudqXRV6Dka4EFZzxEpPjnLlDV8V/YCL
NAJt4FmmWDtyceONrSpFenHR7RDPh68cXeJTXKJRWXmOFkeeJSipmpRN3PYOUKwWdYZpXQh3Fcw2
PnMjLagcdfeWuWn1PIUzQm5T11g1at/i2gIT8R/0OLjHXKSES0DO2YkSM3lDeDxZPrHlv3lVVe+W
wa5foVDkl7pU3iNZ5NMtfP5o75eDHMEhlbxotGTulnWgpTxqreVmzmmwbRbINpecx5yddLLicpiU
vsAZSMCALqfsQklspwH5rORhOZLmPZ1mtKsOZ4wr0j4ZSfi6ZQeDMwL4tjDrvrLa+3nOy3evxPdS
WWPyhR1vfJZIU/1VnFgwv4opzIfNkCf6UEex+9XVvlsTp2zNVxLM7jqDvHYaAC4/APQ26wZQz2WR
JTRJEvB29SrxRmTpmL1gehQl3ZAQFPYtr1XRqtdzfj8vghu6A6ZNe1zrz7xd+u+eQFfNtlfvKtAD
ByYiWPwIBsg4IDvzpgbme/B6zUXy4wiGemr0s03FjNGKa1h1oSVpu8f5PSOW7lsjnOZGOB6fY6C3
XgIX3I5Nm3XY1hb9MQvmeKsR2/+X3fMdLsXofFuI/YbFHc0yWvsl/KRVLqvoXjkJiLdlcm47HJjL
LuhMu2w811suorTAVBcJNsTUAxYTaRJPmO3Kkt+Tlt5rZbvdcwHG8OjW/nR+iIv0Ea0U0nyF3wFo
bxp/DU7efGsZq9wucevtqTLwl8xjV0M7F2Tt+ViNKVrPupylHr5qu6j3kTXwyant7rMyDL/jE0G/
nrSoKxx33pJR330WHsxTUjXkbdvn5RfHLOd6zB2HdVPEK36Leh9ny8IpWScPoy5bnw3TJsYKUgiG
Hit6ksswPDaou1wW9blFuG1BwbLyBrCDnp+0MGlGcDf2szBFy2+R3wR9rYImXyX5IVHhclVAObm2
F4UgJWos4NAE/70QQBacEi37t6awxYs3zuE7OMLF20qUrpu8icNi004YBkLPVBckynswb8ckvZl6
NT3nHl2T2TLlZW96cQs4Prk1omvv7IWdog9MiGEmn6Ij7Uzx1YQRUo8lq/AWcmfdJZb0CGOaNNG3
m86Bo7ACsluRzGXxiKx7JDRvbYakYOuKEfkCQYECfZ3S2dNo+0A2qW8vKtOh/UV7R/Fqt+50w8WO
XrQTcg2FwkgV5sZBSboIh3ACc15CcXbwOLhJeNLA+b6JROHW1B4w/21iD5ne+fhQHmuAtzPMb7d8
mYOBhNt6LtE+gXR7L8oyrhiGVuD9wpaj7gbqJHVc6BLwvA3JrkPbmyQDAWn46jfWYsb2ODk25SVp
RO09rYF4Jl7RlD2NBitCsHEJnjlAVhjbEvOHyc9cHQDl1o3w6UgfcTvN6oqfy59TKyWiqZzqIVwt
QZvVaytOnHpDn0DxPCNcHFp9Fh4tC4UXs8cEryNoti1kk7jcgI+V+S2thZicttQPGEEwIW0DOT1h
QSmvweOg9xbzcNsU5CxpSwTocSTuAGI/6NJz8kLtHAAl7Oq4u5+4UlexrhqzlkZimhV6cq9Kxncv
DlPbryTyg9MAPgtOMRkOp4RzquAsr0YifwgnWzHs8yrwaWXYXfuhAvySm5mKUNREEvuTuOpkXIKf
kz5grTauGzhcXnIzRS7gEwH5bCV1G/7Iso6YEoe16aUOnDLdyqSCIFRP6qEkUwJ2NyfEnmyXZsXy
FD31bcTF7FL1hOmETMWpSLciSGu42/CkUNAa/7uVOTB0nXrratw8gsCZLSVKtBN2/SbbJVxZeKz3
2p8Ah6RRlGAYm6JPLKrDLucMezmGA6wgP4fJ0ajCBz3YzcXBVAvbfok6E4ZTVNEuXpYrJtT1k6yD
CedzDA2YqTflL9vaV1V436W2gZSByPsROFCn+rABB6nr4VAnaX4waSpvRU4ri01H9NGqGov0vpw6
tk7KPrtfed0yldsxWlgs52k5Rcyxf4jY1d8FMaGHol0mcDj4xVvDtL/sO3XpGCJ+Ilq0u0Kc3c3Y
Cjn4mvYqjBpSfLFnf7YA1tUqcGyyCdxR7SRMyV1VCsbU5BaJ96FAJ2x6p4SvUpc/6LTHzcpbwMeO
cVpbP4osZZH3GGpE90Kn03Jc+Ipd1DJCsAYgSMSSHXHSbucFUHI9bsIkLl/CCFJv7mriyL2Af6id
igNVMFT34Whjj/L5iBa2dJWl5FNOLmSsgdTMoiXmcTvW6kt6WbJ2MGrfila6rwRZs3x1abwK7ZTH
CGfUNtTmxlP1xxT5hzHwwo2AMnrhgt0m0CkOx7XoSeVTJTIeUxHAlsiGOgLgv1JDtCKmvd14Vs9/
q0LzzQ0xjnKAxH4DtmlPDtC0tvDLrAdSi+n3sXVzv4+5e101WfnF/H/ZxQPZQNzzzuMwW1DozxC6
wA2XtStj5vA0b9aqUEhwi9JgBXYKKLMpez4V9dSOm7aQkupLlePW4bKvTdNaj27Inr5u47A7wYXr
D13oIt2MiO0YgLrfVKXd7HoW3VV35nWQnudDDPKZCm0VhteHKZDJheNl5ChnJhN452S31zYWm5Fp
wWYWMDwGaZ3PC2X/xNwCMEiUtq+THWTHfhYYM7nZtkNkmGiM4XROB3UTBgqjbVlngbGAsCzdOUJL
R4+vKeJuLQrHXGtUb19AMZoHpcbl3rKUfGZgWveYw5fRwJUovIsQN+J6mPmwh2iy7Q9EnuHGTgP7
patUeAPLc34ii3b4ltVgHEl9aUhRA/5JMEtZ82nScy4cZ5442WDpJlgcO8qTNpy3dpbKbPRo5WIO
jP24BpDMG7yMqZ6ux0pi1EziuEY6w0FmBROahyLyNdrnwpCRW9fxZZHmy4PIG3Vry1Ze2h3vjjLF
gXhm8fw8nUcsqyYt611bG+COasg8IhM6mxlRbsSVUom4b6j9iNpyw8sasPxD35BXsGr4TDeJ09zK
ziOPwhoMN70bIdOgieT8qHTgfJIuoh6CpUSNPnTBjsHIj1D5y1FXHsgOhjdXwkREe/pyvm2GstmD
bBG7LBm+LMsO1IqeuDkuGQg6J/EwhDuwpivRJLd9WQfnjTSb7ivA/p/Gd5atSv3pwmsi9ijMdx33
bhAO10vsegdr9JPTaMzwHKRRdlfoGuOGYzguaReezEbXobE4MhpxObRxvHfryb9oIiCxo+rzE+8X
gxY5bneZ1Zm1B1b0ZiiJGJkILN1xFg3gAmQR/P3BDx5n28ZgJXzmaGQvvpXEcXxxe4Sc2LOIUiFt
g2FlCN548MmGXomZru1OhxUsXY6rPajPqGou4pZQYT1aMdFpfnpQHC123mLa65S5yzeM4u5VWhND
AbArnzZF6v+o2W4eSprIP2gSpPBku4kEr+8mqCf5VJjIOYULkxSIDUScAZ+oUkqLNi9C55BVpX7m
8BZBXE2IIxgloQcEVEWMJN8VQGz9Jh3aptdhnDZyS2XUXxqHaDUTkmZ1XjFZqTxVymo3t173kbIi
vWmmW6cmJqyIbA/sbl40EucF9XGFqUH1W8xYDm7N3k3s3ZQF7htglKDdgSUDO83MZdNwsnweK4/1
1bP8Gcb8kDySuChP0vTVq6+0+tF5DoZ8kpy59DNe6jEvcTbSCE+4j7Dil36LPah3/PFiBJ2+i1r7
7GacerENWxXA8kCNQYt4WpaL0JvEGnQryRUZoXD+Wo0Nkaep294Og+pv4qouj0Us4+dqNIxYaT1U
EGhglWx8Naa3hEEM31I76yEKB2Y+Grux7VVd997OiSb8yZkl9m5LPEE8D024asc+ue9gnby2OiKq
T9M4SWlMr1mLPjOnWLsRyxOdAgg0pp9Pae3DtrM8Wg4kHTlPGKdcfdabiR8NkjyyFwyaMJv+w66s
zzPmtvApcwIrP9ajboIjy0nB0eq8VJa9im9ck/TvqV3qIyfP+DqdVIXPsDOVt0rJ5VjuLGuucTTP
Hj3dvpUmvwhGbd0bJqQgMXx8rqsUYy/Ub6txL5rc1PTCAG5sicqI6QWqiuSRqqoG70JSOtwty1JA
hIEw7uM7/MgUt+umLK2I0mEIc9IWdDyTWUhF2xr2SuoGeSU5HD85MwiWfZZA70H65zbfUtaWNeC5
/C5S0fmK+QuCQMI6OPt6pV7u89jLjwvAJcKrE+7xMCfAaVXBsF07JstetSzp54xN8egnMYF+1dDe
c2bilDl1U7kOyhh78lShEtu30quwzNq1vzNnNyxzZ7bwHIotmGQPfAJx5DVQAFBL6QoJmrcZgRFl
EKHK9Lufoz04Exq816SygTCybRK6rPM+viFNnKcsLOejqrDc6sVJ75koLPuqS9GgLzOZp+Xs3Iy2
AQ04uFgOIWnd+o3TPQsgftuQoQTxjkVGTLPLvZbEyPowM6550qu1WwbRwwSXZx9x/udMJaJtWUdm
JXOEZSS1tMjmOs7pOV6blzJPWOHHVkLvd8kNalDs+VNlnSiurWdU1fCzh3Lm8QV5utcy8NwtVO0M
aFea+A/L0BYAHUlwnyBPwbxvPOySY7MfAzJjMm/wqbJq53IebGgSTZKSTm4V5jHrhgr4hyBEHGM6
coCVEZk/rBZiHYrr+dy0bUfLu/cnYGBTNwzWhsayEqt6apwrKyyoG3Tdht8LETFTHIVXfCfSm05w
TaKr2Axta5lTtDB5APir+3EfJ6Jly1WFOdtN+1uygLmdNVSNCzujLpfQBQ3iBZqBmzqC4gg8Rcpb
8hmjq2qy44NHffOpzQBd1ZHWfaGbDsfhYPuvYyfd25LIjAevkeJtcLX14oFeBFbodBuxBNYlhYs8
BlVNlUSKOC5sDWPYBAQOWtLvXlJy7HZeSOAmMBkbmKuw8EAEo/0QkZ+1aWKRb6NgQU5fEa6XRUVD
Nvu0rAc3AnseymLnG+zoYHmphuOh0JdDbquj8pZpQ0ZDsPWyGKeVl5PDnXrT0RqiAVhIx5Nvpb21
teArX8+TA/yLYRMIHhU8i7zsDkMvohvVLR8d4zYsdZbT3SQe8c+ISMezckURX2E6yePlJOYlAIfz
Vi2W/UVS3cPSC31fyZ5KP5sdoMiydLE4VCnNYSgZznBk7RC3alK5RiYRLDbNLgFZiqBdboUl9V86
pG0/hHa5AWcTyRt2XXQofgKTNKQIPQqWn02V+d5BBHSoV51JfZATkXiZusjeO7IH4FPFb0VNnBoI
pF53zXFM4KGndTYHZzfpRIQxv//CjEo+unM+3QMcJTeUtMPXvA76W18FVFpkHct2U9RibtZu7jn0
inuxL1RS3paVIlq3bfHnTXG/azW6nq6c0h1T9eZSI5rezKMosGkknEDnqZ3gtYMqv+zpOh7zILBu
sUajep0JQdlZZIk+12mN1MUjM2HNA2w2nT+Yjcrj8c61lXP0IpvFq1T9rhf9eBFEKsBWl2tgOlCA
ALSm51Q8oSuXeROgcpP2Zm+mwezpagNwYmh80UwiuYFhBK9JnheLoss50UncKIQZVMijR+9t1uV8
J+g1brwuQpxD0Ia88/PU+2rdMXqRUZR+NlpgzlWtCQ7SDpu910Ygh+1Ang9I3qEPAZJ59uBcTVFm
PfrgufbWhCKKVTkjWCserLvKLuHMVQubR+7At/WAV/63pRYhfYkq3kZjlH6L3Mq5ph6lQJagwYc5
CL79oRL4f+1p2H/WZ51//z/Ov/i9xn2Rclj9j1//Cgzxz9c92wN++cv2D1Hq3fjZmfvPfiz40X9r
B87/83/3H/80HPyTtNWju+EEAi9BwB8QxSG9+K9lrlffP77nyS8q17/6Bf9WvIbiX+dpgBugl0E3
6EeIav6Nl5TOvxj/44gOI48/nFUnf3oY3DNEEoODDENsk//+mT8Fr66DJ0KCnUQQEZHdi0jkP7+X
PzUVf8eXtOnZ/yL5sBxexWNbDH4zVnnFQHBrPiSHgr1+R5hZBNiPohRSKkXnqsX0QEhd3+hb4KXh
nqmRfWOEZS4HH2ZyEyWE6o2NYaZiGor7jiO1WgluUGSBTfnBkTmCQujN1WFhrgfnItPupwC9/lI2
WX8nmZbNa0lvVqxcSfxRSzNGWVDBSdvcs+1hGbd94p6ojSnda6pYf7ynVHUv+5hZ7Iyv7rB0hKjJ
QGMBtspBHfNci0+TpLBd3GLyrjWjwh5fpJsdrXTJhh0kMD2sK22g/ySkOYFCWSoAymMDKOrSlllw
T0Ob0WTiu/nFzGnzsBAULVZs3QD/irpFhaOgpszrOKvVTVTp5kr6Kv/oaE8VO86oMDZdr8vSDatd
SZGWD/J+hvHNSTRzp/fMt+bLKCu9y6JMmN4rDGptmDoPpRuLR8+jSWvJSt0uJGHuWSCHda/ptntF
s+wngXoeDq+JDhLDwZep/ZZZYNzsEsyq7TkdpmSFccbkXYyFjf2ZLc6BUhNM+BeYIh0bK8AtD4lr
mxU4sfwa2z9FalmC57Ks9t3Je/FaqpEQy1qzEVAkR8szdHz11HQ2/0tBSb7j46d3nZ7aN22lNraq
FPGAqfoc4aaa9FNihnQH9mXGUJUmxQqFo3hikUsM9XZr8q3m2MG8JwnuM1u3+6aEbRqKyd/RJ52P
s1D9bZGEace8PMtQPLi29ZzhdLjKqqSD+NY1wz5wSsKttJ8bDv4Cd1nQ1+lbpKR6S+rFgf7UZMDI
aCevOcfHL+Tdzo+s+ZpgMO+cxRMOVriW8Rie6qYLIGW3E/Mhn5M9cRF2GfnXIDLdG1MQN7YmNYkg
BoR/jN5Qp1niqBdJjirq3BrSHIXgmdW9yE+vm8dgHSeSuexUZuAvg5bhLUVSeUamkwXwbana+oif
vT+AFZqrG0fjnOAU5nCKCwhp0QcEYo2EMRnF1koIRbThiDaA/EWWkmzNmXSB/sL3mW2aiKCEVdm7
8RfRCdJcEvMYf6KBaK4BLIGVCzNXBae2i+jLNKMIs0OTyPnJCglx2zOKwLuSN+Mngbtm3idJOr0w
Wa/ilV3M47SWDeaKQ4Ko1Tr4QcKgghZXvp3oLH2DYFHaVxlpk9/ZsKIHbwYzP3k2+2mSJiDcKQiX
PFHb1hHtxi5kvJtcOqQz23O4mkUi95O/2GtqW02RAKMn7JgcV2lZrLPJe2daeleVLRF9DKyTmpZ4
Hc319dkIdEJRq87dwO98mIQuXtmoDyQscBMFR+OWEIad1ep044kB/mDFe0LRcsvO2HAy93pCziXZ
0e6UfFPSGfZ16b8hCeYQ0Gnyv0uQhnkxcahoelg9EeTxoQenQZIFcQqppE0BPhHnYA7bkjygxrJY
Nr26ucoTPFItBoYVRdSNarJ8S+TsW+527SFOGm9XI80l3Wj29w4ngLlDvVvoQ5icpeQTjOkpmGjE
+nP+qSCvXCV5R+Yuzyh8JbXWxkkR7Lv38LHo/jNvvSopX1F9WiVw8eDWdfELwSe6ccg0OPZxFPB9
+jQikQnU+9pL+lNv587GcwISfogqviiDdt43Se9udef7uGp1jT0V8n232O5F7ZTevArNKLaq9L/G
fnmC1IMKTc9XU+/dYPnf+COYDsrBVWBQFKThLY3TK7ca9lZFHmnWxKshl6uRqPvGhHcMI47UOGiz
nOa1i5KPxHKuA6IcTQjmdwaBM/fJ5RQnj1NksTogBiuyVy/vdrE/UBLnyKzJ5nt1EiimYdVufR6g
IZzvbEZYtWkO9oALSOOlTQ+w3Yg4OoeIcfjZV5pFT7j7tmVxRUnjj/K+baNXbcqdsuNvuUwOCY8j
6unu2Q2T0zkl66wC4HFHCHMpGTHCQAmr/KAUChUAfcFzQ8Y2szm0HxVOXjpViwo+7PxEwujGJxQL
uBmgK75YHbWkK1qXvkTUgIr8f5J3JruRa+l2fiHzgn0zDTL6PtRrQkjKFPtuk5vd0/tjleG6dQEb
8MADw5Ms1DknlVJGxOa/17/Wt/Kgd3m+mtrRquYgX/xUERvBVmApyWLvcz2bSzXXu+XkFKArEesz
NBla8+KaLtAM7vulmI5RhWYqcL8MDNjNNfOgLWacwmb1qYfc0nQud74Y6/bBI/peifIhhmZnGA3t
Px7ckmKgRiB3xLFq8JSGMWWiWoQTfmYoTkr5W6TZs0YQZrQ+c0ex/Fogw/XmgF+dRNhK7TTtSkI8
XdkIi3SawWiXBUY/r6iwrVvL07wLq4AHSX50LaGvZDcolLLpjV9ajOx06anglwEsJ25onBNvyn9s
7p+wZkfXdyfglWGTyrOFjoUVIY+CxI6qvaMqfzh3enoaqMZTepxKvHrfyHQT+WS5RnGbmlU21PV7
m4a8btL0Gg5fs5VfeqdOZxWD1lk69CB6UD9j7tRa+tnWYvye5yp+mC4t0RZ/N4ecyodjbJbNW+9x
IV0pRtjvo0qW71UVO2vHqPUNR7Z86iTPeN/rKPPDOZ3EK5uAx9HWerho2L/TzzQx1SNdayLxi6bD
5hcX6bOWzdj1FdeawJFlleHA5Gs7y0+MmUIXDD462CROKbEDejkinMUZSKjMbn7Y1IMzcjQ5vKdI
0eXeUDVBP4fh4SaYyPdgiowLT8NZ0A9/Qzws37ll2M+dKXGHSGY/ChN60b5pmJvfrWYYPHaIU/Zn
CPk5N27qCOyHlEpjQpiU99mLQrlBUiNF6Bjpvk21NHvMutEl91iz4tkv6rGmsiKd1IESIozuqyqv
qkekxe70khbq5GyEOrXGtW5qcc6z0oI2kuZ0MYsMNi1y6BmIUPsxxlH8y+qnPruhVz3kPGWH1IaJ
FhH/ildOnrnblEKJGLopb7IQGbH2o9JJdiYulihQKMViwZPqgj0E6zwzUB0va3apixg9eol5Gmo8
gIHg+4JS1tVaghqBEJOYmOLGSvBn5jTv6lVn7NTaiLemgHxYdo79d+J4+zXGUjtN2QxZOnWNNtp4
lQfAUV0yPzSDL3SAvrlz8c28lZC9NWylrlknO8Jm5vPQL6hAKkdmnbC2KsAho8uGRC3cZI+XwDB9
oqvq3Wht/c2lgoRRYnBm1I4ixt7XUa+AZEcPeG9aMGXtxiWRgFC8Kmep/nqZ21I9kaEq1oO2z009
3jVlHG4zKafPqY6thxeJxcozFvbeoE/rPYn6lNBqGU1AQex5P80NzUemaWY34vkWN/Mu/KKmtKRD
g1gDpb0pR3+kLgEUo08ecAvjiqVaqPylfLBC/nc1brkjViRvlUy9cRWaQ5zG7OsPe2R89iO8HOeZ
FwJ5QbrASvO+vJZQqe/tpLkdzRRR/0RRUPRkFrn7IG8wnOra1nhRtaS9IVOOOyV3iUiTXKOVfkY4
xnVUc4iRDLurpZpsB4n9CiRk/K51vAtXJg10nxOBJ64sMj6VELd+NGAAeIFNS/3bZ2m6xT3s3aF/
tj+Y4Oub3dnjWdFa7gLZLFqeL3SkjiiN58i2EhIudkyeZxYvM+buz2I28PlUMh9fbDPhU2NhZPob
Yje5FiHLiFSSnFkwke6p5BHLexDH06qrpPzoMdfi6mjcJ8XEfkbJXBh9FPVk8oGt65JNVKx8KkWD
q7lSZHWpvdTexm7tXFsaOII6S+j+cClGXCXYBi5O1E7f3iyTauVaRmHx3VstLkrhds8ea2QMeS1T
dWBECYE6/p6nuxsJskuTNbzOCAobpymLLw+jPGPOmI8PiR3o1TJK5xEiRrJtaoxo60X6cNJYq2YB
dA5xT4RhNyvZ6oznmmThy85/7PDlSpb5B3QTCWIcQlS47ycPP3ihuCMGsSl0njNFyqeMHpAOKm7J
hBN1c3UwHBYIftz3gtp3L+yeksjhaAPB3nZBz6Ik9vGOIG1LvbE9P6Rd+IMYHtbSrvdmVpRYOQ5Y
NwzArJ0d71utZOFa6Un3FTEAYygmC/HIegcpsXWlSQWjVY/XyOV0Ms0YtVvzzE831AbYbEnLu8mK
T2ZmVKafaAAlVq3VlngFrIGOTQeKk2TOidunIpN69GXVykCEXuEif2NfSzXn0KO9YQ6rcO9k+I7w
kJWugZyO0fjMuMaclE6sRxgDZ7E1yradt1TEU3IVZ27yO0hQLMFE0+ALa139W+Az/tvz27rdKBJQ
AQKGIGd+g/8OAGlarxMlznF41PGpZbf7ojS2sE4hgbNbqeZASDq1Vc8GS1pm1RFjLEM+xA7bbsMv
j/vZA5dhFa+5ZHgKIp1nYQyubcY8ogporC6+ABYQ/ECruW+qDTJDSRdPk3nR0ndYfRleU+u3tI/y
dYbi+SLzAj0wNA3pl3WF40atsZFzlWN8CQGi3rrRydYYk5swmOzW0XyR4DLwc8Jm5cqNOhGfcGQ0
vH8Tk29DYxB9pYZ7hkTqNuOlyhP9kc06B7CTaPmyex8Bos46cL4yzAvqtbL6a4qEGvAEDOkrFB4e
5ohC+TBmO03gkrcU1yLzta8E/z3TG6tUKzSVIKSsYDyjfivPvdLTCGnFhlkGeBVsfdsZfLWKd97P
lHuSClVTix48BYkMGUyqiNBGsdbMzv1jzkNzYgUgsSgLcOVzKk9qNhBbbDNjeiuBQmzYdJhkInT1
va7HDMcT2D+hGRPGytLk1ueKaTx7PcuE1GEKHdNMPmxQOMcQfvtZGDppCKWvkm2VmxDU1Tlfa2g1
jAqEWtijaHIdtW65G7lJbtWEfw06o4XDnIlPXuXwa3TTDptinpiEetThJWor5x4R8lm0aSU65rnp
IGqP4W2KO+0jobjpFuK7XZfCiOiod11xQ/Jw97ZdZ8dx0o3DiNkkJIyB4lxlqv7WiJnTOwL82a6a
QjLnNop5xcej8NoNk02LbO9OG8J889rio77DFbFQEse0PWfaTDRrKODU0gax42ljnivepHizXFX4
JDLzfTLM6ZvdZfIvfWnuhtnHvtn2aD7xODI2s2JNz1WLi3qwcc6sotTunxulZr/Piajv9VmvxIqx
IPywtdR9TxlYPl0vSvjIy95LaBVTiws90vHBQMG49VymKHNwXVb8hq1mZ0sxJDcJUFuJPoN8CHGi
XAWU34lSrULhiiqdPW6tqQ1CmcKBwob7GqfKcPWUyPqx1YlCTJlovw0lbBs4qFwjnH4i4gpLw1gr
g6m91fqg2L6jqqwMrNqUe6ixwsfXXN8tO+32eSnjIGRo22XUdO4ZmrTAIFF1VFQayEIQXDnTS2Wd
3cIbL3Rl4ccRPHlosi1175aoXf5EJsp97mLSEatJ1vRX1/FA4CfDIUPWdDxXlaJpfpYP0qKYC0ri
yjb79FaZ+q/jCGO5s86RF9AgOdNtPzqvmTTFus8yt3zkozm82jweO1pqGqR1LEfWJ8UHk//fxOzm
xDmMfFe1BbQ6cvKVhKWh6ddGNJaERZWq7T8TYP8fa9r/hOkYRN3+10L25Sv6yr/KP/9Zyv7X7/un
fu1Z/6Ev0riDUu39m37tGUjROiMB0jVe5X+D8Nj/4fEPPdez9QW5YyJ6/w8BW7fgPPClXJ69C8xR
/z8TsE1zyQH+K7PomiQ3dfLIfEHSr3yb/yUnyH3XoW5ojvYMUcaZugfcBZwESa68GbVaB7ZO/KTG
rfRWslpnvtW26eypPuXlgBdTI1yjatOo66grbci4jCsszcrE+6u5GdO8qj+IH+jIEO6PYaVcJiOn
8jXqOzO2hJWRFj/s2mCv8SWNOiz2QNYPQ7WEZcJBX0+pNe08FTxMo+TOOinsbm850PiHzNumjk17
SdV8zarQti0pj5Upg4G51g8FHN20yvdNRLWi4QSl5U1HzSQs7bacwgCDmviFgNtZR3yN5yd1yPV1
mDq7dmRB32stosOg7bj0geGKafsUROJhxzKclnNbrJVEXhB0MJPVqqIf8kjqHGiDzVU6hNNDjAxM
rhtbZzNXnbVJY+aKdIyzKVMmqJkQR1YmuDy0CEewGSsrwObFC7OKvTNkMrEGHBTcSbF2BBHTJUhU
6Mymn1t2tvdUpz9QUz8caNYkBdebm5IwKW4vj/Aa3or42GJJWlCWRsbBMWpdfeJKw0WvaJNrsSSt
xz6C2FczYHbDk0YYKVCjMTwuRLWi76hl19rp4ITXrOB1lVRZIsIvwy9J2iT39uZQg8gubM42w0Yg
+rVFsqETQdnjmqCQVjTPkJJOCZvYPb1AzCzdmzXal3rsTiEvZqb2r15DOqzGj8xNxH1WchYo6BSR
L9rsPlk7x+SBO3e7EImBQ1oe0NWeTb3bZbIPpoRAJ702lZ4d2X2NKwTFoBk7d4fTadXFGK7M3GCj
3cg/Jd0YfpeEtAqFvbaiUFKuFQ78ddbhpaf3mo4jSnJ8NZoQiotNXRgwHHingglawjRpw7B1LadQ
29sKoVGzMT88u5abrJTZm6gw75M8ACW8/F8zGy9Jg8eCrEZpT4pfOl+Rk9D7152QXimBpqbSZU73
wxxvBOGil9qmutNWeTS5L22Jhlm2EPgyO8hN6l0zXD1PrYoMy5bbJ4EqNpWb/GEwcDcGZV+rUaQP
e+SHM+Jdmx+EZ64NLNMxm6cCf4VKMsks3RdE3Y3FX+8qVoajw9IjEEXymzJlQJV3Ndbeb/NJIGox
DtBvI+bvkLSg79nlaW7L/WaAWET5MGBAPtIMUpK6L5daNDL72rXVPmQWH0aNjwNZlZ6VAvczLg/x
Stfy36zprlX7GRVLbq73EIwwZdXFpaOpoezECvF115ZTeSOhq3P5E7xDZlnVl6FQ1dUyj277zFtP
1oi3m/ecMdgj7uwXu8IRbZXl29BkdRDSjbqmJYNHM2Jz6860hrSj3M5YQFcGVmSa3cRTpfe7WlIo
agzWEMRxjhpLV4NNXnAOmU68gS4MLbDCco+085W6EjIvb3yu1lPPT5p1N0UvwUKu3PKNfHDQg5sZ
hpdKdZjG82aTC/s7jRXaCpkKYbYjB3k6A+awSindpj5HPCVwa9k0i5IO3ybbGUuaJ6/Y9PSzgpKC
HNn9aSiFQORftX13Y/00zLx+JB+V/VS71Qrf/Ibd3sVEKJZSbBR1utFEv6L552yhsIPgp7tE6YPl
H5ALQDkRm2mQkqJq5qbGu4cWr11VbqXJSxq+WlRtKHLeJ40gd3ynrHY/jrTriDboEHrKlguOsq4m
Wk9Vcv2MYrxuqqpRjhFJezXZlJDmwBtKd8cbVGn5tjyz3eNae59VmeIqSSlHQ2hp7+NSSIN7n/an
Td8fDAI5usPGgPIEhQ8ivfUvmSj4sTzg8YuA3AOYzJN9HFHwC3hEoTl6snFEafZ9zJTvYvKgvQ8I
CHoJN0Iqu6QYGUxzLFsTH/1KGua61L8T0d48IhJNqNNXHlU+lbZkpw3nTo4vOQM25UoH7Uxo9JNJ
wUzc85YeJ/ZGjsXeJZkQ0ue13so3I8Yom7LrTN9za2ZDRxmQuezvKAtLt9Addlo378Yie8ot19qH
M6GENKyuIUl8o6gemcPNR3PmY5pH7Yr3E1xLPX2ddS5eQzYRpG8cGr1TsmZl+pWM0RsiaXZq2w4B
Mald3yRGth7ts162vDV1tPPGh/JFpnPfz81NcFSoIkOlH5Rum0zI7KUcFordm+FcFlO4zL90/bIS
3arTK7+teRyuiQ6g+jkeMXGummucOwBN+XT5q0Lr/D6lboJmvCp5OOo+zvdu+lWwRep9s70a86Ot
HiNPfi38qKPTMJ6pseBm+prYb31/AYiX/0RoGMYdupDRHcrshb2In6lucB6yfdb+NErrR9G7pHVk
AyVpNTR/C/WzqmZfq88j7vCe724diXavgC8uSa4FmwBJTZzKLj6av2r/rbB41/T03EZFAOKXgiWr
eKG9bioVTOiRzwfAV7uT0r4bvNCzvevcvSG1laP/kh95zcon4TyG/jFxCsviKY9uZbgv5A8eZvR8
x4/FGpSEXW5T7zvG/ViHX04Ey49SIgOM8FIPiayfDlgoXePqDQAGuF7OCN8zVyyhlnaQSZJWztqw
Diq3HHSaOWiKXZv8luZVqYm+pVe1PhVcdA08NOzw1RKAxUrv7W3hURfgUMLiXCzk5jS81kl0Zt3A
1WEY5pVmtSvZxKsB92iUPGXilvIFGMxWm9REZyBf3HM8s6KZHFyFOWe+CgO7AZnUWs/qCy/WZk4f
hehuSNBfJUbL41xqq6rYpc5PQ4+YXQZOgzHSBSQYTs+8yED2jPwFxyItsRXC+YfsXBptWbvaJjWa
RuHsNcATKHWBKY3n5X/dqcf1yYMBC5J3Nusp9qm/lUGdEt6Lut15Dlclm+RWA4hA211VreH8HZ32
fSJiM/AkTBOIy6TgrJ8pe9Odd82y+fPeY6G9dQr7R+0W6MNXPBxdDxXk2IynqT6UA6zErYmBszyF
5Z+oxnT4XHBD81hw9a+acYntUzvvWOT6tfUzuJcSHRWGnq3f1XbjDK9FfLeM375MeXL2qKkfmjX4
1S/qAH6h8Z6NKg07VJ2zlSYDMGneckd09p7tmHt8fpjYCqrj+2rv6XL4mLLbBCnlZfSmzxm5+Ypb
469Vxilmwbj+iWvoELkw1JMajyFFQLO3s2W394SrP1HWCO0Yq6VNTJW4Tqp+kTaEniBV5w7NyPKd
rGXP5l3ztNevkR1dWcR429ZxlMM/fpkXzYMbLGuefraA7+TN1XOIxkV1xp2TNdfVW36ROVB1NiTX
lq3TSrdL9ak3qoL8GK1JCaVDnKHavmePRIplBiIcXqw0KX/skCR5Ic3uUjrsVKnAfKKayT2YLLRB
URQRWywa701ITAQKrHFduc3HjAocZOOUYWMt45GFhhjPRcKhgjKPa82a3BWwJuADUVhY6Batuasy
qQDe3IisUf4oOf69Au3lSVGUiXEnQ0Kxx+ZsDHq21httOuieI/gQNL0NanLeYDnqv63MSfyx3HpN
1D2VE6OE3k32o+2zMTD7UAPO3JP14CpCWxDJ4bq/1t5SkOUyqBeCaUdzWDo3srvEHVPSZAw05CVV
fhRe0wWWO4rPIlcfRjWg1Ga2DIo8pUiHiRQSRHqMEn7R3dY50DyVlfr4MKvCpmtx3ALtELiuByM9
WBxkfFynyvxSykpdm0CtD5Hlnkz4eGvGm+5a4NlfNVZn+obdwtHQRb3s/niLxG55jybOI9Uaf70t
2VwUxJAMVSjZl4e0VmPsZc/hJKsMI8u2bYoPGxs7b+OUxqoUNkDFqtPDJCxSU3s41NQnXM9SjLhE
Clv7AOeSJ5lGeSqHkCR/4hWca2EWcmyYDFdgh+51xQJ9aOI33sRnGuZr8GUJ5GgbvtkMKwHuSAWf
mjjrsWGjiQWoVtYtYua9iJuOeEvIdaBM3CPOjDOmPXdrz3xeMq+KjiKzs20k8/vEbfoYOUgjNYn3
AMLTfG9tQihGb5CsLlv4l6JMT3MxcdAIg64NE2WsqOMN8yF9ehzhXaGMrItY/xe605DYmNhvtcaF
Utvm4nT9uNIbMfihGapPVcsDwaGanCGob33pZPPz2GlRQOTNe9ShMIKZT8+95cqryhbnSVlFJ1sP
2GM2PEnahgDKTPkX/DTV5SvgDyZE5dk7qqQGv4x7tr0lllcDwGtonpKbQ1jtDEX1Us5o351Ck0jO
pKhyNE+d+M7tmuAGcYjK1QTUlWH2mwb4SVUPK7CA+Gow08FVrZCrh+ZoS47xBHE/jZLZD1tuH0rn
vIRqM1xyeZpxTfkUIm2JMCGWYYHZRTzgEjX6nqye6UoA4+5J3BO7c4Ux4Ivgxkiw5YmwwbbQqkvR
fck++2CVx1M1v8vCsDcijrj8xu4Nus8T0iUbQOAU3CiX5xuIWmcs/6QgqDFqh11gjCZ0asrLzUxx
g2LQNqpoZ/6qvSeG07cqMZ4bbLBmGR9mq8d+lE47NSKEFk0Oow4bYoNOlthFFK/L4jJroW+ZgGpr
VdAqFhOl181im6n01BZ9dswJYO9UOQyBRhNO0JBVY0/kUD7WiJ8sSsHBp3SQgw2yTnJk/Js0rVy7
eHjXo94zQYj+D37zhIjIb89hqI0jL8EUkrcraGCw6v87htJz8iOAff12/24h/Yf98V/+0v+HbKea
QXfl/06f232J6av8+jd57p+/55/aHIDsRfFiRwm0y7ahXf9PbymcVTynXGD4I/7Bwf6XuVT9Dxeg
FuwniAfuQtb6lzbn/IdtAD/1NJ1wleFY/0feUsf9r5hJhBhAox6mFlMl/2ksNMH/hBPLaCHlERaX
WxqjX+qR9Pogd6rbDc8Vmv6Wq269HcQsPvWF3JBSqsFdd4Ov6rsys+HCGcgOhRCm9c46vnkZ9dOc
cJvJch3EQvspa1fhIEJC09OOnTy367Cy1wUNpp7Utj1WL8SYzialHD2rkEPWvTPYfuJV3U1jlr4w
0PhzBcN/bK2tEBo3Vr0DZZPrgV07/V6VbgXMZUg3KB+kbmbKOTvVrBn/KlJpOR1ONol6cN9cdlvu
ZuthdOknUoxLK/8qHnuq2iptuJUdV5wYsQ8rJia/cZo2XEX0DUYAhHfbmgPJE++LU29NMcN8Vlrx
QNhSD3UlOe+4tm4N5nBCewDCFOOtW4QO4mq3wdHKa6TWLP1yREJMB+OBePNrywhL8iAoxEtb68+5
JIjiwirATIC3l8B+IB15tiITlVHYt5Bm7qa5ArNhUzSaV93GdGnwMOi+eoFG08a27jtddcgqmJhz
Q1QMK9aGr/FrTiHogaFdY9LPAjXxDL8uucOzxoGrsuRm7EBhtR2YRJKa8aDQ8rpVezagGLKG3nv3
8NkQJFoeP7jrDK/eePVisXPKdw1MeZrrJzmge+HmAIlhU5QQ1RrXXJ2/9+zNjjxvDRwa3dJMG38w
jY1JjnlFRvRm4YjJG2fcCJt6TCX5RACBMEMMufYYV2v6t4X8G9Lwxcqx7Dct4bh0hOLF6E51ZKT8
FIq+Ny3qOid12nQWVOqMqTUKteckvfGDfwtDe6voct4rJrVZLrHXiD2to3rcSZOW1LPqUSpR19A+
sFuCNOfFT076TMoW38I9ExInoCx2Lvld2513MZOcIDV2dPTkGqGuQ05jxjezD7TvHgCuOCZm+qcN
9fSaSvHH/BXiXMb1tLIygviInWvAC8cadMLK6LCGhjRDrVr8APCvDvgrrqnTfPVJck8SFm9zOh9k
ySCgwWCaU9OHCcg9mkpRnjlgY3jlBv76sX4B6mJCrNOgVYimhFl5qGoISXPSXBRDTKvWltuJ1unY
YHDtVZPckLzntaBBclaCES/R3YyQ3ULzZ+jyfmMqEMZMeHC1qx9ARZCSS8MpCDtzWXmliGHq8xgh
Kw3zy5BYNy3CzKpG5dUlrUqTobsvRz5Off4J+DI7AAbmXkrWedWK9JYaHRKDYt890rG95f7mYXJm
kOJaM9KNzVmyaWaNmzBD0Iqn/Sib4qRpLD7DrP41B9m+mEUMHyRuX9g6UFADiJ+8pdji+uLKwbP1
0i68fmxB4YZRpQxSIZ8NHG/rEOcejmhI/9hZtLVY6P/6EpKmP1BT6/Og8mjt5VfNxfAWMr/gcssO
xG/FmQTLRoFePi0Y83kBmscL2tyCcd4ssHN7wZ7LBYDeQ0I3edffBGz0doGkiwWXXk6A01sI6qHS
lbuIq95RVnInF8w6xMf22C/o9YbxcY2rqTk0BneuBdCeLaj2cPjAKBa+0U59n7SGdsT8rbDmjvuO
MgVyVm1oGCoXUboH677bh5kACu9xlRuogzuPlv43qm49H4tNYkKXw6PybKrVaxvGN12nIyZyYL1C
mVLXuPC40C9Q+n7B04daoW5ZY176wpGngh/l5M61TRSRFfHgCsgtLkyCsbMMpmAA1ZYEiWtFiOq2
F/IZr1zuP0V/dDnFVmzBvSum/aMQ05PHYuPYljfSsQ5UPYHFcUHwc2UD4guV313w/PEC6tegB8YL
un+obxFLS5qWCUpFC94/gfMvFuA/xB/cc0sJgB7n/aFqUTZNuyZgZn2jWD4nMn7HJKFu+zZGbin1
p+Yi4Xv77FgaHCbm+yCzRxiZcCtaV2BJNFaR6r13qfZjqN5RcJEmM8sSo7KlubLByiVkm3BUO3JB
qn13PAuIIQPymecnnVm4s6gbJbggfRmiiowZ5394wfuU+EMffmcpjh3QuCiWjota/tl2WGT0HLsq
RMhNZRj1FsI33lKBzXNSa6wAGMD60XzVSUBu5YSBZgIJqVCyjM+0/hWp/CWWxOZjXyP5+l5SfBQU
AZJWm1bkTBExRU4qCmpMOck7RxMM4Ak9TLN+LehSbAqi93HSnigKEXsxWi8RLBf+bf3EE68Kqgh4
w8Xooo9ERCjINTJCzS6iVVUakd9Lewmzp8QijDz0nSIlzWtxuNVf+OjeLEX7qrHFLUTBFjBwuQbD
NZa3UoLrm/ttVSW8/4dpBmTVPLXakV3byenf8WxdwgkjRs8SLWq4bDsYVPFJOr9mlOe+1YJjSkVz
j4yKdo0s4q1Szg+89s5KidByOMEmfuj+k89xE8zKOPJM5PXgRu9tx6HDGDuuRNoTTHV/Cqu8F/im
/dnK0RVtNmjLvrwHUOvPwDxWVu7xKvNmj2o9DHJdoAttNHv8aoa2Q2JjVwWxqkZd7q8NFpYNZyeQ
OKV850TTN65G0DHrEMJlnG71BpMsqwFuNik3614lCUjxF+XsqYDorRXfADndsgz9xJmOiB930nYD
aVmE1/hvKJau12Y6JClPfuy7BVaj6qoM3GdhP7DtaUGVwlY5KSolSy4rTHb5/VovyMgkhosxhcbk
uMDqRAUs5uG2wr7Fysr05kvUK4fMtoCh0+XT9UQzht5xV/qY7Iwev2tcxx+p1/GxJl3HHu2Uh+xn
+dB3UX7qkrIn+efdzbr+5uItAyUfrEDDxlO68X3ChLqBkEnWEVXVrOiOV04VnjhKDOZxXQgWgAxo
R26/xhXm5s1ouUE7VciVMG/3sfUX227mo4wJ36Pzm8Vn+yykm+2ZqnGSuf0782eK9z06x5ms9hrI
03WdGS0rq+7eUXZLAETRdmFlWBvF2VeYzZ7i8cmJuhJKBz2pXq88OV5P11Eu/ihjPJF2dh+t+17K
goUq/VUkKMPf1Jt77Etry4v/imGeWfBZ+8i0rmS4nVcn/VLkmK3jsfSnKsKr4bBAm7rpAyMLtRjO
yUb+earVdNxhhdX8rlb2KRHHDzDHuzFbEt/0JLGmBIdXYB8KB4ajZWoYjUz6oKHqIA0TMCboxQBF
Er04mITp2T+5L1AxNT+t1V3OS7Xh4vtIJ1jX+V21iVmzSGacXH7JGa4BSkU7QQBzGPjAFrJMYFhO
gVIio0wlCvR7nOTrPv8bs/g8Vm6tr+hDaM9NWK8b6v78CthMMPblJp7kdGybAVxzVu8N7v270p5P
CLNRYBIgD/pKBX4ozU0moldG5HgflfmumzelpVevlTI9z1ZlnKzY+lW9YgJQklzybEp3VTjpQYS6
N0hPHti7xBS5EDBp57x+pjLFthos46ewHt3neJp20WRBXswgJap2/pEMuTgSX/P8PFaQb1Iz2XY2
+z6vscJbp+KVXO7dnkF/GJCPcTcybR7NcIgPUymApeUTwbY8PMStXt8T866KPyJUSGT0Ij9hhcwJ
QG1CR4N9Qa4KSGGkIYfW74XhivVg4LKXbFHXuBlVBEntg4KH5KNN1HvYgFJrZ0xrKui0PbEGl49p
Ot8dLjdsVON5TwbCZ3OjbRstu+klN5EqJ0SKx4lI/9yhq+GqXzcc535teMUuBrpLfVARpMXYXQa3
0DeZzudawrPY6kWlMozG2SnEHk843x02PQvtB2umNyg471DvpucmlnRUk/G3RjIfUd0T6i4ahiMk
bK3mfhZp9SXSkVxGUGH4KhhuFPUbVvNwm1VAkWqnKufKcVROBHdHYAkyJOoxXJ5EHGe9SVa27MdX
bxyfRby4xWT3rBJdv8ylwvs8BSbttuTLm17f8MCNkWY8EHA4PNazq3zOlXcradC9WamcN8S5OaNj
bWf2bQHkDJgYmzZ9QxV3yrvY+pPbFbY3nbOlGuqzkpQF4WnBndCao3VVtLfYtZttpdf2Oo4jB2Jw
1fnm4BqfcFYeurJn1MyulNzwrKwVJNE5qln5MzPhh6x3+Dswo5vd2nCqaNN1jKSZ9Y+3X42KnMy7
cAjz5/Vcg1mo8Qb/kDnnv/DEKzcRbzPzFtvL1hCPeWT/rVNPXyEiPS/mzy1QBIYbVU03iVeCQbBi
bwsX6nNsUaPAA7ln8idu4JQU0fWqd9Eab6e5+MMd0d6VyL6CTFnumFfISQeiit4J87Vx1uf/zt2Z
LEeOrFf6VWTa4xomdwALbWKeyCAZnJIbWGYyEzPgABzj0/cHlqSqaskkk1n3onuTlnXzZlUwAuH+
D+d8hwmky0jMmwJcS8svycDMPak+bSXCTQOrAGgVnpfIj/lwBe9B7uhLZLFYzOJXK2HtFGaJOIo+
Ld56EYE+DM5mL+xzMPnh2gbEfxhzFA4c53AqtZ/vkJ3JxyjCWt5K0kRt/3HEzUi01IOTs4kCNubu
x9SbqJ2h/4VWdKmT6rupOv8OiOydNnvnpgm6WGO/l3tM6Pa+rDFDgUlKeLqNG8eU+V17HIMOfZIn
WDXONglyUe6mB9GGH03GASdADtzbbtVf0SKAjmWOAVbO/FZ7xjvVrPfZpph+MpfTIR/lHnULVpKM
ywD3irVJAjpqVaNu7aK0XKsihw0RqmSfuwOsqxKPzIDOc9snyv4I6PPUKLwfQSWWNh1ZCqCWcluz
RXisOtYUzbgnmkA+F3Ien2r/pbROmMVRzfrldF8lWGQcCtT7YXjEY1R8pEayHRsy0/kAgjc7Hx6j
2FW/xFSeAt6n91hGW2B8F82JP1BZUmAEhE/vgqRSd73S3q5YFIZIUtWd1QXUN1ZYHbgnzPuYOlMy
Tc6AFx7V2L2iDvVZY1Qe1wWmF51FFl+g5jVWhvstcn6ahTBPXNlyU6hKL6LG4onJzrk0W9jMCuqD
Vcw2KGuQ3EMPBJlvFNmNvdOzfFh5exME0kZzCj0jyEnXbu+b7+nCMCe76qcdm4epyi3su7SwvZHe
VwuywwnsfmvIRK1SK5leI0PHG8txLewCHS/GcdUB6SbWNJvYYzPy+JyTlR2xGEHfVfGGheCgqQCY
d1XOwVHFWxc1zf2kw+hp4YtW46OYnfi3042b+hfkTffdxRSy86sx526uGGZkur1qI9/NjZ4unWsx
Qy9a66p81saGjdkLMSjipTnNd0Cgv9kiBilepvtwTPu92WKl5RjDdZKhgRiqg1E00UtHptaq9Bll
Y4mEteN3+xSq89qxobT0tQYrANT9CsQnP9dl8ruO9lR9wys6ZlpgIQ06/OAw5SLZsuS3DlTyw96u
FO8I0NFsWBeezi4LC2vNPGOpzG+MDWJ8QjmDL6SqjVUl2yYznD2HMGkwTcihnSesCNtsT/xHyha/
ADJeQP/EZhRgIhgwqkzKXY22qzZdV4HrnUpSHYPoHsX4UVPJXHI7y7dBy3noj0wWfBeeXsmGtk0Q
p7QI4R8crzirIn5NAPzvPTs/gAFJrqFfU0f73kXbLooThProrXJrJ/GCrEHpOdeM0HE/Ew9N3KRs
tOVDOxnqgWXcgqMJnEM32EAKq6TYU74lbBcYIQxpifBHLrQ9gnz82Q62ounCnT+N6b5GDbyyJ8d4
ybT5wpZx2Namo7dKNOg5skkfUOTGB01lj9e6s85G6uBAI5wpMhz29VZ1RkEXbAi1oVicnHUFaWbf
5ViCamYI66G1/HvkkzaTHO3sIKIJpj4mqVJ4KM8G3N1tCmORCyZdEJ3YUeoEbIrIuejR8usEOTxz
TCjPiX5Bqo78cHyfwzB9rUsYjbroxLFx2wDHjRwPtWvsqzadt35qMA1s5S6dwmzrLxhOWvKqQZWJ
TLRCZH4f2/ZbnDnWKYrPNM/6PqhrAAML+ng22ci19bdqIkd1SGS5VaZrnL9+aZbfzZUo9t7QY4z4
ZmH5vouZ2DBQrQZuIR4EbN23GG5xFzE3QS10hwIVxQjrXnwuU7zxZ0I1lOLV9Dq21jwWZBw4rbmz
yzpYZH/HDgYq4xPyAkIKj1XuSX1oWMZORZGfJqcIeJE9+U6p+WkEcjpWnflWDN3ET5YoWkv/lvfJ
aZxH69qh9yePfV774MKblczQH4RSP0BcGKjfnDXSz+lYt+5PGFvTgzKYEJYBV++E5gwQg1fdOwue
6Ja5Xnc2iCL0hQXMUwdvHfuwStnRvtFmvW7M1rmoDsrJJEByQ0DAAsQHqAbT2dhem17cSWfbaIf2
y/zUA6tlpfR5MjmY0vWipJgmHLW2fRc48kfIcGUDwCzZAOvGO9bbR0f23jnFQ7oqKdfX4xRJiuP2
w9Z1v/MyV65LPfwAu13uq3LcsMG29hiK1MqDr4rSwfeP9vLUBGltvjJFU7mNfFFG8Q4COiazDlVq
SToDlHj9FpDqMc/Y+to6PPhl7+3LNvY3sVXvQHUvCsq+Aok/mQiQmGFDnvqwIvVjTvvjHJTOk2Dj
sbW9nIrdO2UdyfB1zolVtQ3jqED/QATYYKYqu0swlXxLdaUvhX9To4UMH16mJcNrgfn65AY0YnFf
1rvMRUymRU15AgDw0uOLXzeQflYJu+sT535LUwvDaySXarfCutXUSHKIAYVd2mPSxhHj18118Lr+
GvOk84khKmiY5wxe8gDJZkSc0cZ3zE7FpRaHYWRq26XVsJ8S50MwHLibABDdPqPQKw6lUzinJCbx
3qwXTU057+wolGRb7IM5/w1Xk4Sx3uj2IkILYARifHYGzoxqqG61HJ4Z55W3qQpOnm2OOxUgrhsD
KubCVjcPM8VaxIpKI43GVTeOjAdga33QQGyBL37aBWYVyDneo7Isd2P1tgUykn+c4irYastnCz2S
rAvME6c7AZHf9PwejINzFy0vuZB7FvTxy9cv9uBvbdQB/fwYpSA4rEE5CN0onDGiIaZl4Q0sv9MX
laMkzBhtrMZoKDYjTsKT7CEj2Jp2nEdkyzqAuGSvQzWM0Km0SaWb8+zqLIX01+90IKh+qugA2uM+
M7MWOXLurHw5e/ts7l6DCZp8zULkJn+QfaZpMqPugRIdpfJiaCI97S1XEfpLryrvwDCxxxlogUa0
k17eXpiTtljL6+cZwcYJXiNI6Nq8hhIch0x2CLydl2LGD+R19xhRDHzBGfpFXfDBUDDvSqsCw5HN
4TH3Q+JXu6LZOR56oYHqGIBBB9zsrENlUTRV16lEoNy48uKxQocHhUkancqhgoR9YjKE1Am6GN+w
j7STcJxL/4elyuFqptUmzFHN9l52jTvV3Gv8gKuOQISDqFq154FRMJa9ZycNObEmW64RuZtrA/jx
LkKjs3XH+Thmab8yhiB4R1X1oYHcXkrMmWS/epeoLt7mpIwpRLwDOai/QCNFj+4QAhZcoI1DH52K
QjnvQRSt2Fi4mow7J7shv0GBtfwyxBhNiD60tugDz4iRig2O+E9dTMVldoar9GvjLSWlBVBv8xvd
xinuEBaX3gvz7P4+rrQ4MNCdjlZGzCpM6i1lKUeK66bHzqg3fT1l12BE9eay4Lu3VX5WKKEPqLoh
ihiZTxvw7kdBck6KDmKCKuuzG1M+0V5steBNr4y6ZUrlnHsXzYCsOQjMITUO0NtcBjrFuDYHZyeG
lCBSPEBbhiMLv4rjWo0V+ytyRfgi8ASppH3spjy84l1F/JXGF5GWq8JwuORA7q2taSoOIyXbfVhC
bnQRwMI38Tq0+PaHS+7iHnrOc5hM7lMueZISVgUXo4HyDCmN7aRpMMYZxzY/upqwmlFw//QNobpo
NVMNjCQGb7ovI7XDW+OuetSmT9JMw13EKg5GIGMnoYctEQOv6MyNQ9xi+WNvhCTEHpItI/fuiM7r
NDbB/N2eLrNUXJJljYzsceb+QpmW4xvPq6sc0S84WftaWFQBLtbBXWIb7QbgWnHEpUsNMlgXvzOe
zKqUx1pZxhlGMV5WdopSUPt1SNxNm+VB0AKGM/zsJM2u24V962G6Uqxa7GzacXDfQxV3HhPwtl6D
kRHoUPRSDZR+fhIyooG/UyDKumss+4HUhPyAHnXJNU7DYwhGgp3ALoNxBvW7+iBl3FhXVW8ds4Ap
scLSzj9N6zKcpi3zPsCAdUxAceDvjQG1TVZDVUdyxUngkGmDUxoNZYoDYPKvqnCNt37ykfw3CFYh
dbpHg4sUzh68oF4HnwE6wiyPnhtrIQfV6hGysXGjtRjXzL7ZBdRbz+aZjkHQclQw3qyaztrYVJKb
dCzjDZqtbFw5bYG7Ki/YZi2Vil9Bv/ZiURzytPsclLgoPAvPHomIzFeLhKvbJ7yijfUBn+W5KkV0
TxwNNzKhpbvQ6PtdNaEnqcJBndscFjeONeZFwFiuBqrv1cxmaJ/FGsIivkye2ZBLJ01fkYlMh8IU
P7+ED/+nDVr//2lESHX4L1PUEYN//xl/z//pofn++av9G5aM/PPlL/+rWCT4h2n6gj0ffinfdGXw
72IRgYyEtsgyCUexvGD5k38jkTn/sAUS7y8xyL9ZuByQZp6HQxSo2eLgkvJ/ohOR1t9lIoDFbAeF
iE1sewDujCvx7zIRSMPIR7IIo0jIxDkaRY0msPfh59YVvSqKbC2y7hxUOcIC0i/Bm4Z8DaRlIkw1
lEu2k1MsNRzCpXf+/81vO/a829CMDfFZCphJ6FbZoUktoNjzNG7bammxgdTwLQBKRW5JsR9lalyH
FMvkEhTI0tWtTvEY1xePaAA2NXEIviTq429JEtuYYXukoMwQs3QTCJHunSFur5hAKXSdXn5Ovdnv
BraqP+zC6e5lppO9aZiM4cq6P9ilHhlDL274WLnXbG79i6FZ2QKwps0b+2Emu00DdwADdiDFXCFo
qMGfomO3NTBOl3wAQIrPMTks/SrLCxTJeVJsmHaRgtkG2WF01Xzkhu0A3c4TBPHIKG7aFpB9bNlh
WMUy9TsyKoS8KaarDHvMuMa/L167UaJ8ySb1O17m/kZSO48ciP0zdGoA3qybXmGHMpsxKjiTBIpd
6ZD7kzkXjEYJA0Xblk1PjLwxqFaNhm7WjnplTWXwmOg+fhiHIrvvh5IOLs6tZB/DiN0op5s3o4rU
E81+vDHJ8aCVsLKf4BPEc1WbjYeLQTlXp+zZ02Fj3Y19LAGlt4H5xKXHbxmVxER8tOMZtLi82BL0
cFbm04MnphaQCWKoXejK2lwJ6neCiub8oRuEdZrMOnkwa0Xk8mhF08FCWXXuWss4zlNFr9dn9rsT
SwOqpQ89BZMfgV1x7OAtlFNCYJhnn0rsy+/BnLVMBjIL81AdMUXG39ReFxknGyiypFgbh75kANYW
wbdOtcNvIAIM5eMcSz4fjDueBqgnV+EzJZ0n14Uh2RJGJWrrVvYqHA5jElJ6dBJv0JRJuqy44gpY
lmnBfR1liXHwEJcka0AH2Lr4IMpHO+m7b7Hivd1OZiWurYLJvfFa5eq1aTYazqehWBwFWkPWsJvJ
w+0W+T8yaLrsB8eepCPH1Mz+O1eiLddFfSg0ERtRm5m4AmTOlEPlhKQFM1sAyD4JUhpdKuBjpOGd
kDegsshMGZwIny9PvO6BiKysaRPwz6Zk/W9iSiZBaT6PNtEO+WJZDr7Myz2myqDNq5NZee6DWEzO
crE7l2PFPrX1SusutBzr4NDNEfpUMGJwvEztm8U63X2ZqN1AP4wsBn8mi8V6Boz8aiy2a5tXIdc9
3rsnThNj3BSA7q/SgrlAG417m/lPd0AlkYGWbjF3D+5i9OY4FA/F4v5W4eIA+7KEq8FrfhAOHe5n
aHHnybO898wxxS6JBkSrXuT7W1wu9rH58pnHi+U8Io1pWgb1zrYcivl57jGne4tNHVCcfCBlDlt1
PzC6SRc/e2VScxIqgMldLX73KoqQeRRVeQjsVpA9gUo6/7LIS1VGW7n45k2yJLd2j5e+RIWVrzKb
7AnwQ7jt0Qdlh2RsJIHEMkLTElm8edPi0Q/o0kMQ7Dj3vcXDnxkTiR2Lr9/LSQRYB4vbH1n1/JBE
hvmNPID05s/pcGIqG53jL1TA4PryMVz4AXlYuTt2cgzGnKbQP3RlivdCEx6jFfJ0wMmS+hIiAfhn
bI2UdWf7C1hgeOBD7In+ObQMHqgvtEFR2ePdNJXdCREKzWfC0FcPDuui2BvY6iyIhPYLl4Ckut+z
+YahsNAUqjZzT9VCWNALa8H6wi6UC4FhKP0aWyx5xW1vzkseNZz0OmhIdppY+GQB4xyvET6wNotz
jM1Sfu20Gx3jCVSFrRaVneUqNIdNMBE1FhU/By6Et7AlYSjTtbNJ60BvZ4m8JHQtQQfoKXJRKG4p
sMmtRjfJcJVjlEhcze5/ium5zX5ESBeJUBA6UffDh19b47MZZuKkAz/e48IdjoqRzT5BP31Xub44
oQ8ZD7aMrHdQN93zTK+x5KSngAEs9QIFBdpOIp3ik4wrJDR5UDy5jNQfU+hlrIXZ97DhhPrxJI3e
xqmTt2dCRheAn5m77KOTgSiMuuSTjPMSyVdhyvItLbJiF/L27hIcyAdn6oN8Q1KWBOdnBf3F8eKR
rAkch6GnmpPNVoyvAsq4sc9DWgA/PZcWTE6zJjTERUOAiLoOxJ7A6OzYq5kBM/fMXrBzOXSepJ0P
MzuF0+x2N/CcvFUNeX2HbIjHC3ieZif4kzsTmQWiLd5ZjmV/eWfIrrRZtHareRLuvs87npS6d+pD
1IRk/uUG+Bk/acuCqVfcq3W2jLtZR3r3lmKphJ/O38x2ybBI2PW2rAtnO8XOuDc7mW6SMTdfGRWy
LOtsF48Acv0LhbR6pP1mrptHiViPcRm77B9sFpcAP6dnS3rQYDyyrxHOZFV3S1hqbiIC+m6xWjAj
3YCEf+Pqxi/3BSzPW1BzGZqmXV9xYvDvyn6E7QwVRrqHgT0Vd0Jnh/FdXQGHaIEk3OVVWb2NfqIe
C22nu7kA1LSF1Oq9WWJkJstKc2/IebjrK8Xucm6Dp0bIYNMpEHyrPitmBHWiaQ4sS/QV5CUAkLhU
7yMWqd2kovmcEIWA3TAzmr0fk2gHM7FxvyH4SV9LSI8bMDPuka1tekog+11kDl/bj5H74ckGGmK0
A3oWYgfL7jlHYIehb5rvklTJp7waEoacsxuClDfMDX+9S4DMieTJhUYXQu6IzY+kZrs3NnA3ekIl
mCBAofs1IRdg3ssNGMyEsM2kPKxq2xNw1xNW9XPnX7TDkrnS2ULdSAk2kAAKk8ICEze5cMn5nufD
U01wHwYctAesYZvf5uwSEMBAcZ1FutuTcRrfCSsLLPCwNcpOo8ludVTMW1Zg6XvdTyDaIgT0NFF8
hVfaTNgo2AGxOAaGrgwc3d5JK+eqKyRT66AAeYG8MPluiBmOazvlahsMLF9WRDbZR2SODjIMI5Xy
i62GuTQqU/yDLmvBMe3S8wRGi6TS2fupywXbh/R5wgmaMDuEqrViaWjCDGmZvaaVUpthWEDvBDjc
B5mjrxkJIKeOF3nlLDW3+EKn0xzpYI32V9ODR/0zFrfyQQKmRPGCULpArbPxe2PeJqOIx7WdeP0q
IXv3YNoD8MpKtZRVjLHw1aSkSdUgOvHyzGFZQqn0x1ctBUbm1DD9myGj5FSJSb0AZ9VnlKHd0QQE
BO1Fts4rgSdA58m+eSs4wagxSH0B8DlvhKdAmjJrPtQdwa/wipNgR0g9OdkhzS9Im/Cm66J40EbK
WIFJ/oFgEQAJXvxam0Ls3F7nN2vBobvNYFyEZ1WveJxRQzCFr3dEKqf/TWS77S269z+RFf+x4YGO
8VddPFNqHHO+9qlTiCXSbgwjCZNlPyDNmXNd7vMG5EnT27hI5xSFDdIWZM39c89/a1WzL9dO3T7h
g6GCmWGl+wvOIFqCAYa0RmnjYg1rowqAmdpVfDfqiSaoJ5LuCNXtLu7T9ABxik/QWHSOMrh0BarK
Gb4wQl7nYA/jcz9676UxxbvCaJg+jTqrf9YovlYYftq18PwRHyXSLwTZCKnw/Zx83N0ATtthh/aq
vFQ4DTZeNSy5VuG0H+MWEPLsFB8jfMTPphxASUZcGVNtMe2aO0zQiVPeacxWjqw6BCl2i3VMJdOb
O4/TzuyS+hBLZp5D43onJqzBZ2ZIrFpxPIXEJUAoxH8TA4xubeawlghfkjgr3xGbk76aMOiN8oSF
alWvJyca3h1uyeNkm+W+XS7xyM7vSHvzrwgLhy125upQxaziufwD5L14/BJ4GQ9iHPezPUMWSMfY
WmEGmvZhXrINRmOnXvq5qn4NSG/vy2xoT+xYn8H7s0Snx2MNWbuQ0USfHOlOQubQlJbUbVCwQBnG
7TSzcGJ/60+I5ySP3zujohGiJJ5jCxxvYtXXBhzbO2uVmHA2iMJ1kdo/cs461qQtzGCs2vghQsu/
Bm6x7F3DyMeM1rqXeWjsm7R6uhAnXBgnSZ8PXBMZdgMwVOcqtYs7abAshs/0POfGqbASD6pPG8+w
P5bSvUEd+JK0hfNZN2XyZFkj1vo597udDqW3RnqXHMfUqH8YrM1W5IkGCGw6872PajSES6MQsKrb
VJgvDplR9Hcg3Urogb3YO9P4HJX2sAlpBFrsaSrYOQ2xYz0a7NQMhoWpX6AnzjHI+sFHBZHuG/wO
49jZmDR61yuuSQ7kat34MUVtr9FbgINjBuZ+Fjlcl4htx6Js+eUldvQC/bbDcmyREZoxEwYmEN0p
bRaXoZqDT5hK0cvYE4e3UhZ3IBRBG0pvSH7RUI1kF/l1C8LZ5pBwivKxNM2428jKxZqJpUB9Giq9
to2BaqBjytqp1L6fHUCzKKQW/bDT7JXDT+nYcnqTNo9wYgb5i/ijr8NfX9tkgJsLILzw0vw5JMT6
PAzcSE4AKnp26wkjdx7t576o3/3KM187Hcy7anZIOuimfTUX8XYM+bTI6Q3u4xS5vp51thZGP2+t
ydLvwEaCVR2n0b2IM3HlXfdJqrS6SxdN7i7MuxhbSzXcNRmPiqKZt11wTzrjea0IqlvnVXOhRkQA
g5z1Z/51SCAOc7dJVn0UFH2+8I6OAXmmGQ0fOUn2gOiO/q322XcS6wda2GP3SgpSPjJLNlBrDKl1
wXayR0F9VLlM110pf0Jrpwyv+icr40D3haye7KUZ/4ux6uGPw/ef0E0+VEmp23/5Z5sZ11/OZM81
6dxMl4GZJayAadjy53/xKoUeSgf6vBBbHHmmjFMiVMkkExV6UyDeuo48AuuhIFOUdCXbctrx3mHt
9a7nfvhNIdptyrjMz7Lxmxf6aePc6QwiMhlV8QUAKdlP4HzUlp7dLbZaNySMUupkT4mg1Lpz4tZx
jyXLfHlM4cPeWe4StEZoI/dmx8z/D8vdHwEJ/9mPu1wxf15Bnmshgheu69sWZhTbDPy//7iIFGzM
mA4TbGgPW+Gm8mcT9ci12FNO9C1sivjCZN8Ecu5fTUZqLawRQopabBLfUnxU/hbCHIdQQhALGnbl
/sRSgH2yC8yOGws/TYQeK8YzGUcpJW8jdXlENeCfEgGYBJ/GIIz1/5Uh8f9LFkFp8Rkx/vzL07zk
X/xrrsUSsPEv//yi9feGRIr/neT159/9YwLsW/8wXTuQ2PJMabKy+nMCjJHQwzVrWhbZI/j+/n3+
a+Ej5JsR+OSsOYF0eSEtSMCYb5D/D/4Ad6HvOUyTl7/1P0iicLwlcOLPJ5KiiAwKXhY9nMlwmZnz
35/Iaa7JaZ6S+FABXykytk1BG+RXx6mrPSBD0tg7xX2liSunL67vSPTTv+ZWjY+A6Fu8ca6MkB5E
PlL9uRxraOHYAdZmlbbUWGW4CdMhf3ENg6AUq8NyoxcqSuQF5k+ZTGh5UirtgCw1pskLYBJhJlaZ
XlIxpCYimTGDaJuX/Tq0lwqtknIjUv+bUSKB81P5iq7igdzlmJnOYvgQAYureW7vmfMOT2h/TFjW
GQSMiroU6Jc/bGq5rIVCo1wzGF+40GFC8IRJlF2eZbjRFICffkLHwZFDh9xFN+rA7JhGBnFEvcW/
35O3qqlv5LC/jql/71YS9x0xuOtlhcWayvLdxy6TvwVZ17ww3N8HfMDZaZ4VYah9HGOuAEKPdSpq
xCfjh0Xo5UZ6XNPN+vG2N6zqbbZRH25U4mfILGPZX0LPm469H8tniA7GUUe2fCSSPiMmGMGUO5pX
2eYxrhrCpuBzZdtJCzxhBOOmtDCrAG8FekXXBUIeyq3js5xqyxTML24mzDxagrkcjqldfStSXGLa
4n8hvyNDddO6a5OiDxS/+atlWLZRtnsbAAkYMZOfqrmjafyRGTNSa4Z++9qlOC1zD4jmUvMaQzqs
LVvzsKjkztWgdjp/iPkwQ28T2wSOG/P8amJ8h8eDQVpmH2kO+6oA87bWaD2Q0giW4NSfOK0nVZwx
8XS7vh3foxb7t8mMEFCNwMo9R9EOhxaMBWX+JLgJS/kIxaYJuISzYmzXQ1qEeM0D/yUySGnVJhTE
yGCRV7vInsG1VchuBkaEwo7JfOitJQuNAYMnYpp7vFf4TMe7WWIpxPE183QX8qGJiMoTobXEDgTG
foaUc6i8JfF9grFvzTaxGGNE21nr+rl0NIU8rfKjngxzyyzFW+vWENukWVAEQTMjsF7kbpP6MEdf
7/AqdE8m7QLr+bD/FlgUeUxS+mM+mBbP0IxsyUdksXWcML2kUybOQqDtqMyohltjWR8AHrBvjlNI
ihTNemBYwbuXie7sGY58aqbQOZsiZLA3MJgkaj3at7ZOdwjFjbUrMWCJJmFQNk/QzmBY34zGg8Aa
jcm6Xxip6MuMJ+VLdYhipodNANim47x5SMh03ObYMVZm6t+cBI0nkl3UARpxQm72PvZ23IzE2Jcr
oSH6KoNwGwbTg7XS1L/7XvvhtlC+++Lo0FyVteEd7DhqcYwN4KyGcT61RSTfgKCCQJJGevQ1lsK+
79Y233pSuYCWv7hR5jzIsliSFwVoj7xFOtdSbWRizPeMs0COA/Ki0HnpBb46juv8MR/bZj2NYLgb
YqeV3jQT16dThK/KRV/mwWw5ZgPk4JIom2uVm1CJrSTZ1l5Wb0wDhlecoksgyVzU98Jzm5nyq0NR
YjiO/NaKQe0nf2rnVWeVPMf5JH4k5Gl+p2NBTlqSZpIDnSVwGXP+ZqZk9VlKR1RruLUiWupwHpcG
cPBeTc7vPb5R62pCrd4RbN88EGIM4glrabsOYuJBzaA+WLbxGngDR6eTbIEVl2vGackRaAgCDRJv
NNNppPtkjx40SKR1xBhunZo07LXDN5YuFeMaC59u8OUaS6Jex2PLQg/vFOMIx2SDEELOTsOueZ6V
6667bJwffWvS93kLEKgc7f08hGc9U/zC2loeA1QTvvE6BRxNTRzy7PileQoLrd7MREUHGaOIb5ke
bJPS+h05qbwM3ig3SCEaxrpjQTGHsp7BztpDNolQPIirZ0A63TOy+PKU5W6zJ3uIkJ6i1YRvxHSl
QLwadAllROe1Ym3JRyjVFYH3c5CF+FmHtpw4TwjWfGRUoU+mMtl6MtU5xjWCe8APsLF1dftL7fCf
lIbC+3sp/B9vYqgCfy2FEaapRjhIRJgoFPkezSwIjoBxERPCynynSLYf9cyAMuvaoNuC+9DpVpaJ
tw88xNpB60D0FwXfebtPDnaCxzCWNShLaJPviNqHXUIeBuwVtk0IUtgoMqcr8aL2vphRRxR+tva9
xHyiCEfZ1eb6gvUnJYi14z/qSqPeoqsmyznNKS+tbsYurFB3rLqmNa4CocOdCUH3ElH9Lo18sgn0
bN1cDW2v1al/ToEWrMuO0yxOneCTkxM2h6gxRFpWgQxmmiSSuCS5ZgrHBlWQtymoCTzyAob51HgW
s4A8h3JmlaSBiogEYF2WSH7N2llUWBrEApO/RRLN/gB4m8tXaaoApvAjuupHG+kE/yPkn6DnSEcH
7WyryMZ6Go7+U60t8U5jlgQbBrm4DynLiLWEgeNDRlbez8ToSywNeR+amymHPdoQl7Eyagps1QY9
+EqeypsOGhPHeGdX3w1M2XcT9PUPhhbimM6+eij6Bo0SCUc2Ag5NIEIK9W2UhnmHibb8jYBV7lRV
jDvB9IaOzfZgBoABvTHRxG8DKfWxdwS7QVtDPEJZ6eMTG8pAXdCodBAggzr4JSmANN9fxayD2Ft1
mAqv/lTE0Jdr9KrqDYUpqaiuJ3yCVFDiu9sozMfvsaor2E9W8KEnrU8gkBHjVfgr39IRjFCcTu62
ze3gpA2esQ0MBiJFpqYMzx1JpQc3JEtz1QYgUlhVT7cxicYj2QvWw4zQOmM7upxlxXKsFfyca2c5
6tLl0KuSWP7ol4Ow5TxAxCoi59rA7Pmovs7MMg6AzBCSkrT3gZkB7iTL1GgYmBv+N9YP2e82IkgZ
gRWrGDik+8wD874OhQgeeimL1wE/Q8E42XD7LYt97g5DTfJB2WnONszJpCa31U7ubRbZ/OcRi277
5QbrPM04YWTjdQZ3GVpgpc16D7XUu1bzBK0nFzp5UZDdow1gICY7sx/gkKUHFWeXteq7ueyy+2Wr
LYZOnikNx4P1tfSel/13v2zCM2NsLolYag3XNTx8bzKh5V7W5/mySS/GdGCmt8jN7Ko/JY7099Ds
OYuT0MhfDEGkLY+cVTlro7RSFhLN0L6no2nuyVzWxyRqMLyQ3zWjjK3MjetF0w4+Jnsvsgmy+wQK
54O9SAUmIYhi8hcBgQo8bwOmw38UVRAymkj83SRDzm/PqB+MKkFiG2X+m1M73luwiBQMOSF1IsoE
gSkSBmsRM9hq6vnxETig27LHde2Z2X1kyP4bhgXntxOjolyJioFfhhP41iyiiexLP8F1Ox991tgH
Rk3+2Wzjgalr1K61VaO+aBchxmCMclt+qTPGRaiRtBGaDXuRb/iLkMNKm3lT/S/qzmS5ciS90q+i
Va+ENDgcjsFk1os7z5czI2IDYwyJGXDMw9P3B1aqpMy2LlltZOoNLRlBBjNu4Lr/wznfqdKSnqLL
WES4sXdxs0DimEIGghRlfDMXaQguUn/nkIa1t5wGQ/wiIZkgNu1sYeXfrC72v5E4Ud+9RXRiAbXY
xJ9KFIDjqFIwK+KYzRmPr7MAyZ/9qWIpbXvTL8qW3k/1vR2KcmexluGxt5xdQ+7T1rbKlt4HkUzQ
tKDK0J2YhAUQL98tchrt+eKlJWMSly7c4nKDSc2Hs8y9vOq7IvtpTnN46RaRTp2QIuoEXvE1nka1
qU2dEewHyRYR30JJY202YTyiw2RAWMfZ8oAy2y1wcFAzI49OkBfo3uedibaFEwWcAKR9CwGlMJXM
TglXEEbM5EW7M8sDw4TEohvMOmsr6sZdM3jLW90iKmnGYgpXrSy2wsiLY9+VbrWunNwJqVJZ+tVa
A3didP7NE82Mj5MIgXcZ98kmRyEYrmbNhDDLO5YY9GLfdSd5eXrjfQBA8zJ2uFkdhCn7hDLkoZtM
7EcaB4QZ9fXKwua/nRo8EC2z/sts6eA4BoG1N1FTXYa5oX3wmOwokySwVkXeWSObOgPyKdeGUPXV
jIR5N1HUvuURNKdVbSTjPYSbhlZ1MRQTQWDaGy+XJFKFsf429mnzIix8UxBHqouM6pZVsIMvyzVH
9u15jzhWu6fW0vMHGSrda9jnwXOkMpa+4HWrc468nK+Z2q3dVNFNhCMhIbz1Kfbq8Goh6d9nsjAv
TRznXwbkTds+CrW5NpEKaui6SXMArJsK0jqMKODwlZk4WwM7U3xA+fwcm3JBneU07Tjjxc+wrLBc
GE3hZHtzdHO964F4yE0WGhx0A1sg5qG1WkdHsxG4vGw1jPpWz4V3J/0jewxaGf/KhQOPRY4NAZSe
8la8KaoXsjiMDcTIBdvnOc/KGcrdqMJv2bQk9vWDnW291JWHPIjinUzoiWAO1ztr6Lu9K0L71LmD
fiq8/EKsB1oYdtWY4Y6KVg+Jvix2RTzQHNjTPH6EnZVvis6X3SZVdgw4Ip6P3dy1h9mNYwogmI3U
ouM3lJYEM/mjsxIV3o3QU9VaqejFmge6SAsWTmX4EioDsvaTlXfjreWS2AflYDy3ad7uOZ6dtW0V
zjUjaupna4Qpj17gr4wy9LdePQ5PJka+l0j74SkKGkQ7YRxCSjaXkMu+3Y054o2JuQrAhbC+eGgt
8jU7cbXKKvg/Fph3ggYKDEFrJnTig9WFs1V97yNCGn3E2DLEsEmWDI4fdeMzqAFh1G87/BRbsssZ
jwwRaXRRzDaQ+lngajJaVbIWHNxthKp3lxQxjFkjQwVhxGZ2cici0Vxi/7aiHu1DPjriGZ9LtCUa
WF2SDLOCmux0n6ISfmtr8tvJIeAphfn3yo9i38HEnBoyNI34i4p55qsh1U9Ep7YbP6+HG2RJ3uzu
bL9FuY2XMFDlobK89siYFr9P7Fhb7ILpidWCd3CDtsNuqYvfCXnzrk6jstckaRhSh+G4zbRj75gn
6FOoKVncJDCPyDlaKrCUwok68vvQeL/8bnI2cWz558ZsHxXkTRLo7O3kW94ulwaurbr4YRCKpqt2
IJwaoLtHTUb8XiJOitBUQLp5eXVbfCWltIqTtszxpFXUInQocnDZdjxsuwbrsAMloFxFTYe0JydG
kNZcOS+8UeXGZW6VrP5xXyAWGeafBnSLTJMwWsXUzySe9i8DOr+mtLHBCe95TJ7nL/JL9WF8ISjn
1jzGq6a4G9ntH/9E+8970mVILdFw+hDObN+RpvuXPekAKAVefhzse8cLvmdlE0METjm5cG/55MuX
KgkfCNMR0DII2/5doEneajtIf8dn7yPPj6Zyj70E9XRp+h24xkDywsGK6BIQsXH1NpNU9k5DxijL
9ZlgET0+iDU/M19OP1k9213aj2tmjRC/R9LNtTXaT3mZMgG0sSb1oNnOco7172WdOC86MOIjxp3p
GamUBjGZ5D37qohYHqAlPB9HREL5JRnJGLQxVpAtzpLu/b942f4c6cvLZjPQt4XjMM8lnuGvq4zG
92XaV5WxN8RIll7bOtsJPc0pnKvkVfeQh0gfIl0pLePwykpZfG28CJs/4YPhTy8LofpIuIEtW3tA
32TAe4yGv0R2We8zoxx3TOwusUSxSMidXrZYg4BGZuj0kqZk3AI/bYYHYUthbxdBz6sTGi4hbtaU
bbploLjYa9u1F8zFRz13GWAcEpq4b5cZZPo5jkw+R5OzqPHGBUqLdjVSrz5+vk7/bZLy5Qf9+Pdc
6/8ZQdbC4TD5T0/L/7UqOP+qSfz4E1Dwb9/yd6AgL74DuwDV5B/B03+EVdu/eajgPBPJtyXthQ34
7zsCYf3mLo5133Yl6m1fcXD8sSPwfrOAE7JPEzxFvkvF8c/sCIQQy+jhP84gHNrwpJRQxFizcmA+
9ZcTwQeaNqTkVm9l0G4jnpKLfM/lEFxzchvAmPG+jqsAKATbBspvWxxSkeFrdhEb9e3LHElINtEL
FxxmQhiEGw/d9yI6slZ1wX0SoGfCBdknB7YR72EkcHmU48ljqcg4JhcnyUBERlVMn2oHK38Gi4ym
7UQ9fTaGfaI9olJTDnVzZIFhEOTLgq0vd1PePtJv2veeLFWiVDa+jUMpsRkqEb+2o5H2dkOR7qCH
9A+tJjPbBPzsMlOOzQC06owdNiHLKUzLS4y0GG7E1Zljm119i03Nq+JXx9v2lu5epnD6MUaueZdQ
Z+BJuHPzXlMurhvp36mjw0MVqfQlITeRkW92meEhYQPVRE+YUbAZiV87WNJ/UihMdzJs7T2C0hx5
ko6eGkNmGIeqxzlqrJMyCVrL21Q/stF+K8cyukXAJdBCG4fZsvIbZDxCdE0iz6Ixe/Dpd9FLpPrQ
B1XOOHYoDr3QCnARBirTKuQuJS/hhMyWKVnfPxm2eSLWwQ7s+j2qUR6ZTkSRbZFsUJKEFMQ1+hxV
AwXAn7mjK8ZIY6pz5UESk7EFgAuyyNaV1XHQUfqVi36XhZmFfwtYTe/Ti/lIQtEkVpcRLdeX3Epz
VDKjvIGBkq8d8xYfEBW0KlWf4aP061kUa99EYb4YtzHtGpcqIVh3tuxXSn53jbsL4jKRtJWP4nGK
jbPCVXjug3HtBwC9E9tWG42o2eR6ugmEOAfLr50TOd3kGnXem+nO4g6UEs9XaKZP+EivuQkownYz
tYNioPeM1L4uClCkoPlTKANc2hgs576/j6a9TZ/scSi+otjAl4NvmCFbCz8LU4GHkoSNmHtVny5V
M3seC2LERggH7JFscmKJKCglpOAOmz2kwe/wimCrFQm1HzEFqOTFvmOEd8r6Sp3AlF69ZK4PfRXP
l8qyp0tGkIQ0uvQ8G/wNEQok2ys6cKRE/dA8NZaxkkkTX0ZLyrVsvG1ZyvDd7jOYRbrZSj0Csy1U
vcc4lt6MKvuqwq465Uh4CYedHkokr4TzmuR3Mwfeimzq6dZAhVezt4gWwAnb83SMdPDs6aC6m67G
sFZGpLKk/k/0wyX8R4m7ecQAilPf3U11GG/pV1e5nVm/XMGsl1ZoNY+mcaIY0AdmHs5CWvGuo4HW
B1XrQ4zA6IZ1XBI601AfT+vURUYncLqdMd9CBfXYQjLmAA5oKH1EmC/OpW0WeM3acivwqF7nGnwi
W6l9SAW6a3vHPvrakhcSzUdc9N881kD3sWRtQzKXscsZgfkrKDes1OgZB1Y/WWO+VF6yKJci+9xD
QWAjRkB5JBixG0lfbzmny1PppFc0wuhsRMsZxJsQ5V8FgnL0X2EvN7ss827TPPSPHpUtwtshP8KR
2jVuKI+Y9I29qUGV2sn0FECQHBj3HMMWKr1kn7oiDG08tWmKVKuMID6FycFLN7K13GsQePexMtpj
wwiyZzV2M4IYo4udfNjJaN0NsjE2WYHe0514S2nLIdaCrJhtOBF6EQbjBPUsDDZSuAha6v4aE2l7
SAFuzkntb3riCDGgFca5FtUlb9zk1SK6/HmI2UFq+ws5LiGippzg0SA+NFltrFPLnXZKKfnYGW14
MgqLrarPIDML9d7LhufIDscHxqNcFm2F6DFTYo1SsXwMMCytsvSCDBK6uL2c7SFXCoHwjIaNkYCP
KGNVhgT7LgbyYCXmad5RS6BOxPIrWch9PoExZp6Vu1Z0wzZVyZeCzYBrLma+iM2lTxOKldV+CVJK
eivBgT4FwXTD9LO9SK80rm3U/xTAmh9IS37yIE2B9xx2yHStizHOMLmxc9sZnJ+0X/4EQpr3fKW5
G3i9mc1PTFviOd4nHP3rMB2+OLqUX9UwXYIkTAki7gR2a1RtxLjoF7aAh0GE5KqKGKCO4SDkYwC3
QS9cHAnBhIVjtbg1gx1bWdzsWDdN2Qf3ICZeyTUzfN5cRr/3QGDooLiTfUhr9zx1SD+lUyaWl4Oz
i/QKW1F5IkU82pWJc8gAfp6Dih1nQkykavSBkCPDam22umu0A0jWBpTpZBejLEHIjBwa1R2EllsL
L2drjCFQSYbp+zFu6m1LwlIYcJIE8yphM3tdjIli4onvTd4lo3DkRky5In075pzru0PfSX1FgO5W
vkBQDSuW+wjfJLk0Awr2A4YjczNUcjjJivt08ECOw44RXyqK/7Vnhu1zmOhHm7/tUdeEMdUEwN8X
1j00l2vLK3Md0+kbcT7fY9MdNl1bNMgryaRqULJd2Ojvcn/6cAH1HtGq65UYy+EZ2BkoMd1fHFgn
O+0GP4xRfY8cclARbBoXy5OPbZjIB1SC0Uo1pHbkHW9kgGZovduMPYn7xs3mkT3JkZL0jd4atLTA
LNlVROn0xj4AiEpSsc6SjbvFrOqcrJApupuhy8/1iXUGmuMEtuZkm4dEsDfueXhvU0ZE9ojlZZXo
5BfjxPCEQtglbNnAQ1w2jV5zMTfB7B9TTxanePnw+V+dyaAbWAiY2TjbV3R2T6U1Z6jD7OE4RWpa
tSEaOte2j2IcRlKWpg6yKb0Fsalby5tH4AdpsfULVoCu4TanTqTtaWoJfLTyHilZF5ByOdMr9+M8
MOLwmp2XxPXed+IFi0xaDrmgIXd3UkOXkgLTQntJm6q72EnaIgDvGSE6/sz4acyAQ6LQDqfQP0SI
zbeoYSFAMuQ9YxyXj1CVH1MDX/AQFCBNofsDsOzb/ejXgDJqeGih50I1smGxNmZ0s1pMe2TAQ1Oc
DrHCrU0HOZ8L33gk0lQdm7zbVXVCmLM9n8IBCDGqlmpneF68yQS+36G1x0fdF8a6Ymp8rMa+PYwl
ot+qQQdu1k6MBp0MZLwEr3PiyJMT2b8bUzfs5hJird/GVNADRrpuqMOffh8eEqb7iVF+A/7SHaZm
kmcfdjh9Ittp1MT1JohCUL8uXi/ZNucCuFlelchrRKRYWJfmBaYaS6WRLPbKbzZd74b3sBCvhVnX
q55nY+uwFLnOXGGA/QdWfpki4URRftSUnBemX0iwM/8hkFb2ipZ/kU708B+85s1y63o/y+xMOA7F
sm2CLyE4oV5FgmRwM2cJJ+ZA8QJ2BPrkBnp+Hxo4YpPyZXan/uI3zu9GhXQyiKb8XJSOep577EYe
i38OghtKx+4WjPkD+RLpxmKru6OU8x9lr0GTuq08Z4957FsvzZD72BGdc0rm0Q1IAElhVv5KA8t1
/+SXzQ9Uct09Mj3Gfpleq0Tug9Ypz4TfFC8R19UqRSpyrgc/fzHJ8t6Zohq3fuu2B4SmE2ezZd6N
ot6FdqVgcrA83VjcN7uwzoKnWer6kbnUqq/G4Onzl7JFcMGD6UDP4CtCnlSmeCR1igk9k5n4yJQs
j7fjHCLwnEg+8knkyPLGQmvk1yxWFCLWKvtetOmDWzWLqdF3jnqG9td5hXEKm2F8CG3JCTD5ETue
zxk0uk4r7csHTAJVMhvbyEubowD/wU4JsK1rRQeA5RamzYRqC/UT4iDlseftxKurZsag0bRI7okm
K2znK3OAZ5lZX5scqfjnj6AjuRC1kW8MYzzHQJ5P84BPrYjMhzazEQs1I8zDXG/JLd3IUh10unfs
6r3N5A9y2BmrdeY7I+YdNKlVDPURz0kUnuTwVZiwjfX04Enku1703Ef1RmNwCsABM1UUK79oTtnM
H186XK1JLX8YxBeGjIdF2e6hC6D68Nf5GB0TVVESTFmyrvDMDSzqe2wqPDusU5K+qJ8oO6qnqimY
Y+eUa//xawYNaWPM3R2alr+Dvvs7+99fo528+7l5HLzsdahwKouIuqyN0hc1cQokrYF8RnovoQum
p4uiW99h/c2y/MQNUb3akR88mUSWEzlSvcaY+jG2IDoldKLiNF9Y4ijMMa6ux19TF1IKCK7jaKym
u4Tj+5Sxrbxghn4dPn/TA7qi4lTC6dbFXkQW8e5mZ7ID6np4UCvLQ0Q19dE1qXnvz14J1RVQ/m7h
jKzHUHvbeinLBYzdQmvrnE1t9pDVqHWK2gj31mRnD6ZRdVtSVDx0Mqikq5xhJtQq0qLaTtxchl23
URgVGC5KHuJRYNJzZaMpSXZJyoyeWzhfEbPYHCN7YJzWSvHSLfuVGE386fPTgcAN4i5hXH1+Sote
H72QFfXnp21nJjenqd4YggfPE0AQr7butoi/jXgiXjIgxI0n9W2iCGNCVT9/ftAe/xKI0AYsMvwa
51+OIwEi5qKtXgtjSgD+WskDFi9uMf0UjGHyIJQ/Y0HqX2PUbw/GyAyibkWzZS+8t8G/AJ8zvxee
0Ofcnb+GVvCY9PgqA3uO722m4zvNz7nGlL5BcldtKhGdjDxxrlzyX1SbkC/uOm/CR3GuWnGKeW/Q
jvtr6NDeBsVABx7Ekci5+q33bgO6faiVe8qMyj7ZS9E+uXmFkMI11m7DFyc02fDuwwb8SFKfo4Cu
jV7l8rcPYLVXbFjJYe7G6uJHojjg6LhzNOI5ZF6AXYVfV4XXHjLPuXm0RdfPD1FElkjgxBdjrvxT
ZZU4AcL5k8H+bU5n+zhJJo6SqQfndYI+h6C7ytT60JqFukCu/9HKKHn5/FD5rFhMXHW94AVHH1a/
GKg4VvilrdPnp8QQZDs920RxZQYaDzXEF/qW4QR8DIBI3dsvrZqyexrJO/Rb+fL5Qa+LHsY2evzs
pPHAvcRZiLKfU36tTCA+XZW0e6YRgvsxnO9oMIJTEuX3UQ3lKfD6d5+/E4Gj0ZWNzLgOYRMyZUjT
DRF7MKqYQ+eDpLHH7aGmW9iGwTbMHwsE6OeoF+6DiNk89kkxfx+d7J7PWfRm4TlFiUNHFnLaCrhF
zxl7yJWnMufHGPP0jWX9RUUJkUpEVTDHyi5MldKrUWY+uDhRMBiy9l0gMcqN468e0R2sVCKPGj/k
6ZpbCqCuuBGWFZxML+l2JNe5LzQBwNIJVPhlsYnPlD1fxkY3G/xXKaguwUgoNMs9ZoQRt3Bto4Xk
vJ+d6h5Pxc1XHsG4jgTWXChEiPjI+hroNxZIpAxLJ6pxQOaR+BiAWMuZYA05Ru9taUiODjWdQTsm
t8yN9KbXQ0iET+Xto8TmHqOfYF8Lnxj3wtoo8/5mRIO/+VcrEW6amk21HSvB/MYOf4QJqWiY1RHm
4v/8V6WRjHW6q7Ys/n9EvnvJKhbH0G3BdZMctE4qcIgB7vi6lV//e0fO/3ni/L//f5KxQztlKvz/
TqI+feR59y//6yPX//Yv5w92oXH9pyH1377/jyG18xt8Kw+ri8DF4JE+/XeQifxN+gjbPdf81Ld7
qNX/HWSiflv066QJsLjyGVYDIfljSC2t3yzXsVggsJMwidER/8yQmlH4n2bUhiVs10YeZ/9FNlcQ
Tis6LGJUCKO1U7kr3io7WjhVcX/TdgrCG4RA+M3L1ERKWJ9GO24/cAFjHxzx81dMaFx1c0BXbnJD
mNuCsumYyRKeoBcAKE0sj3JXWeO4I+sO7UNEg0bpRuJewDu5KtvpSN4XYpzSKp6dxTJtNYOL1tHB
Rq2EuIjOSt8VrDLMev4MMyjhTe253ckPff9YzPDi0MDm25ygkVOOsgR8XCxQ+vr9BdsUVQf3PQbv
mI0w7ZSt9+ni/y5MnODDEFaCoz1MfwyjI29x4VFUmdi+V1bewt7Ae2S9tIvBfCxzA7Uthl92bYFJ
kT43I2K7nCCyOrf20+LZQmZxw0OVfTGKllWfS5DB9GlpB5PcvSROPD6AYmqv82xbZzXq6eYLB7WA
48o9YPZ4Lxa3fOpG00uXIoM4N2HDHWZ/+uvHlANgJTKLgL/apqCz4EyVBqJQlWDPJyeVuVWEqCxe
zPvJYuP3F0N/mRTpO3x7Qr9buJfmYvyfYOi/Ab7HPMOaAbtx5hM87PUh1qFO02TuIhdZ9ErrGPWz
47WIug0jd0dmc4FtbLAvRFzFiuFz6Lf2W28RGID2WKjHgU7pPnvj+GrZvb92LaM+8/yWH9D1XbHu
ZN1um3o0DlDyrEfp9khmwriznnotxpuRlQCEyfeVj0a27I49v9Lha95MCp8n2CdjPTuUigDvQ1gG
EV5mbGVV9KAsKnehazzgJfxApiquAVMLupReW0jgz9XgoyrjT7MeMEeUH10ydgRXCCCEQGSc6aUI
ZbEHEWV+iWJkNEh6QYhNmmyMVZMzvdv2IuLHC56GaBsw5npynSb4wDvErrZrleJyihWx0jlIs4tR
0YIot6XAm30t4l1HXB1md0dckWm17GiC+McYUOmadUUWkiFkRo9TE4oCCo5whFWc4rPY40qIfwXK
mD7klKZvbq8RJnGZW7/siLBa+gOam009Rka3Gp2BoS3FcDV9zxk6oExB6UZoSGZxZ429sjEz5n2w
s9jy2A+OZjG1QQo0hx+I2JrnYmwpoqTGCrlqwbyQNcgjA6PUjevfh6kqj0YbC4rpnApyU4XFkhaB
QOEkJhdduch8/6l32EasIbs1gOeCkQgd5I1Pta/wBAtPj2+jkYQfUVV237DqozeHSfLY2QyJs7r3
z8WYlz8z3SB7l3NkycWwzYs+sOI+o6LLlzRKw9vbPtQbakMW5KixbfmodFdcqQvRwWfSwBVgqFH+
BGHt/Yp9m8LISKGPEwkS1w9OYnWXBAQSjUltgLa0xWR/M+oJLYsR1/ZtjnNg9MKhDE5Ft7FIKPkG
9LU/ZBXSSkua5MS2rTwEicV+pSeHxutqtW0EocFRE1DwwxoB+EApwLIpiMZNi/h57UKtQx4XNcVZ
Z+hKNohYKpLJzcnK8KaE042Zg+7XtWFW1CAIV/Q2yFrzgwCn8C2vOzZvmendgAA94uBLGWhV5goV
CmGiSpKSQ3pH8e4NrUsAlEm6StfZP5Q2oNWWhOXNFYJVu1Tzi4xZIqiGBkYyIkXtbJBB0TfVRoeB
hZCFHGSA9fE18rvg4ISj/VUiWx6BNql+D0FBbiQ+lvvUGdk5MrB09DOi5pTdCgWnnreSev5p4Hm7
NFZn3Co1eM9k8bkXuwOcrfyB3q2bQiaPfCWzioJ48jnxIZETy3QoImQAVe8WByphvfftIL/Pepbb
AUkoLvw5G7Bbs8TaVK2hrn6FjGojrUp+newJwDQ5BtVpGNvH0Qa6gq4W6U7RKOqosbPlC9f0eMVW
Yn9De8SoyUQO4GJxCQgfc8z3Kavz7II0iX+ChPXg71mihNxDRS/uCpkQAc2DALaQ6pB4i3mqN0Xd
kvws2/GqyJLuacWFQQ49bSB25cF9zEdJvVZDA3eaFO52PRtPCIZRJY3sw26jL4Y7o/LmsXHi4GeM
HnwT5H74GgCqI5UZLgGyvqj+hZQwZg7n9qjhxto5dl2lbm06m8SKpkxEiiQCAKybkI1EQF5YQ2nc
NG3/bjUhfhRrMB9GfAFf9TRA+ySa5IjHItqaRHXsq5R20YSJjQacb3mWfVncIq8dt0x+wUyY/B5z
Whk+21UbU17bZMtblcfgE9MAMzlARO46BOf0YfF+I7yc/PU7QesCiGQXJ6BiEZyHtSOPdVATi1N7
4UDNDgmyz2EV+oaJ34nR59HRVf7DQGZ5jNkcX3JtQPBjK7FDvZ+cGoAwpzBsq9dg4HJtIlIs4wVn
zNbFeFBIzzBzBO5Lk/j9A14DeZjzydhwBMXn8uoZzg17fHEEm25vx3kxPQBZdS8+Y+Dv/71l8/9I
pQbO239UEZ8/6gKjZ/oXscbnd/1RB3u/KWUtNAn0WJR1NmKIv4s1iG90SFF2lw9CUYr+UQcL7zdb
gb82P62/Lt/19zpYiN8glSHWwBZh8x+O98/UweLPfk7XxsLpuZaClUbdhXTkL4Zq5HOGdsEXcziq
w1RMdwddFqERQC9x56UOvpGOs+9ZztkXto/1fyFXs9CY/KkQ5//AoTnAzo1oBYah9fn7/8nSHUZK
zs6cddu2RB4gOxSX1ehcA5vItzQSUHxbj7dU2n3DeKaPnjeIfe06Z5OAOHRSRGIYSVMg4lIfSc7m
3EWjsAma7MrS1bpqRbykW6X5BtaU2kctSTpKhnoTUcLuXNf/VbroVnOdDRwYr/iGuq9+0r4nvEke
l//gnpthdJnAoEz3Hik8Ehy6y6DX+sLRF4n22dZDfdE5vfVy/BJ5vs45/9GMxD8hOXyZ6GhuZd42
wBHYIbCVOpWklduqVsdYVU/IOOZd6DSsVcLw6jD3m2UhjnLos/PnB9GCwqaYOwSV+F02Pe279bPM
DrUZ04p/b7JDnNneVkUfnh2FG+2UzqbzYrSIXfLUKVB2AnBqPREzVYCwFemcr3Wp3hwLQgfUGrI7
fZUC9Gc5GVAr1XqhtUMNacn7Wo/mxPYKATLa53mtHUx9pix3A/48GnemK7ORNRsxRwfR4E0g8EhQ
QA8ZaYoQ3EPYFh1rIrZrLgyDkH1BRiyRnRMan7O94yKSPrT7Wa3jzDqYwYalAMswg/mBc3NQXa9V
tkDj4/tiXIR/ewGoBouodOH/YjXOVAZ9dxQPeBxXPoq90NP1ForEZmJWcIv0uMe0oc4ucXrFaBPl
gCx+LfU3NCM3ExGL8tuJSpzoC11wdkcu9nh6nI9h8DaQNRj/1OLBgoSHe4LMYEZdkJT6JYKYRbNb
1e21juUj4VNw4qKhOY4hlhA58BpjHkMo0BsXG6/OijwU5Clldqpr8YHdCVOVzVzXjyayRiuTrZoD
8ax6izrv0FrZG1XvLm36PYvtGjDZ3oMEvzJ673cWocDYk2qbpoHCwpyKo1uzxXCWTlBI8+ZE/jWp
fJ610kabbH3003RmPfyh2USViKJH69iq5VUy2MXqvN2ynQ0YhfNih5nzXtabqEScO/pltOqM+CEz
F6lUfUCpMtBgQfZWCfNsdR5HAJrUs3Jt5ndP5B+TbZFbPHXf8qKh7yLFTuk+W+tMoMBN9l6PZTAP
KIH6xv0xxWmyItDpjawOBMvJ3sezttKpIMaQcOrK9n6GtrFrhN7nydQCCUnbjUgshOfJVByRJG9Q
ZBOFzsbb2uWIT9lbQzwrUB15QLDy+F1UqrwoWBhJus9m/6Vq2aEiJZHsWmKrytgi8S+MrTJPllES
SR5Vx6pkoKfp7Z8tdWsAef0Y+AhaQvCLIMUirICecZAZUzNyKdaGrcYNtrOfYzwgcCDJfERAs/HI
FJ/Jyga42e0mHkEA33yoMHcHbr3L2aWcakYga9iFGAAoRnpFaFZwtEaQFo1bLswWPOjB2Bz898Tx
13Uc2yfPjC8EnDePliUboHCMw6y8NleJC7ADDUJ16LKZ2QLCNIkg/UlXV1nH3i2Llb/DUgDnkB3H
qsMZsZNOOsJwHd+CQfQnXAY/uhy4Mgm77o6mO8ZDZPZHy87qdZr2v1IXC7q/ZCO0+JzJyFtZxjZl
APiUueIHDf3CYy3LiznqNVHC8hYQXmrCj5mIMHio6/HXMPiom5K43LlNpTaKz2xfJlcn6dS6j4I3
WTjDi0OIJPEaAVblxj7llXp2dAuUjpPbs5vpOla3ujb8JxTHWsMzDhKCxrEwpfsIvduqwMS4E7Fl
b/xQHFBWzed5ym0UQHQ0RGKRF1reO6dbJBNueMxtpTcx8nvEQDQZpVvfWj0zNh8r/vENDqiuTs8Y
h4gW7Snlc+Ox8udFBuHDPUvBtTJIeoz0R9dW5cHpq/qaZI4P2MxA3ZL6DfYK47QYR3YRb7WND5Kr
8Irk0QEnBqIz10fCg579phPolwLSkgr3xlDCWbWOLHjb4rjUKox3Fkk3l2X1d1HLh4QTP8+j8NGq
d0MT5Dd0TfEanKW1QmGwRlT9XqpyevdGtDrC7d7CtB/WA1i6U/7U8zsrUPSM2d0geLV4VFak/8Do
MtrnQffGkxrqk4fpe11WDdEMaW4DQxqQXmZ+tJnJQTlZgQ7eY9JW2ffTWpZfFQORDUOceGsZGJdx
WtQvqvOI48q/NUND2iA154Hl1tZQx6FA9DHlGXYLQ0PWEkZ79c1tUJKSaiBxBlHWlPG5LhzWLN6a
zMv+R0GegxH2T7WZC5q+6hk91hcMnWz/MZ89gkpEFSatu+e6u3KcBliWyOLGFwsGO0sFp93N8ehe
sC3TyafteSqt9myGDbgsy4U/Ubd5SsaLLs5lmr1GA8Q/VF9q1TV2u/s/7J3ZbuVKdm2/iAX2Qb7u
zd236pV6IaSUkn0XJIPN13swbdhl494L+OUCBlwPqnOQyDxKbTYr1pxzTIUd4PT3S5j/mhIuX8/B
6RH2PWtoVh80K7hvkVdiL6cPrErtF543xnPsY2Tn8Nv6v4QNC8hJJ9xEmHmmlPxQKn7FNHX9kiVb
9hADVGEYIIUSU15s7QeuDdnPpLp6owORFUel1s3fRkp14Fg67j5Nk4fIhTlH0pGEBFSDwm0pIUxt
+uEgqdveh0JWmGUd00JoPVmFSu6Oa66ytM2ZXPLkTdDC4y3wnGIaHmNex4Znzqd+Gh9LGoxPY+JQ
otQO1crBAnZSymL9wjN+U7hhfzFyZ03GqN+5MQw2vZtBIfchL5Q0P1f9RWQ2odeycV9HHxYGbYfo
9S1Hp6jpyZFbFaf8/gSVs3/2SVIEupHSs7nYFv9+mSwTh3uSnJBQy0tp4AqEkT/UdnscvewhJCj7
Hi03U1NEJ5zz39444aNfvkCs2LNXcA6lrTeXzIRD0hafsWVMG4Dt5jap6ZUwOufWtDzOWzSo0xib
uGcnt77g5vtdVlW4hGOmTUFwK6hojuKvo3UBSVPofG7EHMAK9lZEX3CGqWbkcEWa/aZn9LyWBPn0
vJjAILBemQhCHmxwPftW2fYmlpSRKq8XK4pm8qPPJ0ZdWdzv+sRhA2NKcrM2eHxNJhnOE4+RGHsJ
ObTaw67KErku6x871LMHk0vg2mQz6bcxMXYDLWXEvKzxYKbRvDLr6sFURneiW9PaD/P0lcPnOua8
d1ZSG1z8rdlPjyV55+mvadYXL9oFu4P/nGrUu/QewlHvhzw6M5pOR+E8TfGszpU918yspbfu5wq7
nqGr/RjX1xHH2nOvYw1qEKdf1KjeSpupNh2qcJ0SGzpWWfZoFlGM5aRp2Dli/slHTKJwbc66F79w
fu9OSSYpD/IJJ+R6aD1KM4QrYvOXc6k8Xk9VwtTfQuZwdHpEDPd7cD5x/DTbmSpQI27ObCDiM1Mx
3a5lx5TGOydAko7JQihzvdBFGVPzd+xt8gD9ot/o1lrVvDiNLIPTi4K3arVhD6/WoYHEM6+D/h5q
8/AEvlWj4D260R8CysISPnYs6OSDZB9YOsOXw8W9JuVsfnHzBXHiVlQgDYcyYiUPXHXayYn0xV+/
dJuQmqReGZxsXW4hPSYb0SMG+nVmB1VWYIhrrPDB0+igoiqLjtfQUNt4Tu9a5JHWTxU1QqbdHTUs
03UNbyXXnlXn6XsCvMbOs0b4t7FMLixin/Rc9vfaluvcNkGGjGV0klZ6tUxeE71y28e+MnZZhjFO
rxRmZPy9K0eBz067Ap6mNesv++E7bRjUHJFVJ5BibQZzwZ5/ANOsorian3wVYoNgclmWZSumoXKF
wqNdk7mjyW1Oy9NgttpqmKLilFXeRviACmy6SjaGhJVp6zXuhiTCBJvpJ7uyCSA30aaIOj5trt5N
occQd5ZmrFAXzSll/wsgIFRLIbWzgRwyb7Gp0PKSDZ8C8NUpSamLqoR/imstvJK/Ca9pwXMkFPjc
lSkOJAbwVA82p7aSBmjak9OjpiYM0qN8NTKqMqruKBtDHYZuulQt8c90joyX2eOoOAyxzojbNY8x
PXa+Zp6KXGSwWTkOKAfzfBSH+EgNRXO6jMXJqoxh41EP2jh4KKiEJ4b3O7Rd+RT1FsfAGtkbPuCS
rJwR9XtlQHZ0403cOs+1jM2XrtWPfC79Iez939azhIa+SzUuhyayiSCkBL3oSrmN5qluns2YwdPX
a7mH8w3QHbLgvRDRsBlBJQRCDe5KJHFFGjIWpOJ55UeOUwaeFycPIXxg20w/Ic/jbCssY+eTgmZF
b+sPonbvcdVZt6nDNhIuhpcigt7QRp4eFA4d6irV+huW63hPAhkzT2MZa6sYox1j2PBUIu3RFDsO
pNdzZPMKco+yi9XEAaKvshAeQSIu1lxS1FRQ6DQhhF15H69rmkbuwu6sY1djhWPhLTcF1qKDEFek
cMDEDiZ/eyiPZPr4BGrvqAgUHss6eS8Sd580NYZNp4+g5UMTDlnT4MkQxIIFxoZZVFTjSE6QuT5D
wO6Mt6qfD3LG2EaFWbHTObGBB0Co4DkiH8bkrXY9+9JymZHBMF8HKm7+4hIaRzxZUbqR5dyyHTbl
uVX5OzEd7aANzeukZfLQRkm2ln3vHalIaZH//RutVtQUM9sFWeT++EVh/mjN8zRZ5wjJ4hZyyT1Z
6fwRT35GhVby62/JJFLdh6Z5+RE0IiihJbue51AWceH+sBz4IPTL6J1CljQiL73GkKqCkcUs39xS
cTwwOQ2PNm1Oj6iKUuQ2wo4FI0K4LPels7PxFjyaQou2s2NNTAf0EyijOdh9hHWiqy5h3Pg7rzWp
AJ7TaF8nFolRUCsrmyxKwFhXEoHg7JbZgCA0k5b3OQMcgASwyZIiXwBa0fKk/iQUrO95Q599EeUn
fXDSi+qaHyzdb6rRnIfemp0H+Af0TeMPSohj7uHVhYeUB0kKu/Zca8RzOSZeknwy+VB5ApXG+OKy
F61s0e2USHoidm4YDLjjTwV/zHaY6+/SaMv7BAxzLS16mzJl7RqzaF+kGPXAGHcZI96u7DPjNXLz
DJ8sViLXxMDcNlFB3ruEBlvpd0vjHMSD2QMkwWEBO2oJO4CXTDGK566Ps6Mh7Vs+TOOpo7mgonj3
BMjtDk0BvyeG8s5U6CR9I4IaCtCWQtXilFQJqyklVvWy4kl1zTjGZPj2keo6DuJGvc+iObDi4rsj
Kv7Jf32Vssn+3WIsSRtgkfhpuLsZjHbwQgH6Qalvhtm5uC3I8GjsH5xS4L/P7GMIqXTXpcCTEpBz
QRPGdzaA5dfIMMq7SQU+zezbv22dOSiYwJbWMY8xFJvDKSR3u4JIvpVUux0APdOdia9HHxobvAS0
CArs3zKomFQ5xHPQTdzvCa7TLOlIeujuNqHjPCKogCRVnyPwE6kbbXMTD6YihU5aZMZ20nx47BBx
qhkJdnCBx7xXd8dProa7cBqS5g3h5kqW4HM0yoS1BNQS4u+BRmr+Em0GHqQRzR+Q5vIELK3qCgv2
P92LszX3W4oKoas16sXTbMZVh4RrgJ40UGwktS3rtDxo2obcaNzu4kq7GZpLQoJaBN6VnJXhOVAu
KvLPXlfJWRLtutrsBrCc7gbLTokZlPm6G2xnk/JHb6TG3FOLCXUA8dElknAQy+spH7WthaSet/UT
0CHtUg/D74Qy2JfIuMCK1wN6EPBtafJA6g1HrVywBEoTHFOjq23Xr2VouWtj4KhU1APuhCQ6GG36
7oU0Ytvx1S7D72EMI1ii0WnmB7rr3DbdtLoQKzTxYROGaiEBtbwcSZnuAYX+psKKiFR356lb81Y5
dG0OeLnRmHOUtsJwRR2lhVddZdOnFy4tjq18xNL43RGJ41OqFoicd42xGJyj0fiJUKg2uWE8d1B5
eB0ySNe8RqjF87aj0UJISyGz6rGf3fG9dkGFek6ozmxPzQg7FgQGLbCKrLXiNBzXXrhsMtN3y42Q
nn3Cw1zQiMx0po1y9N8BYEdBo6e4KKjI2LQmq7ccaNXaKXxqXnhlAu4Zw8AmU7IWgtG6TDTcW3HB
u4y0ghEW9g0RyFkzi3qgTkS+BWdcX8iKcGav0m9vsXYRPb673M1fDZdU1Pln0I5UdIIYY4eSHZuw
N58ViScHSNsa5od20SmktGxgCMAJ2Uk2LSduezoOoBCg983HwXbhlWS8wvv6eegpzqFVAjy5mz4I
48XWVfmk6O/Mcmb0pmdIqZi+9+ZI9yaKnjTd3SSAoade7FwUUeoNz14W6E+JWMaqJDoq4vo0oP1p
Pd0KosH/9uqEUhgmZn9KuXiTBnd+8xPF0Uhsp0euJdaN2S2wO/XOXpewwCD9YztN3iory+SB2M+0
TnGebNtGUfvlQfMg18bDgVPjZSiIlLFZjTAo3kWc74Zy4LiUTIK/U9/xneCxs0dMB4mugMzTYxvo
BMehghhw51t5l7oPf8lR/qrCfkIgi0i2O1AqmE1RuwmbGS50rB0NXI77pR50X6TzU2E48YkfWrTL
S4s/23ELoDl8SYGacH03h86QxsH0KzhRKgu48z8GOVv3peWzaug4S8rhGM+wOwx2dbGJKJ8NlQLS
ArpqplCsLwu8xlqDI2DS7q3pv7slGw7Cgd055gy9JcRNgafmkbicatiCon9Le/mcTvMj/p0ZyRdx
BcuIvxVjF9itZl6ZlM2r74tkV4YCnX75104W9KRqPa8+zKu00+qbtp/zGwGZN3QREnBWe2uonn0c
HP3gNA8SZ8+J0aBbObr7u+Pz3kpbNQeC9kdsCeBjTXKfhOp1zsvWOZ3N6eDVGFUbMZSn1pfDHpJO
dJnHnp2t24VX1dliQxAueqBbwkaGNorD6Ih3a4qHWzVZzbGKyiezUTwlDQCZbhUNTyzJp40bXeze
cGgebqtbDXSWLaJ+pePh059Re7tYjFvdVsiZIXlbFydlm/dlMNI8sWmFTU0nTy1Nlv41CmXJXVJ/
xJR4wB8CSyPpoN5l5mRgYSpCGVjdQQ/lfE7TwuNwB4EFaCJPl1RD5fXy+UYHUoiBK8Vpdcz7Sv6W
NLFT8hhdsPkbTy7N6IGsvORQZ/O4Ajhh7tOeZDB7BKqt9KgKEl7BjhOFP4PoP20tYufbYzbVeyRw
2qoZ462B9KhrCyoKQW7BKijuY2j8Tsd2ukd+L5cqj3e6FYsDhlhvnTWe85Bx15rlhM9lsm5Wk30W
HsbM0tw1I3Wm1pC80KnKka3ifGaFpB0qKkqK9loCNl7JiT7JuFHzlg9JGlJh7RSr2JmxV0J4JYXd
zuuhK5HE8VysbMrvzPIj10xr66aWXAOTaAF/1flGi5zV3ENVwJrzWStYIh6tFlHkP83h1LNogtue
YbPBpcWjupC+e6oXd25m2e95E4sLq5+10g3rWc+djZ9jf5NlYa8oj6BaotcTTsSghpK5cJlYovFa
Z43DWbNtjrmOg0nniYKZOt9HLRd/NKMUFXrRbGUc4y8u/fJeqrymWml8qzyM8aEf6ls9SrpnZbi0
aeudFkTCuofe0B+GweyOhen9bkyiIawxoRur+mhFrzS1ins5sdvNxckWTntl5hifp+QIosiDsF80
iGvNo+dFaq2kobFFQG0iF5AecBBzRZfsjYAYSqodiRrG2UztvVs+F7DNrNDdFzXZIIBwpIFUxQ6P
kh1w7+g41gDJJdJTSVpLl8eUUiN+ODn7nlb3iYAtNGlebSgs2oHWsmpbuZ12ikwa1woEChOH2qvf
gCPkgrxCUfLPdZMS9tPnl4R8nAc5MUjawlts+8OzR7cGJR84wov6aTYsbZ36FWBICXexEfMudJtg
ama1qbW+fxxte58YUt4gybab3gEvVuR0obV6doBX+TxlaXLybKzgQ8ZLJzfNMxOmcera73o09F1r
3Gt4Xasecsybz9t+1Q6dZP2zdOqODKQSauUGm/C2xC1DinPBChrDPdHLtzjV3R37V6qAbbque+TJ
tVrsSmgp+WZY0BSxve0FSwBPN5ITPWCcSFp5g2i2xt00XkeucWuoUx5wXbZaOGu32W+vKfMAYVws
XV2VXLIu808yZHVuDGSg4sqRR0dvPiIWuruWnrjAoLFyJPe8rjVjYG8+XOnaeIwapb0LA7joMU1q
TsOx2z3QTIldhGKsyuuOdmGIgD3otWkoS7Ghg2+yqXd2kdTlqo1hLfb4abepk1brZKi7nTaSWmlI
Xp9ynWPu3LXbQau8HVf0O24/ie6qD/fY5PKimmyn85S4lBkad1aQbHQLWDdGXX268hCpodgNspgD
tvQdJ2ptuLI5nNZm/w72q31mGlaURToI29lXPhf22UPlXGfSIwAOzmwHO7bcdc497436dR6PSljp
Nqrm7rqscElw8Cg0RbwXqp+3NO3lK/ab2zoU5ooZvQpsi/xZTU7p0e/b3wUZnkJa3aM1WuR1Zj3b
AR59aeOyv5aKXuIkNXdh25sQQOuRnhkD4iJIgXhnNv2H6dThiQcv05mXwVcbuEQdGIID3sQ9pq4e
8IMFlmAc74VVNbei/yD6dexjqz8h7xjnsX8dOAxfmMyRf3nb7CqRaltFucumbOOPik3cNmRtnjD/
bGwbLhNd86uauq/XYrKCkiTeq4XzZqD2Yc9iS1/5k882ks6dYEr7BGSqb66h+2tbt9TTQEi07LxS
+XHuUdAL0zkpQbIzd9dxB5ECrcEP9C4ih2w8AFn/9CfzMGfwRdOkoNzcuKNYPiuHc6BVKU4wuvvA
noiVneQctcx0oayfNJ78xYTWMhj0HskzLk7kHOURDfEekbufi1Sn+P7YFAa6VFRPHCiQ/RCZODnL
FTO52CZemq1sgU/CJHtuU/LbyeEPOyGCOLoc1nVCu69YgtcT8lnrp/168M33mJDiSc8HwQ8CXSEy
WexmHr2K0JvWFIQ8zyYHLzOLoC4lYKz7cVx5drODEHpp8IBiX7olzXykSQvbaAhKgEl9lRVoiHGa
ns2qPUOIQvtEX2zAPlDk8O2ClMWF6UPdprCD/DCL5jr5aPnwOayT6NMpNajN+G12+bxJwcVSUby3
9LDI5FZbye/Wsm4EFWzSH4QdNI0VZ1lzYIp5nCe8VGdj+FOUs4O/Gh9vH/2YtCaDGym/bH34NVvs
MhuX4cslk8q1ZYNFWI0JboI6eZ7UEFhEOddWwllCzeOH3ToXMwP0RVU70EqxH7EGBw0knlXqTC99
hGOuBudsxhS+EpY9ZWgZHqTYOB/gpeODW9vhJbcLKv4oF1kNCcczo254xOYHowHT6s+pxQFBg5OL
zdvJHvShL3cxb6kstNceKNVdiZJFz9Sdaq59MQPZqK2FdgFxjRv0WFr4AR32pKH+rSdQ/LLRkVjH
p51Rq3f8dDyvWePE1KsQSLMvRh9+C70c1vCdqpVL8wvpIutiN7daSQZGycEQWyxL/EI426mDVWSA
5HU6nBqYHnLk5zUlKvFOlfhv21QLoJxlOz2rUaAw1W0n5oAV9RfDttWZ/1dOOVkrCIjjzm8qTszZ
DCNtAT9IFnc9eQE0SomPNW0As9CuF5LpezDxPnIsIKpK/Ui2HXS45nHaXwrHxTJNQ3zAgJJtIbqo
U61c2nSH3vhVzFcKrC9O7Yqvyv7DUVmtkN3UtZuLZxwgxnu+mAHSBcDuV+U2xchLINZSbPTKfVEN
B1WU4pa7OMaVLnFqetnEWp44e/dFMUy11Sa6lBUFJLpp/ymivPs1K8E4JK8jT9DzRPgauyxItzZj
J2eBaWYJnt6McFbbxtKzc5fAHu6tVNuxnL0xrWQfpcHWcGHfDGNfvIqWviQCwaqq7IOsq3JXh4Yf
DFFFZXKohdxUxe+8qZ0rG/S9qFpeXxWM6aQiJd34/gP4SHm0qIlbu2XJOs8e02slYujM5BE55U8B
yp/ARs6XsRFLx8xBU2lzBO3Rb8ZQjKt6ypuzsmM86nHLFYYtQyKIekNknozMsM/DxCMHw/iwzWq/
u+SddY2pbNx5ZtPgf57SUzI1JjAFLjF0le4HB6TI8vrbjg1u3QRgXl+W484UnnWwZMsDH/8N9pk3
KhKKk06h6anLrPbQZta9mXxxGoCeQ7GvYOd5WnAdiMntc5ZplzGfq015iVs9OqQltNzGFhh+GxpZ
hvYPl/2OjoVV3jZjwPKnukQFJmubqrGhmn6YQNehO5Kwxq6/8di8ZCCgA55J00dtf5p696PBb+DV
OVT3nhboPY6/Vzz03nps9fnUmAYWUQKWD6NZe9tcMjDNdjRvLYAPlBWYu9qEu1zE7WPS579Ah3gk
H0R3C1E/nkK3CGjP+hmHNH9LjWoHkqT+qEyRUYVoRherkNV61vr2WNCasBxwXsrMT8/ZVGRnBvsX
CIKYUec0vFqTodY1UuQ50Up3H01pFEzAVHHg6g4Nfh4wwiXnqVnEmuvqiPkO1GCa8D4mTXjGSlXt
Mif/YWQytyF8QFp5ZgV3P0twztb+5e+XSc7+RbMc7sMmwEtUn2gzHI+IrqtO+1a03j2y2nafagFJ
fQjXSCb5HsCQ/uh2d7shllDrot1n/rPVosKSJCuuxG0ZouyexUOjnUa/vrVshw+W2QOd1nQoorB/
MPurSyhowu4mdPJSNiCbbFvwR8VMfYtaP5FnPqD5vqFHVvsoomQNIQoHSTPdqQ30DiITr1pUDefe
X9YxIYl66uJE17W3SKpXmotauMbOCD9E90luyAwFTxUo9KuuR0PP06zFXDB+1XoEV9PT6lNUNzx9
qGMF+eYcfazatZT5Ry6cdSEmyhup7N7CZpsuZZp9j0tEyGnsTU231VWnjHOdoYWADCa3aeaw77K2
7O8VoRASklZAQVAZ6As0w2Qv2GPnubROFbgY5ZGPsVC2bMjZ3lRhAIi3OvhmX67JmmJKG0Fsun0N
SaQYL1iPo5NfViBsWoMsjcEV3rty7U1nzsTxS5O635hyJGwa+zWtCIiwzjZwVsbqgY546AqpOtGJ
llmxd0+nvnpQA9F8ejNmxMG0etDmZGLl2roArA6opN1r4c3x3ei6N7xgjHa2kDvi1dSgTfID7b3Y
8hlpK9jV9aaci/yalcVTP4as22kvOAA1w9qAGnqdHSjr9fAzJV3zJez+lEKfPthq6OivqK8+qiUv
FNighs1OQg7OVUztBTS9syEb7bG7hGJS+DOAalbbh3rpuMoM9xSFnrHnbbN3kRfg0PClnDGDIcO4
O7bsqPqCxDhqVTAjBVDAMYo9Cd7N0CZETS2Weob7Dogqvvae9VPRSb8jm/WWUwl96XP7aNo9FJ9R
P7YdJjZKszyeBJVEGx3FTqtJIRXUVwSxSgikluKX2ZgQx+lzCESNL1K352e3paZIhd2Pi7t1VVRR
sTc8wrpwTeqVFHz+4Ywnq+jmu2sBHsiAZHPgoNFEOxRz/+qFEkharGN1jMm6DDbz4tC579OkX1lY
d5vJaj8aaOjEwAgiOJH/5Xoli4QhXU3Y74bhMU103sLcDgEFWv0ak+52WSH5AQVWxjqu69eqTBy+
Se1AEhVfB/ilOG+uZWqma7i/JDk854vaB0J1VfcamvrdKUtAItJfj3bz6mrdHQ6EQmTS6BxJjVPJ
mge02Es86XdfNvw45p6/2rLnn/SZsPpS2pqljw7uNcPsngl7UzM2jeSr8BdjBABs0DWQz7AabsEx
vGJdI6tV+RhQJQuOOLsJNpE7ah8wVgaO2YVPLO46UADiONf+d1dGb3M80q0xQfWwP9lbPE2Su5hb
1MILnOuBqdHJVzr87LvRvP/9Bm2fH27lCX9V23cmga+mTF6tKDqbVFWFCqyS4f9SMQ9OYzDnpyYP
3wobSwFSLfoTjE0TOWX5JP0SqQVn08KRqI+24S9oz3vNW2PyBC/aGvAGQQVnS7RIXFo6WteEht2t
a3XkkfvsKXW5onQCMqPe+A9s+Y6z6F3MZZI90NwQkACdM04aesjyQRJb5D+VJVvKCKEHS+dqLD6T
iSqXna2q/Mp2JIAE4LBzDck6OnjFfQ2PXNSxCOjhuiStwQ7gQ5Kb2GPvI57Ywd5s1O/JmPAEwefI
3WOZJFtOhAx9XcKpmg74gARitgqLcTlfMdnE/ACywv+KazyisT2yO0aTCWoJXdimxZIAuLFGupUb
n3MpjqrE2zQyo3e2eeK7HfZqzvbp6M8P42RRzSqrg5T6AXNpferob12zogbpEIbdlVW4g14L5hqn
snbGCm6vjQSlQ/QDHTh97LPI7wOvlG9zwkxoRM4trWlR9LJHLWWS6nPKArNQTMwZ43QB7zludFqF
yWCkxdmcWpgLvHIBywg86IaTnzNbTGuv4ScjU66UenDxiIRVc4oqLDo0Rm1538yBxiWzhpHsMzRx
p/dQ9nFr9gz6FHo1rthbdmEdi8WGlxRIJjysygY4WuplKR9Xxq6kyLp10vUPLsgUCGUE4LBYNSyb
45iSD4JN0L/XJbCDTR5hDG6qML39/QKFL7t1/fgrKbow0B313dc1bueBwvUq75qrQvA/2pmFW6Tx
2GLCfqhD6e0847HM/excIi6eXSWffdPxDqTO1LHlgsz19LXqCOkMDcVxPG9UMKIrluAVHmz9d6wD
6gfYNAfEYzHcwtZhMf9Kv0Z/idp6B+FyvhWwFDALb/WHGLB4UCyoGX2BzswLfiZaQDT5XyaNueBp
4oowmvXX5znJHYXHr6JeYDYhR90+blDfCkFbFMgbvpuZQxcYHHLBwwlTUbIm/0oPzYLLYQzBEqeD
0NEK46VboDr4r1vMbCyZrNK/x0MIX3yB8OQLjqeAyyMsAD0hpB5/QfZYC7wnWzA+RKpNgpC1dYLs
1u2tvvhA2b4TVN13CwbIXIBA3l80UJ5o25leZs717p8SdNsxFc1LvyCFZglciDwUhYQLcAihCeqy
0uoDAhpOpgVMlC2IonCBFWliwRYp0CW8TY40x+L3jbut6WicK4T/wDN3OiUzjV1qQSGlvOYM2Ej4
UuJrvuCSMBkIXqrZDua32mKU7LCzgVdSC2gpXZBLSswP4QJhihYc07CAmaIRRBM0MH/vL9imeQE4
gd44dAvSyfpLd0oX0BM34tlWoJ8oApeHJalL8SqLB29BRIkFFsUGvd2mMZZ8gy7ETZUU1R6EULRi
foXnLOmmUAt3aoww+xCxAjXvgaYaF0iVZKNSLNgqfQFYsczFpAHSalzgVkxgWLgW4BWO6+QxXCBY
i1HeJG+3bhVWiGb58vefvNbzDzXI/r88LY7p+MsXyJaJ5xXTavHD2RkCV2JNgMuBcqEYkmyB01XB
86BhlLpgDynqaC04L+iftEi5x3FgKKmnzA1KCPdnICivGf6FVWoU0cZqpnozL7AwY8GGWeIVvHQT
ZAtQLF/QYvYCGUNYwtS2gMcgyT5MC4qMqAkwTuhkQKZ+U5TVgXWrFXuzKdAXlBmFHPUSgO4OEPE+
e84TcgGf5QsCrVtgaPGCRSvgow1w0ihfpowEmyUIfboV7PTmU1yxcicr2sRD3F5SQu+MafS0Jk2G
kG4QIgkp9vIAplzm++AU9rORYuQfk7LejIN+TzOfuSghduR7fGiC9vhMXTwqmTa9hDHieCxqElas
J+Js79z6iuDMqVu+VK2lHf/+KymTC3NOdHQUnsywwWuepR321VDRe7M4A70urSidU8I8/v8Nwv2P
5UfoBiU79v8TIbFe+g+T6FPG/4kc8e+/89/hEUCMTVjF5Nx0210QEf8WmgMrgQdZ1wmrOb4l/gNw
bOn/EL4B5A6yhGVRhfgfmTl+ieZDw/dcAm4GB+//FuDY+q94Y13AXdCFQz7P1W3bXDJ1/5RY62NX
oEql7M1cVlkq45zM/FK7NKALB2QWYU/oXPtBz4yjN4co/jqym5WL4U4TzhfBM+zkcIdO8AweMPag
Pg39dejpOmeblWxJ/3hB1WbZJkE7eXAENlVu5mrjKvZFdfkERgGH9zg2W2eu/N3oEAkr4KiGGCVu
Vtu+upb1MmpZvys5w2z+9+omDNtNz1NNTefnd5EsGlknYRT9l2uU9lmfi+H/Dki5JHMlP4v/82/7
10vbt/5hW4JKC+svhPufuCj+QjiBA2kLwTLL1C2uq3/Lg5o2v8n1dP5n6Y4hnH8q+DT+QcoOQ60O
M4Xf+9+Dd7uu9Z+59Fh/CIPqkPtcixuJ+2n59X+6usmna5VRhVREZtZr7eqvho5jAKaE0n6F7jVr
zlq+1ZKNO5FlWUfxpQzhM64t7K99RjcPwYIVTWvlHweNF0MgMgfylreCpC3tVzxmhtpJiXuJ6MZu
FKCbyL2A595b8rmJnhPzAYs1xQyr5MMnyzJgo0F6xGNxxXQlKTL7MOcNtT3hS41feggSZ1uMgXQ3
eARdeI8Ysq0N2yu3OMj3zn4Ni43rBfXEt6dvtsLZYCoHNtqpfexDD9mQr1LjCQmtxU6JXwypPAsa
VgAWGfqAYCYN1Qd7CDQ2xGxrMRq1cbce8qsJ6qM/OvVBe3feeRD0H1q06n9Thx7h3xlWoF7Wxhep
pe5e8qsTyjqGlxXxs2xexdZKfzHbrcNY4u3L9BGhoPKCy4jrmjc6OURtZfwybpR4kxco2RIRNtvQ
8DkHbbLGv5BFK6IU7av3oe1NzuJv6iFEWig31gsHee0XrTyg1uEtBcVj51PsF88JaM+Ov3yHA3aH
vwbQ6ck9539WybhaLed3gJygFlkqvBpvtbFp0o1prVoTChQ2hjXOhk1LPn94Guerqm9lUq5oUBtM
GDSXtNjyM+dE1quta2y8/k8+PmiB9JB3NihVibnJMcD/zs2VkPsCn3q9xpZOxQa+ffPN1ppdNm9y
BDMGQ/iyS8Ufruy2QQZ2+byeey402G79HqC2DC8JS5cuCFyH1MLBVS8OMUzUj9kWT5Xeb8e+wiyo
oQMD9xCbLpNru2zWsflkjM8anWn1t77vJ+SjzAQ1SDVLeuFA7qof1z7MzPWmh9HLar+BLf+Jl6JV
6w8EgKMjnMBuUMnMGr4K3zHL+z+2YlZpcC1onY8cwOS/NettA/wDWWwWmDOyCbKl1H5NY/xhlv13
Kobv5f8pd/n6oE/km07sL2MsvirmmX+h7jx2I+myJP0qjd57wbUApmvhKnQwGCSDQW4cSQbpWmt/
+vk8qwfTPYsBZjmLUqjMZP4hrt9jx+yztnqlZ91np6PU2wkzsJkdwijfLaFCSSRu69SCxfzi9hb4
XUxbVOTZEG5tR0KMKKfvDnxlGMefjIHxJo8lFyL0aeyPGq1ggRYyfWT2TCk6KFV6EstzDcgEqqGi
sVU9SCiMkNbNESjarsa1rzh1uzNQj5Af863cMFqWW6JBNVgvcoe1cSRHMfeOAdYvcI11ZW9+qiuQ
k22eEuBJL5yAL0bDaB715x7hrXvJswid7RL1h5oLGsdxtw+zNzA2p3TwIFwkJfrkpIIH9JGGrPio
14fF2Or5i6Dpjh+Fm4ptg/RTiru89CjLK5oXdkcyX35Jeo6SbUMJOsNaVd4j6StM3KZ2qukrCIkE
XATLwXm674zSMRp5yyvXlpvO2IZUj4DWZQX5J2OZ3xXRtikTZypJGix0HR/i3rTH5S7wGO/3ySDZ
4Ebw5qVeP38qFo1pxm8RsQ1gDJxv0sjUIwAePLTLXhhb2+7fxsq3G/lM1oGOoE952laUmSzquC/p
awmh+ci4XiJ2L4r0RtNOY5Hb4HTUPomXCciWwM1Hp6P/MH2Lp8ptm1tTfAqEALSnaP6WUfXK0zih
1JdXo9r6GlsR4V2fnkz9tUQZNKLD0twllV09wZ7+peteJIIm4mdQnufigUEsC9eqTbtont0UvP/w
aumUY6EriMqTNl/GGLxotTg6U1qw7b807dLMgy3l10rC/PUtTYKbL08GEVGr56BpOBtldnyGkLs6
D4uZvq1uzr4oRXxEQfQ1m/0jFuIvq27Jsw+PghJkUXtaograGwqg2LvlcCnFq5Dpv13fPvI2/VIy
fjG+ujZJvti+ssygItYSFQpeLDcJvmocgoQdDlhLTvgUdzCXngpWhm1Ik2+1VcNHFVOmSkCfzSPp
XT6WHIpmH3vTHO0a8Qri2xkGvksDZz2YYU4P/RlJS1AWb2gFJ9LfAKFECobms6LUZL3ZZ6OD2OiP
68dAzjYTnX4xGasoZE4ko91zK+TxMT/r9W+t22EoMOFqGzFfHCEaAIyRrm9fGiN/WEyW+j3m9KW2
dUOt7kaFo93QkzrnTjqYt8Ri3xkbLhIp5izNcRWxcDJdvggJHiPL8iCye22IqWAK3TxYYfYD9lsS
9JMTBDe/p7lA44iOP4w+3hvLd802I8DroqacfNQ0QrYBuTB4MnqpCSFXFfDDDwSleEcblO8aZYE6
xV1DZ2RfA08y56vYMnZHqYe9ctPWB5nKnnAjSY9R3RW14ZnFd7/6WBLKj3aS8NQl/YW1xIswQzac
8E8SpbZkmYuC6FnppxliHy7vesTzprLu1C16ysSoTlkDahk77GtLZXCVT9tEwROldkB42Aip6crE
pKEmkrdVS0XzvLek2i1yH3DFppQpKNd2OnTakqdWp/e+jDs/MiUn5B0rsj/j8meGZKvy6JC66R6M
J1sWBa8rRlsDt1wSHJlDpARVB7UUYZ0oXSkwrjJdefsWRBU4ceEpVU61dM8H2BXk+QZ5xjPxruGY
SaoPGTlSzd+Lv2G2qTyQxS/dDuP4ZtTlY48xhcZCesZS9TmYhmEzNC+AkGco2d07Lpq9omY/8YDq
/VZAB4VSR54nPcASchNxgJYdwXLi9IoRv/s1h+VkvJXBPHqG3rla+yrXETjswJmXp0p7Q0xy27l9
SDW/S9bELftOmyIGB8zBNqTQNJA46mh61XQ+i9Km7bEuhJROkMfk5auedTImeCPZPsV77EvsATEb
UOM6TLUb4sYzguXpxAb31EcXQEQXANY2QwlGLGT8CrBrtSM1ZusGTPQPvZYpA2PjG7ace/Uu7DVQ
rfUe++YLXknHTTvV0Um7Q5clEXGRo1XezriPkbzWowuxw62qIL3OAr8m6bYhho+hEZ/oevO7btLc
TpMp0l5rkM3o0nGHrCtaMMvcaazdkAmwcL80HTYCPpsC9w09xzbsqPFZwBusYD6d3vWo9shh2aLw
S6HhC1lCz1dnO37OMkLaAKFEu1xUBGsLimb4M8E67oaLTv92n9CeKJubjhJdUywvZPucqBn50NMR
iH5uCDa0kC+BP7zO8J2kF1USHb/Fa5rwcYNYiMH0W8weUqn6xUtKvGE2xC00oa1Njbrt50qGTl77
CqnnJU7cZdHfhdVTImTsv8J9bN1LviXVoTEgv067DEhqSJOHkvyh18BM/Fzu300rOrNtPsEDdld3
tqXcmhTab6GuvaD2IEHYCgaAQiYdOibZ1ecmeOvNl7r6LjSiBRaH3fKSuUJSP1fU+ZVxQgrCWDkD
bonEXvA2rj0zgRq+N3gjo+61+8Le4+nQP4g8+X0+sXTBQowhvGraDUIVNdDihxTozNVhtR2K0Qvr
6DuwBkbfeMMXMCGr2EinaHCIvrkQBAEojU5NuDe2wt2UWp9FWu/iXnuUgDKSenmmo9SL7U+8rCcK
BhKT4oet1crwBiY+g+2urs9pVmwRpo4ESv6kibSWgo6XsmBjE4JS0lKvNCaTrXFytYhw6NV6zwvE
J5rDgWWF0V3YhvFJsKiL4LpVzl8sJkHbUVB0DkVhN1k8obh8ERJ/jpS0tu1wzD71QcWTytkOVlDW
sx0lsmchYZHYZ67WBM9+ZwlkFMhelcOJGyfy4kaNEArxEapa7hVDcU0KaJUjYTHxSm8HzUUMGojn
s37L6U4OLrURErrnfignqZ8Y+casw3uAptuyQdGH3IkMfUuhqFNhBEJvtf1YrhzfMp/0/i2Vnodm
2hqVdDT4T9r8DrFY+SWAbrOYdx3NNI3+oLZiL5GM6YiK50VvBzOPpAbfJHYcNaBWsxLOTRxt4bbw
T8Q71TiLduzT8FMUrCdcpxsLPsRisHFK6Uimn2FtqzXk1VRCPXP+K879RzKy3OBAMIdfSSTWzzuI
qeUnzDD71QlVMgqsF27BzIOzUMIbRFKv38ugBN+7+GiY7lCLV7NL37R2HUwEzkSZ9LSGxa5gw/WZ
ionNdGf6GIUHZfCMEVCvhfe53JAS9iV2ZKLxUfCI1CzaNDRq2iKVxgPajCiUDMn04vcquhwYJJjf
Rb01+TeFXRim5MHul8ljv+p9rMwxBtb2mZFvoKo2KcHhM4IZEZIp6Gt2vhSr9fYoIJdLX9BGHZkL
hs7XIx9kO5qeCakeGo1vTNHsSqjBUa+dyiY/DOZyDdUKUI36JvacZjwjWfYxsJHuFlVhI8XCFiwN
oWjT7ZrWk/XPJqVzg8Zqpgwmgj51rPJU92iucL6F8gkVgi7ku1g9enF+UlPJW7JrmapezqZxISeV
UHSOor039MfSBIcxlfcNJmJh6PdLNFwW6o2o77WNsnsiEsEpZABmoiyS0RBYo7eIhEakjYqzejIm
bwEsxMZRoGwOuaxaVtPevh57rzTvZfMVUcMlY9EzlcYn9sqGUNSMW61/oDnvJCxvqgQFShad6l6g
TJSCuGs5RVWCzFj1vTkbuOHyzOqeG6ZK1qnlKYlvAYg9esoXmaegMOz7DDstPSZtdZ36AzAfaK94
wTp8qKdRu+tsIi3x1pk7nVEzCd6S9Bg1OzPf5TxENLrNghWp16HbxTA84xXlSnbrdykOGv2CrYnZ
+QoXaBdWR9IgcX3gSY8n2K8za4PXdq+CZjV6GgC/FnZoDRq+dOHE5geOEbhPPgZG/McSXhfslLKG
ZpC/mvHelJ81cbKjV724tO1lnI5S5zZUiYjqZuo2ZFkWPcTt5nSwJeml8iVukLn2apA1zOeTZpGt
575ZfGItyPOzJBOTZCnbsuzvrzm4zUE6z+HgWRKZn1e9w2si8chEpHlUuF9A/7yHyjMvBOBvrzFu
6XStCf6XOQOLuefNCExqKz5x9bqk7yh4pbN2MZ4kmYDRGG0a+QePM9u1u8l2vxR8MQFQxdKLajun
zHXfGAenrb9SG1w2sIuI9nZq6lfoJ/BUWl9tJT8IEZv5vG8OskXtpvxSDjv8ynh/0BekOPFlaKfB
Um91K98H1UVCbeGpAIZa0T9nOaVHlEFM2Lec53XcsBnlfdibtYqB/nNW1EMRkTEwPMsMPBU6r5rF
Dh7Cg9XdxHxrjm8Y27Zj0p70NHoeuuCAcRYaCR3XLefmdVIyZyTq0GjJ2Qq/uJ7xwueeZX3jwLWZ
U+Pak4ePVMbLQOfrEDg2q6esTdy6id22/4ox0jasfJfkj4HhQSOgUNLpK4TPgUCFHvmNB4x/L1SD
z9dygiDAK6h/VaAjw+MoJY7O7pc63F23BDvhKpq/JpECuid1lC3i5dS+ra3fuLrkxlmDrwvEXYJ/
bfCpax+Dah6b9W3MWy+MdiadlKxwcLvbpIecxUq/wuUVZloZ+CVXDE1K7AH5L76ZC+yw6FHSIGd5
qEmqr1K16uJRMFudnu1P5Ptdwag85wQiNJmqBs5XyGRkOvZ6+jTHu8n8ovaKUuvYI2S5IRkPiHVn
4WIAG8eFctbPPNdkxEZ9Q+9zyzmZokSwTY65JOkvotjjJGVh7sBa5NjZzDGYIjJVbN1TrlCiC+bA
VoR+21BDbWI+1bNx24r3hEZSjdBvJX6n5ohuSGVNO21U9lYGCnyQvRmm8IgnUAYDubdxjVljgkiv
+LwgLWBSYPbC8YZAaqJRfKvUbASY8Nv4N80uQfFe8ywZ68ssv7o4beic1pnqdE41045Vn+fWMaKd
lC9UDf5/CnzjJZCrq0wrTQCpTyNdP+kT2BDcA0XEK3iYxDueLT4DOzBBxOXWyz13PXgjrCX0E6ga
bn/f2ggzDATHCBEP275FSwfNtFqwidOfXKYQyCORHYR7dok22bT9KpJqNG1pmMEtqnTgmFqEDhqS
46JwmRv978wZB+94W/GefUpm5FhQcr6tVHTU/psRDyFR/a7rly5+xNmrkV314F3Qr1HzJGIGUuEJ
VPMhHAwuWeJTNP0u+GArYSWFfdThCxnuRhUdwTos4HuFLxVxOpp/IETZKnD/JTXcAltkKdPgFSt+
G72Dx0gNn6dS1nHGu2Jwk+rImWiZXtUqtYltt9JGx4Sb0XAjRfIZwgvJb3BSiF8lJzKZBUHHzT2f
xrVIUHdF1v9Ve0e5FfQnrRoPXfa6NACtPxlpNwl1SrLAz6VjOtiOyJyGTjF15MjDSUa9aQ9xc17U
37BT6JmhAFPxsSc4Vk2Cd6VqdZ+DepMlQHGfk7HT+k0c7UAloSk/1expyyfEPGiHQ3GfWSTXZ4hW
Dik5p6l3JawhJFu06okzPkr/8K1Ss/kdLL8Br6NlJqVWQBeoz9IoJ6twp8fXuGL9zjGi9PcA/9c6
EwV8vEmMtjWg1YMdWwjay4cKuhXpTZV2I1Tchbo4bmdywKmEs3xRwdipPPxPunaREt/EZiQx4owR
thdPmUnLPuZ0skNs0aei3bkEMGsFGJD4wWDpBo3f9OvL/UscU8fMt8hfsoJJbHnXqlOZot8xpgYC
xzKb+BgiuYWSbzKNYrMv5hfsNodmVq9K/aQMRGj3PNYns6alqveTBNsQuQT5u+onEM0gnMMZ1+lN
1N9nCiZy870wH/mElDryzI4ZojnPw+W5u+jha5odimpbCltu0vJ8IfqE+jnkzyu2o/MlshDtLsg3
6egu8ORqab8Al0mP8+RWNeL2PtM/0+VuyVurPpiMzzCmymlLumGloJSIikdyGAy1qbId6j858B0q
YMqPDi1zhiPPAc1teibiHxtniRecSkrETyn5jvnekbpkxb+xSKMCApKaranu0/InEk60KzI7yfbK
DBK4HtXzn86Ap4dlJRX36aRwCqmeP5pns/YrjCRQG3AKMg6N8YucExLeqiwSIkK2OQKVD2XCj+ur
Yj0X5kbDNUG5Xky8biBhtonUzSwQdWVLX/kpzn52FGuAo152M6+RujNV1NDpJkgUjfI9xdMN0f6z
FJ2ofdXWT2G/S7AEZvIXh/SiIauzvxB/avW5Z3Fipge8ruhnr0JFDzGuMVTHzDwt6lsYHLPOWxKv
kw5SCA9w39xlpd4gM6uOv6rQk9sW8yvFEhDpWkZH89arLhdMQwUh8rD0kxVs1PlPoR757PfTxq+I
46bX0bpzymgPZgSUErSGDRBELhsDcbzJQ08UzaOZcLy6JJM3ECBhASGTnsJ6U0TXFplZI1x0Nq0r
Y2+HUiGZzCj+KD4vLHsavkW+qngJFrvyADIDE/LIAqkMnVA4WrwdVK/A/ulCT6020UnA7Ky/cPk0
gPsEN64cwN50mY/90zg+g2SMzLc+2ZvSvmqeF+2KQTK9cYxCGKrnTZ95OnFURPhhnxt3+Hcq8kzr
Kuq16p0QokO3V469ecRhNQdnDC+zQeaSYR1AOhOp9CRGJ3MV2K0z9Bf2f+stvVO9Ft9cu+Xh6UrY
HjVKepHr9cQ1xYNk+XxDCQxXzPfQqvsLXsgYJrfxR1xOdKu+4QfnRunKzLu45NTJIVPNNanEIcOD
5VOEShm56EZJ4Gi9b6ibSH4Lk0MmeSrePlTRlE6ydb+oUAIDTOBN/67owq02jNjmj/hbXucf86Gc
5V0VOP2PKm90CIKjbQq2/BH4Se4q5IORbal+5J0vHb/+7F6IqH8XkafEfHR8yAD8pca3jh/CJx5H
J2Il52pnV+8y5eTtQTfQkViH+opw6BZ3QdbKnoP+CZdVOjkGVPncnp6XZ9JBu/JUIgA7s+5joRwu
/c9AjxG+GA4EoLQAMiKXOtxDNd48llKHMGY6HF3ystYpfmt/shf+8t2XcOVgPoxg3yN1Kz+C1J8C
j56qCv5ow8iNxcxDcIkhrYYOUyJUEvE3Smy0pAnciAEV1J1VEq1MYHb1QTzUTHYrjVXf5ikVtTTc
+pgLA8Zn0+VDwMOFlHINAtJW3tnJtAoGBSxk9BF4lBEG6QG4jJp4JK+Q9xik7WZqvnI83ZT6XXJD
fh9qWmiG6EbFMkdvDs1TRIVtKLqZkvytNBP4d7h0UZ16JZCcEW4eQm9yHdriLIliCOd7eRI7614o
Wy4kZukkyZX+87D+o84bbtcThiVYHoRkeSBkpTeDkAI7gx1Y4PPhTyQjExcYClG+eEocmcdLgNQ4
XeRi2degEFOcxYSUpuEn4NEY5Ny70y8Lf5qiXSdkPZmF9mSqZx/PeR2eip7AgumiO/C1xpuJvg/s
B88be+yqINGDcbP/BaXqhlxwV8u3JvROF7zlLM27qmM8NyB2sgTn3hHOhKv4oIXMw/ryOnTsihFr
TN5Py89mlV/wRwJTMyBs0scrJK8tG0UF3Xrk6pMEHA9ghSOBwkW+ETZtoHzturdJ+gIaMB3K6L0n
CEvEBFHlezEeQq87FdZq7f6ka6FLVbU1/sZAGuDNq/V5xMaCXLx2kNnucJRa5V6JHzqKADA37i6O
r1i7pN3LIAIj0e3aY8scLekfE8lmJPSy9dclY4NtbOdP+albmA8ETPbwDzR8Y9WNu4hs7rImgUP7
PHXHIfDSyg8Hl6lbTd3i0h3XuNtWu5QIF+9cWie69uzswcxRPyvrq2cbi4uujYj/BLgID06ien2I
NWbbQ1+BhjoCmdjgNbjz48nkxC7EiXw5qPwdOyz1tbUtrsBg5jssCHaNGNkr0k6zT+ITd3DbeqDL
NDq1xxuvBcQgPlsu5//w4ImK2SGRbdJUhEb63u8Dt8C8Bvx03GTqrzUfhnEEm3tjJaULJGdnSG27
VQukDEzz2EJT/7E0vjyhf7kFwONh/f7DeMuj/QRuMdpR/EH7cfbBo9dlMp0lh9m4rFFa8Goyc/kj
LutluzCZKcIftfUL1cnBKPPNhpkJw5uTVnVxsPeay+vas8i0gFHscQG20o69KGU1obrJmXkq608g
342NJj8n0YlZpb5zqI7CtqUng7/J2vaAT5FA5+Rm9KUUzrT+eJKtl7kkIIOdnhWhnMbOWukVw/Sk
CoOF6U345j2j62NKNm25xzNNpjye3+r8feTS2mP/i3yDYT2QihuG318aEEdjwzgVASETXuKzYFqb
iFGOilsU3nLrC5OF4R09sKr9uDuaCG95oF8z89WfhDfWcUgAwiCCPt4EWAHAFNqiaPVcoRA2TEzC
nCRWhe1v2onNH01819TviAuZYV3JZ2xjvnjTt6ELPCO+/Fa909Xh1dax5+pimQJk5BRRhI7hl6b7
FavPSbs106OvyeiajC1hSnk39lLGh6VuVpHJViQuNuRvFQQQ/cUfNE8kyOUIhtQ8VbKmkM7dkSbT
rmVitKdMMm+VpV3EIZNe8PAPTrQiHYYp6ffYgg4DXGyiqY3GMc49xzJ9HVs3mRWG1ChCH6/Mjnj+
wC1FHyuvEpZ8D4+GR4aOHXvSKXAlJbUhEiqxSlNlN5D42JVKNZ0ka/cXBiZQ8MWEHjwp5sJeZNhL
SKwyKDhhuSQw5Kohea3V+VsJeE7LNG3yj1ac9VTU7anRcj+KIraoHUPNrzQgLK5x47YIecwM+GPW
/UQ1g0fqgRl5xIX0wci+Q3VhXNc4nca039MqakL5DVCXNCk71g3Mob//DUZJvKMn3Ckon+uNZHkX
Avo3gcBLvlxPO6sgXGsO2egQf7K2xsgX22oXmvzMDEpLxTQyqRVVFcl4plsEVhPPnEOlijTvFcK0
K/voEJRUZdcDrVB1MgOiznbdPEfuPLTZbTLywBlGsIEwQ0GnnHvuuBj+J6wjtSwfwoVdbjfOHz0s
hjM2VOOtE+bXuK2ijSQ3w1YYpNYdGUDc+k7QAp5oJ4Yo63m8Ty+TLiNCQURgfS53R0Vkuzb3zbZI
g4L1F/QIteZoWCKTqKbcv9ZaVW3IqgABS7PoBW8xH1gWVnFnhtemr+NnRWZBa1Bhuv6b1qoMF7kO
JqwzuGVrpeLKzAVNPR9qqTEOpOKipgUPp8DZWYn/9fs4gFbhyZhEN2AusMTXXs++al/53RN4PkZh
xSWhRfGI3OxJ46jbbOEKPE9kqAZtPGszIqjJkmaewGGrwfiq5Djp87z40VSWXqHKzkgLWk5vSCQg
/CDmj9bvQDmwU8h8NCvM+Vz7G1+tI+6MP30faJtKFT6HNKkQfvPWjRGR8UUV6k4XZEcHyR/FWbdT
OJYiXX+NpeS1oFEoMRi7qIrZpBmbAKFPTbswAO73ubgXW+OrjY0GeTVlrVXPPRdhoz8KfQbvFDlO
1X/1PjwN2DNEQLvOgERYB/C6gER3wM08ApK/M3w/R0CklEUkNAAuvSdL81EDcBsV5mWEvMsGGKpj
KdZE5ttNR29tjahR5zxwrZgBruziWy0Gm4JwHec9tOKe+qRQXVPbSnOSBgvPw6JuTER0Zz1bpbSy
YQetWxaet0X2i3MP4K4q+qq0bLNexHFfOH0zHcuZ6UXnJo8n4q0qp5vSyifQmpipJIbVIfXhDkdH
dlFb2cyiTYbljy0FDrMFMUtmneLWy2Iex/GsVMFwyFNxO+DYS3sJuITF3cSYwNBgU4tj01c19dFw
eQbatBXlydNw+TpjWxdYBgPbMHLGDCgECdwylIQxSzBTpS+g0xjmk8vMD2us6CMA/8wym861rn4P
JwJo4Apt+RAHyARqw0dKbPkoB/Mhr1fg/pLeQjnexEvxWVfGSVdNXyoQPzTSQOR2X8sCBlDdRNul
Vb51oR8cpRDeahH23xAdUIG4xNA2xWn72khtbHcVqqyRK6zrUVYL4yJWOFgSApszgLmxFF7qldth
YMwLNKJtWVOJXq5cRiWbIDZkwGOKe8OzJkaOhkO87Vo0/kUDuS3qiVMGNM2wSNdlHA1BnehOC8Nh
btt3PZW/9WD6wbPGKtda55MGfV2tFMcUAq4EM2v3uvLSnPTQXCGsG8WeTqfFrrqWJnsQk1XVD9tl
1N9i/KxuVtGDmyqSak8hZV0WWwLWmThP6qACr/ld5OUmFJmKFijsgoTiHbF40ceF3u+44OBiwmuW
CwBUJ1H010HNXqZO+JgkRgxagzCHYE4jBkT8gQ8spSUxMQd4J0v6WFKcLXMDKjBqXlNOTrchsMLO
TD4nWcnOV76X4RvYzqSd30oZi8v6SutLfBklyzE17TuSyh9V5T1MU8aFnD1KNNyTVm0owwtDV8uJ
HSdVeRJMQ/ZEydiKxVTYiLx9y9JHxiDQ4GmxVPbsQL1tPtgc4Yp8tLL2Q6d4DWE91TEtEm6MgUH7
tcySO6yzL5OmMtKVX6osHAct2UsISRjqYAtCxYQLBQ4YgIH8DGx0Z/b6ZGdF8t2GIIQtZbkP6WXW
eGdjs4XfIdaIr2vywlAOfA8rFNjm26jWGoQh9Iy2cWSkRD0o75o+nIelpSNMIa9XjujBRnlS4R1b
LfcyRZXUzcIHowx0VHCJQQX266sULaOr4Sh3KdrLYzr6TM2veo1XcsiII7MtFlPzqK6I1VnQXhLY
JDbUQE40sdxyMAKpX1vkWx2gXNAdMDHsloKX11ggQ6EU+4pRPTWZeYg1ZihTr3dYFUr0Y3oODISn
2gyepJRFXsF2UuHdyma6UaM++FIsIXNDmS09eFb0k1nZSfJ9zUxaSRTvwlD+U3NiWHR3hLQsRaUJ
k3EukCvrGUUBfK7F37Wvk7c8mv1ovCHTFX4gNZ0f5cYZX8JHSnKSkqSjFvY/ciM/x+iAXlj1FyVW
lHM/DSxbYZripsTvQQlFROUXuCuKteL2lQcU9ymmeliynENUfUsGDgf+OYikcD8eC0ySC4ZnmWSg
ZRaPdTfJSwuz9FXB1rNOcCZ7SHUwXWN1VUCkW02f0pf2vXpDyVA/WAD9rm7PaseK9FuM+isXKBtT
w4WkmatIPQr2OH1RKKZC00NEMj6CAaNMKHQPihedub3xwPkxEzYdtNh4S4FPRIeUvBpdQqIH564N
8eehdMV7JTGPrYbgp5UrgFHwtWbaVFpOZnh4lLrFq2JX3H/50EXLQsNMtpgORhIR6Y+cI+s9yyAY
K26pa/2Cxs9VWzlGoFwI1Gdff014zKSFlD0lErXabSBTrQJm1zB/jal90Af5bVEYwp8DLpSLRevn
6w/mX5PJUxnJpSR+m65CwpR+0Taf8vprv309PGpCOb2I85Q/y+LPSuLwFdie/fcH1XSyEa1UE+u3
VXiVhkr/XYBK0Wr/ZnbD4+8vGoiDz2X61667/sjVWIi7yx4p88BTi1I0foTm/LRQuWuFVF+TSMoG
6TAVWFlNpaUvfHVDgdL/5CLPSYgxJyOyb5ctmD9Tsdy2BYjRMQ1bIh6wRFbvQpYgxdClS0HfYVnY
FjYZhfEpn65N8gOnFdBFKXtsw0yU26J9+/c1YLCWYYU/5aXM5rAs2n/+j/8aCvo//uc/X0uO7Pzv
7/kuq7mJw6j777/jn6f4uynb8rf7v/6q/5/Kai0iPX9fqn+9Ui41XP/28zfIcf6TE+Q4/XlE859/
uzR/Hj/tf08b/eu3/iuPYcr/MDVSD4YkyqImGiapi//dzyURhRBV0/zPAtv/FcfQ/2HqBtkkghjW
2m9L5Ok/a2pl6R+iocuWpeuGovGJ+H+q59KIXBC3+Nebvnv8x79TjyWJui7pMh1dhipSBs3//1/i
GLEkWBON262vTxl2uKAJPbC6KG6lHl2Nlb7IGjhNo0OuMUKoGmOVOcPNkd1o0WmRCuA6DZWI91HG
D6lXXisUCiouKUqL8Y4kqOp2PQquOhfVETYzUkxnUBk19+JhbDLQzXTR+9CVKohUvQWlR83comuT
DVtz7ElU2PEIA0doxMYF0hrdAGX/RRZLuIJFINhxy7L7QpH0NYXtw5c9a7H6F6VHaYmG0bzPjpEm
p448Z69ErXdBAGbSnkCwUYuubhXKTrYL8FZq+sQAVJZGpjtqFUeqIoSuwJRfujRC7GRQQARLP7Vv
0epIU0Z98n6KzaH4sIT8UKuJfopTphRV4lJgyDdcjm27Zi8041te/nBTmXCq4UgyEYCCCev1hOVB
2oXEZQ59m/3BFQghgXq0peWIQRzFKao6YzHfDGboWo0p554IrPY6IDyoPWMMXXWWbzSbOgS/t6IF
JSksmFMSJbyU3bGkV3yblriBrFHcN6RTWbTvw1ZjH10kxxBDs5MEIzdVKcFEH+ZkuE9a20jXCUo0
2xbCIoFW6DtwPbeWm4uv4lg2wwjigYQcpk5Rusv5oLq92tT7pgjOUYtJnyCauKG5mzVx3F+iuA99
IwovUDGweKjp7zQpzNl9MDthMWOIqeDWKWnpp3FzV/LqDlIclEJp09DyBe8ay00VUttJaVI7d1SB
TYl6MgyFE547sasv26pCEeZloSIqUt+kLnyYcxxsY9wVndKXB4GntZ91Myp7psbnXJC5l3WhydqQ
D6FsLO+FKIJ8SBg/Jb0gajpV+6Iz3hU67V70GhO7GT0b5WgchF6QdozTpH3ioHgaOIpN+Ol2bhSh
W0a4EQvL8IS2eAGvoOzVqqAxKazdZI350llhnsNayl1x7vbBROXJLPeU98QWWKx69mqVppWYGOk5
HfoXzm1Y4or0QVNVdAlhDDaBbB2ZPDMvtmrZGSXFPEMaehdd4lvpfoZcxhWUcUhWRExbg77Fc768
zYbBqInPVGvb6mwuxjXk7nIUVJLQyZArIKxhmze5yTIurTCBFQEKkjYgynAhbqeKadUzW2CGjSjI
+8QkJqPDvKuxt5y6/0nUmSxHimRR9IswA3fGrWIeFaE5tcGkTIkZnNnh6/tQm+5FWldZVWZFCNzf
cO+5peUd0pF8C2dKnnsfcGfvYB/0pLmV2Yx0cuksksx6rJNu35Sa0Zgb7h3NxDapiJuy+UqphCEh
iAb5NgsWUgXmfTMb46bRbGQ1ymGEUe5eWiUrbDGBw7KZZo+SCWzT2NR2QxSc/Co3V1WixrXLe36V
zGAIjFh5qVVuHXTJV6z1YDGX6Z7S465q4DgSDVAetGkOV5w35nH0KuwUQ7JPh4YK3EbBrqd8w1fc
HgYSK/ZGMWwTizQ4F0IpwDdprLvcLRBldowmGcjtYytbuWZEWWyVl2zu/9bRBItmMVZUbfMusP5T
JTzyMJRldjbzep9xOB+ZveUCgqpK4QdrufaSUOz7BkuXO3qoRCzAvDaQmkKoY44OsnTPcxROvBbB
zSG4GU+F05xlCRnbBYfHV3q2K5Ye8RISXC1pZEkIXnBCFbooraze3cf+kgrUMCeHTn82Kn0PQ4IE
kfQCIUCTbdF8cBvIZRszVldk77ArvPhiLThDHOXfVhwdZidMICaiRZMJN0GQcZqmYyKeKmT8TUUn
hNRRYyjzvJ2iJL94AeaU1vsk3s++jZ6UtziXz5YksgdMvNwDR0M4ObYXE9D8OlbFBA1j8q4BRACl
JucRrhHHlrX4CSz4XLVAmM//+++XVkVMU3O//SUMBLQu9LRONekjG1qCiaV/aVwmyYhZxrewfiLS
MdhFrIdXMu9s6JPpRURx8OzVGD4CRgi5817DRkWiz7ontg0whoT8rPvl1rLmcaIPdxnNQyM725GN
PmKYV1ql3bUihhvG8iFNYnNbmDPsoDAaUVGHGJFIpQcZPZ0hfZCts4yZ4AnBnpeCPqjH86ERLDbV
TzK39rZCX6TDhEVF2uwQNVNGk467ZcHFjZsTRcQIxs+biMNzcZNU5bGiHOEe8JHGmuZBA6LZlFHx
rHwDpqPPvjw6eKV96sASrZiBs4gHdv3UWgC+hhdeIYOhWa7X3QILUMAkgrp01maQA80Uxnqe2IIl
SAWIuH6bHTD0YRivYWiN23gSSA3aD4NGm3+LBtNw3o0pO2dWdYWfG+0BxzxWTb+TQtMJOtm3TV4T
yzYb/sr0F/+ebWbuGU7qe5dlr2b0xcaksGxg2NNjE2s4ZoV17XP3r5yxNzbesGbWdgPKRuat4TKy
akFm2vp3iBNErAsAIVQfTu+XIMKQzKalTnadQrYapQyrZEwtDW0fAeknUdYIJiyb7OtSUXtzE2fA
25HH1R8tRkCwrUTeAk8EGnhWTXaJDPInY5NdjPclKhZjZWKhoCnNAG+ec+TQg1HTBcxe0Knt4PZ8
A7iZtmFGe2R7tNql7zVrr3TetGG+TBO6g0y7W070ehGXMSb1PVb8Gsk/WgV0ichpQi/IUSs2C1e/
eMJFGK9am5BhS9HOTpH10GUeM8NGvCTSAbZeusve0Pn2nBhthS1ORmO9RgMqzQxogwZ4sjGLf9oO
X6ySH5lnTjFTd+fky4o5HFDRgOiWDcQ5tNodExczoplKAC5WUV6vygbdpF9Jhqzkba2Khi0hYpuO
mA76xu002+a1ihHiKpcBV4ZsMngaTNBfZvBSzvIzGetFrryc/eGzLfSibIdX5/fBXcf1sx2/hA51
Ikmrb7FkWTlYmHrS8RC3+ECYda0CG7BZbyuyI0n53pGB9h7nTLvHgrXVGLDrF0+hO6Lki/U78Ea1
Jcz7oQyQnkNcGtHb3PpCI6wd8Xva0oc1C4+6Ea9invIL7yo2Ep+mzozMy6Qwd7ge69Ni1Js4dAGm
eftSrI0csKBCy+dNcgXClGViCv/B6c6GKvaDR488ON464x1GiW2diBNZjy5K09lM5AODEOSuHFkK
Rl00qz8MWdjtFS1c2yFq2LmTKMbKvSe/pcxDIEcss749Ax9J0LXxxnKyU53P31KKDx/OxxijG7HE
v4B4Mf4jmcen01u6fCEVHpVja6H/wRVtUl+WOcq/EA+OtCGeuGX47MTdP99iuBIV5VvS2S/meOO/
/19BqGNei3xjZYG7NSwy1WKHyjCzxCaafqcUn6gykdUlTD9YTKNJDvvsOASuXrlWxlSPVVwQ1din
q7URm4c4796djMXdrNmzWxOZfaRia4SZdYDEw0iqW9EUZ8+eGHuOIthhPauo2C1mlVK+pU7+aPto
29Kme9SZS5a2zUwO6H/8YMQwVuJ3KqT7bPCzVl9e4Z96PecUlAMhvQP1UzEADPIcijeaBMK8SK35
IO0VU03h3psm/MPAgTfdQ3thWOyfeCqVH0MgMguiaxbAl8d6Xed/Ce2YH0IlPqE9HRxThccsRxiJ
NHxrmb4N4SgCeopvpYmb4GwMTOZEgbqxJtBlZwYfCcERFwkXJpxc9zC11i5xwm0wzA4lDGiWrMx+
dCvJ7cBnOoT+JdfjqUryctMVJA/WJv62ybf6NSuylJduep8k39S0AFaKfhleOL+ZiS7YFua0JkPj
KS2GdON4rQkMtD4N9tCsu2xFICX1v89IKPhQgYVUAvrooYdCtPdj0ojKTO58YOvbRTqx7UwHa/7Q
HeBpUcIVHAi58Qhpd1xl1IkWsChYURVKurS+jO0w3kUXvbc4HGFBp5t6rv62FE475jTequuHuxWn
cI0FA78Q8Vptym8XZdCgS46E0mrWwbczBtXKMSB3r9MSG0qRvwawax5aK/iw4HKAg3HslUG4ZDbg
MslbnR6bsX6YcWZAu/K3fRQOa9x3rIkXqfdAlCBBft8BiJ8qH4dLbDD6hbrOFeuhMRZusyYBPfe+
uthFDb50VWPrw16TN0jq+Q6Y0KuVleIUyGkjq9LfMuqmWsPOn2ikz5AiZ06mjSebt1YUnzD9LmQm
sY6OXmStwm3sk1vpe//KZZOnNVhCeIKLPnE6xV6hVyQ+BFCrhHy+ILYnE6QbX23NnRNJTNOj1ue8
aN8dtyLNMDFnLJ/qL83+sc4KByPZqh07rIUq5DSJEGaWBNKQhdOLS8k03A2tX/hV5o4IFlRvdM2q
AxUsJ4f5YgvSiuiFncBZsw3a6K+aU4cK2wnXuMGHNQtl9HU22TSKjz8T7jhXWXuUY7zpZ263vkWU
mow4z/oYR0SSGyMq6KrepXg4/B7ja8pLvQ5qcOWzQ6FZ5/FEHkP6TvoKcdCDPowTHNo6zZG5EMrS
Q4x74I2G2cl30tmYUlP97jDzfcainRTIbuR8QsVo79jUtU/CKIJ9Kx+tud1PEalOBdkjiKERucX+
YYiMQwzBd8Nlgytl+ClUauzJQ+eCqgDi+z7X0ijBsRL4nGy1k/foPkTI1e1gox/Sc+FaBLfWvNhx
s5+ZnDTWoLcNZktae6SzBfaXojTl3o6hNLTN2Kxsl17dA8tgpd+py6KeBDTWDlh4Z6zXdccKqNF+
iyi9ZGrKjH8ckZjUQiFtX3cjR8l/r9ny7A9xS3BySglMxMjWLfCT9a63EpbjrH2FfDjSKWs9Pf42
PRlVFr7gfO7lFtfTbxQUBfAn/4uCgJWbJj5Y51G59wkcegBfL4JlEfzKI5DAffWM3Xy2vX6+QaJ+
S/3wPQ67+TmtQ2vTxuZPk3a/rtMvWmmfSWdaDxsziiyEMmGAqswTBypmvUKdZR97AH6tgoBQwqNI
vfyW1151ZBT+Df74JKa0AiGIXUxrawvG79VOjPlCEt2T7dbF3lgWldNhGsimjVISRYECWymbcQME
axhN/bELEc6YQqhDnszuZlDO2+TxJsTBsKG3fe0rmf+Jrn0o2GmBX21d/NktG8pjl7PXGZAyzqn9
W5YsaqfWtmAO52+D32S3ME8evarFXR1hIoKt9SuQliAzhZ8th9E/4gC4uzm5O4ydGUHvEsKuNi17
940ZUKbO55xQjGOtLP04Qj8zF5vXOOCVm+pnM5NkN0fNPjREiyGO7qBBTGnIwSKmTiLxtan77HqS
hIdjtcyXJr7teGtZ20yvukH4xj6zG8L5X9FHtzD0jEcv9H9NUxP7llFnpokfgpfLUAZZo7GyCCJC
Rxdn8Vtq9m9mCVKjkEOwDisJNqJJn2dlXqxu+TC9FmhrSvJQ2/6V+KHq6rnY2RMzeFIpLqWmG62P
Sao9E4Utbg1rZwXYiSzigkASEQSqzXJtJPbfarTSfQyCI3KBkRJoDXzFZfaQVIs+ExcJs3o+YlVj
DyCYfevO06Ln0XTSBk5NvcDlfDuC8VtfA4MWt/Dr7F4OzltOlMFaCRSyfFPsYgp9R9zmPtSpd9bO
5JP36G4jGYqd0ZJEac1qY8O8viSJefamJiJjVt4naVztZDZB6vebPCg3uXxrbds/0WUFrG+JmEvR
BZzrBJSDJLqpHdfszaM7Yvx1KyseqZQQjLkmJdf2XqpZGPhFjMI+mYFLfIwvzngd96TNiD202WVW
n0m+dfgQ02SxvaoTogF9/ZixsMVJWl89C//Q0LRyb3UF1b+fq325WBDcEIuHVrgiZkGMUCN/CmzA
D6OXwNSz0s/RaN6pkV591DNkKVNwuCQrURPCWoGH26C65zcNe/UvGhUy6FpPcM3NkgwrtmO2bsno
rCmmi4CiT6Aa105fcmMxpMiA+3XOFwXvSo6ueyV4JHxwuMlXVBxVnN9bj2rLLL4qTfmf+dO/ceps
Cr/2r+d4EUFuhngfGfGFU2JcW6mMB6le6HcAJxXd2QuzgEgxVMNVPAfbSIwBZEXaol7V+uqoDtSk
pEIxDLs5WbJ4Cqb2U6pjVWBIcEjCmMb5X5+i1ilM3N0LbxpfRjd+ROonne1NRRXgiOpcaYIDqvKP
LOxr2wCdhz1w92loXc94ESNC9zLZS2jpiamZT4b/ihTsJI7rOZT3WWMUztOzZfwV3p8lToNa/KrN
/GwOwIYGtLsDcGssTRTCOQnkXEyk1d39IQ1QylfwUMReZDZLz5i/w9X7mwf61BhsyanvAPHYd9Ic
MHtV9UdsJN80XL5f0VSMXAWdnpjV2l6LLQ8vIYdQnvx62EPJ2EaeZV+LSK3KLP4oopAsAd9/CXTy
1V8Re+kHj6/I6MU9l0xhTQcdNfF8/E4lyv+eFT/HXvZbaoQfTDBI84OdU7iH0cp+Oc5ZqEnnjovq
YJdJuvLn9DvSqJ1EcSqa9HuqvGvMcJwjI/hHDOk2TpOfNrQBhtEGByYzr2JMvgukGW0o6d6zNer9
dhvFPQ8o8rkvp3dXVT1jGs7qC0mEaNiuQ5EUYEpsQtIm1o8V8d2NomlpYrUerDlcubY5UChFvzZM
jmUeuzZM7EcA2fl+x/YjxtFdhsUXGHq8T3y1YB6xcfFlTVFw1HF18yP+URJA0euQILSiMLsOOeqR
ktldX4X7ruGLCeZq2wf5MrJs4F1qMz15iQmDiBEnQ4SUtHcTs7YRR0+0nMZ9itCJUhUzzoCN+1iM
FTydRKCW5VF+CDNlHeqKKs7Bdb2ZfEKQKw5hKyWAOnA5zeM+r85Gxy+2mr943D2I5Fa3mhoH1QNf
Hq/7kmMj4S3BnVxLsrdPlYURMRF5taZUjtcpUT97f5jMda3g36AerFei8uaVUwfx8whfd1PEWb02
xuriupk+ZwWcTyvDHzr2PuzcQIvXoW8RAXskwE1Z/sz2ND8ZnYestvR+Q0qGK6z6m+x9dx2k0U8n
+nDnYfx+CPp02OQtXpemHOCnBM8kac470vcO8YBdFQ3hjKsjnw7N5L34paSBijtem5nxVu25DPpM
dJb8WTWj17KmC8sxw+BH203wrhs/hpATV9OKxKCeTbzxy82P6bsiwRRCKTqRDPxxlxAyG1WwCQqH
HFg/YsEwq4llx+ydgpww62aWZC4m1jaAKX8qR1KLAvg9Kaa3Y8NIfqi77qwhHalZ2I8Qo0AuITRQ
9hBc/fKZr+KiYXXvGwedUW7P23z67UdBKB884od+jPpNFoFfcVvjMa9cxM42JmjGbsnkb0lkrse0
v7qjXd99nEiZHSAkIRtyY7n5RbInJkkIfgUqoILnL6WHr+NuU9OG1ETXHPOchQD1zMbLUn6a3vQs
xpgheuXa2D7G/tiLCHDm5J1rt7kBHp6YcZOUqap9Xbtik3aOXM+FuNeTOx2EaapTQJLviorg2xTO
IVMvTsBl2JhTwF1qnLC8uvfRSDee77XbNi3OUdti81liCvhQRS2jM9um+IG2kGFKuijdtbkNiuSD
kflJRQjdvTj+cnwU8YFnHRQHMvWEYEhHHjjB5mg6H8ze28xN/6dIGJQrprC1f4N/gbOzHabtQHb8
SPIXVJ+HJI2cfdNgkGssi4OpuqnshTwP+BwZBhigNx/Y1oFDF3Q9A0O0yVlVJUZvKXjMEzt8zUBm
oxpXe+F2SAj535bGqs0AiKQxcxpl9cQ4B+giQzaXM0dVam6dNgZN7SJIHhE5VfY70qYIxRg1fFvk
X2b5niUQBXxNV8YOf9+mt0XXdwitnoxxExdoUGf1BqB8tkP/JXlqkG2PWKBljg1G5/anCDD514X5
WzvjcC/ETGoKAIE3CReKQL5TmXXBPrUTgZWzucQtk04P8topJ5qQiTR8nZ59nLJDEswS7exVkGCu
6AA5mERQngKGXhwvf0ggN18KWbzJitWiKCGdqA8IYPYpI2GahKXyqLV6TbUxHdlcHmbZiK3ZO8z5
GDQdKjVuCviDjyHD3Y3drRPksWe7/cyD776BfpVPbOVGQz37AgLBfYQQEhOHty+K0IAhBVXPqxib
Z6Eyz8pU39xH9YZzmr4X6lZVqw5ylvlqw/SCn9HieA22bcsJl7Nzo9AyB0ZNEcvYcwKmIHFzxIs2
azYGMd2Ts5xUucM0EXMfbVjuW2sxN9nWbAx9NHupVhTpS0YG8VElM5qpbG7dxBef18BqpCX/tJXT
7B0f/o07qfDW2fWMD4qs9FGnm4DG4aHpmbsMzAHOiRXuUIN7+3YMb4JKdj/B0vxPL1shBkTzNge3
GQ+zU47XntzBJ9q/RS+ZPOZ0c2eykHYNnePR0caXDMryRRT+akygpAFN3rrgJx4JW2LbFEMIaASf
DQHcTph2z9Ag5k6uEgjOIoUq6JAUitZy2iYJmCKCqhO4PyRwdHFNsYymdKP7sSDxNpp4rlA96lSj
2aYYXeJ6EZPoYde63RLwECSPfON87G2KcvHHzVGby2VBpEv31lW4GIYBHIrbOnpXzvB/bN1Yx/A/
OY+/HESCChqENjuqXpztWwYZ+RaMXvzYVQzSlkSYOCpubs2SOZlcltO/SQo/wY9oBZIxtB+cnNpw
dvDPlyby6rFvL53EX6vkIHZOV3cHcEeMD9NqfmTLhCVpEM1uoezU7UxuWd/fe/ZAl85z3xiNC56g
EVwWmdK+jL8iIg/WSfFSi0zverdksSo7mzlku4uwZOOdsEPS36lSEiThVhjzFBO8bclrwQx03Qt0
52FI9BB6UGvfpPLckLCDI6SLN1M1qn3LsT8bxgddcPtBrRo8zP214wZ5hLayZkogVz2Y4GPddwXW
gbY4OFzRy8x5x2U1fImuOhXsINdGGQSHoInFIUmxy87oSh6RJ8+Yl8rmMXTpwFw4/ebF9mxyM3zv
xXYmnGil/9Jl09Uy8JH0PWhtP2c1NE8IHpr4ya3Tf1nFxDrzPfPB7f8ayMsOCnfVZm4ZKGsvwu47
4hDt3fTfqPR9OV7g8o+0Rfw9+ONEyhIs1lOFkmMU+YzjM889h7nzQTbiA6r71QzgfZOa06dn269i
Ca73e3LSGAzabX+gWPhN/Lrflu4FHH+8IiIJuuHi7SW6mCuO63TBKLOsSdh0EdrpHEaMqKZ1LpLK
wY/EmtOP8MkrtpsG+OdxMvsdxDYcN7ytaaAutVe+CR5BRsaUr7FI/tEF5rv/ysX4Px+JeLQi0lkC
BGJqhkCU0+HPr64o//hGoKh4ScZFGBGaLtAYq3qPPBdxLdSPvtb3qY9Ab4ak3b5YmUug74QZybL9
QwIVY8qqZGdEiBNB0VijN7Jq/Wt3gvfCTcRpnK3+Xao30DzeRxQk/qEeMxPLMX/ZCeO1moz84KWe
fR5amxpJlgh0DJeNlyDHIm3iI8p9POlJkHL3szL1/RwxT3+MCbU559D1Y3UqLIQrsa5/yxyEQodi
ATOUjbGzA8kIn6dn/ARaZs6it67znoKiDW5lwAqullRfKluPSOKQs5CbAFB53FNytufKCL1TSQkV
iI6JAYVL5ogIlXr+G1IH3wxZn03Alps0CPWDgVHMSx5p66yFIZbAFxtfXUoYI6yh1Ve4+dwQU0iS
qqORXmrX8E7axazNIwX9pjOcJ5Y+fGctFVjRpVt6LPtgcQ8z5bc/63rEDNr+9bUTr11l/46p2EZB
HeJios1BMBhwy8f9nyQ6Aea6p6T3PTLdd54RBUhe3pNfZvbOqTOf9Zh9Kch5Walx4bJadg2QBZFy
ktgHYrcYISR9tk0iUDn8VuKWTRM/2PSfdHLviJp1WcY3hLn0A4uRyJkPyorbQ1Zwao0Fkh5ZWvI1
LD2fhR1GJYOeEA2AvBv+3upZpSVF0zxVzfTWG/3XgIBjT/tRbFvdbWU7v9T0DEfCiqa1Mw3E+LG/
NuZck0gTH9p4iKBbIitsDOwfZZWvMq9wz0VwieIiwlmVp5uwC4v1HLzEvTttKnP+kFFdYsjiZ+Yk
1t0sgmvM+uHYsAcjHSa9K13lz2Uh1lNHyDCh7cpZNqkWCuUxCUkfoIwaKTJ2Xds9RnFtnCxAQ8xN
dvwU4Dfis52T0kQ55l+GiSUmJTbUvA7rKSm7zF0Akbg9CBKXUc+qGuiEKqCaOGDMcwPti8/wl0+B
iTVjgt2XWEJnjZdFB+QKWEa2HzPshFOYH6uRlqSznjzP/RmNgJADNfw4hLwU5tivZTRfI4xReyOf
MS0AxvM0ubt1r0HiTudMdz9W0Q+vSU0HWkbhutJZeM1aC7Sk3v73ReJ3WYma8NncKadbk8EuKuoq
X28TKdq7iLHcxUHQ7d2sq3ERmrgEe2r0ZlTy9b+/bMCDsTzykaobvryIcXAusQawwMgZbyBcYSTd
pA3kO9INDoWsvXsO5J67hEzxAb0yQ6kDbgzIwIHC8J+8h/MiXvP8EQsXR9CE4BbzWnIfYVBuiW6i
PiiQfWWFt83s+bMuIIkpB4VKhFKKvdL8HSinxRHuMlCaOdGRtvS7LDb6k+gazIevUd97/0SE7y5u
EuPJZ46w62kryzolzaqrR+ilWGyiqkUK64MFpdoJN6pkzclgNADtWNRwPjx06AWzPBEYlzATRIjj
hDi1NVlqBLzw7FuAivmTzBI1NQ6YMCLnITW9q5gqi3xbtiyDgULQYqh/gS5ATxDwqJlKEZTZOlyk
Ro9bpctIoIU3A+Z9PAY22Q00aOgjEPBbRldutIJLNY7q5vVBeS296DtJsSpKYtS4Pnq56Q0bm1dJ
mxiPA5TDgUBPAhq6Fd0e+CmfklKpfoO/QzwCurUesT2Lxr8PLnMGFcXRtqvET75kirmOffK81t4N
fQ98tq8OlR1/kZtqdupQ0IOw1D/3g/yH7aTfjommOIK63uXZd1hH91Ek7PVYChEWqu7+SCr2FMTI
3wcGP6brHIuxM8lmpJ0vnc4E1ZLqa8CDsw14EbjvM/8dmfTVAuIg1c0dWoXmBuxJDVObHGrWwgCr
i0T0J9ex4ifSYZ6XyyEJs/DTVgFwOCc7L0C3Gu7rKRlN8KGeAausKJud5RClyKr0lmRFef3/L2EW
fTdDn+3ziQOE0cfE69wnZyxuJd4hgtgLgEGjpSN6TwtdkwGHChvmC0as8aqRSJCcgkFuqlJK6NYA
1GfD1Jnm+F9ZSgyaUTvc6qHckO1V3IuxfMnH7LUmIuokvSm9zzbtFXuDB9mGw00pdiWBQGwqWHGQ
/RNfkhS7WqdOdsEOrAx9eQ1Ma7rWjwjB+sPQdE9l0TFwydlwC2Ph3/U2OiZOy4Kxkl0yDyVtzFxr
QTMVH/3CrbZhXP5K0T0WqIt2cDvhB8KSAtT6RHUqBozuJSsuxhyEAVf3CTOmwRN3GB0G/Antcyf9
fN1j1AQ8G/ln8vgQyG0JZn62av0HG1P2HNmKdM0yf/QNqkK/X7xpHqaI2lyj6b/EaB3OMbKRwTJw
auB014tuFrJ7yPZW7YQIEarB7QOrxehLufeSmVA/bawSjdBgr63c05cqTD4KJpBjBSwHBRTjmsj6
zrWjLrzUSLcYRBQRfElfEZ7qhsGx7xz6EI7XOBacsfZdIms+lKa7dxo14GLuIDcNzrY1k9vkKnR7
qWXRf3eHqfrTjtTcSDboZ0b/htbspCWVRpiAQGizbZa5LFbxXzU4JgvcTMnXkE3+PR7kcxoC1HFx
DFemjd2PcEU+VP3robQ90dD8rZ3UPheZ1NvEaUCuV0qCvJmmdZR7IGkdIPG6xImcScYBRh+lz5Fe
yKNOfEHqXhC5LG8dOamvOmRtxlPi3iMgfOmQ2ZgigAeOIH5yVsmXxoFelJrdhApG/Ei/71aATIeV
62jQlhgW1wNClIeE9UUNC5442+dasO3VTgZ2TETQf4rwC4LsmlGRtTdb2FTaZoMakSqG+lo8tS1F
3eTrc+fGPJOkTcnslShnULEBVqww+FokVTOiNGYuvUfK0s0TzSfL+1OjUMEpvaHHttgMBhJkgMWF
7WCfQW64arBEbbrK/eTK/+4HZz5hxIeCqclGNndPU8f4siIn1qr5YaW3sG/fG8u219pzftBvI57L
7L+cbMeO4Ept8uMiB8vtf8mSTPd0sg9qIG6pBOF4af38EDt1e4+NlVMm9vcQhxvycgjdbKZPNLvA
CBrf21tuxVQjYU5rROyg6+7q6IBo3bmK7rifVpkz2adZIS3J097YVp3ZHNAgKrB3+ZsocJR7/uC9
DnnGezWa1XutUw5HkZlA2jBU92nHkZZ78GdUiPeKMi9aa9ntNEWnYdbE4Tkmy1XJFmZ0C7Vx8x67
WCaqFdq73M/Tq9uNT4Yuy12DVephya556BIesNkSAJGYnORE4GJtQtblZyX1c/qVNNGn777XceY+
jJEcDmJSLdqljKfPta/1zJ8b5tNCSPYX9dKVoIRm09k/QBbZBqn4p6QoZXPAahE5AxeDuGdJi5zS
t29DFhoPg/bfeJL8VR4nOI8MCD0hqzMHQFJDd/IgJn84JcBoBiqPrlYI/MMJA52UX96A5sxIatjr
eFwweH7UTf+PL4mf4IrFA8OzMF8FjnytjPQe8FyjRaT35nu0R/zZRg/yITCM1fK408sjHB46QPAp
REKD98VHbh/Hz2Eou8cMn742jLOBpkZkKaGaKrF3ssD9nJQS1he2fWkPxTaXyM/m50ooc2/F3TOj
4W+4lR8pOLGNyw7KDviwCCpRExJIR1owcab41uTEH2gLdk7dTGukE/O5dUa0rsskX7jEeYbh/MfA
EEW2IzNwiAOtGK9hfBEN3snMKEKgF3rrzf6raCJ50F3zGM/WYdAwTcc4Og7KM1eoe7gaWiaXLPVI
qlZ4b9FPc6dPCWSVblEC96jg4d2TY59CIQRAUXfj/cPOWTDV88JA8DRMSulsHQq7FSX63xm5BbFb
8icRw7MCCo4eq/pLPbmeCjrFKUV1kbL8UWVzbN34MiZecxRm/YtQs9tbZTsc69xHh957u6pz57Nj
YRvrI99F610l57SQExoeC2aGDeTBKR1oJBYElDIGBgGAShXqHDXQMTCO7e0iEge/VuusxEPQ4uBn
5REAMKS82c5dGG91NH75SYIuIp7+1h1aTrFoMUXXWYwq8KfGymBtbz5qszPv/VueTT8sWsmXz7vg
oUUnwfi92tUOAJ1WTtlGUfLKSvsbIgmfbKz1uPgmeeI9Tjd9Qs4GFDhuNK7LiAeWGt2S+5ZWHmMb
CIxkWRyKiUQCy5zXYhnvhfGRtLDxwU5w57HtUVipjPMcjwejpoZiXnQOi5Q3NaIM5MloqGRP7WRw
P5BiUZQ1uY1lekBY/8xIJtxnHedhz7hGVSxuY+QH0Pa4FJVxsTWcs458PbRfarxUSEijbHivlyDH
JiE7bzSbtTPPcO7JngqL2gMeRCtjwo/SfgxGiZQrkk+3SczpxuXT017zZrl49hKmJjDzgQTKeD2w
BlxHpTmuwbMistG/KG0F0HLxTsX0NGdsvRbbshG/NXbFOmTgTlGWBxR5RHKLzGgC9Vx5NkHeBJZA
YEAtC+RtUwNW2xqnZrLg6OT9SzrjDYkdWoyK2jHL5ufP2XLWVle+zt50IHEYse+E5SajppNm16/T
1oDRETY7I29+DJkYa8MOdpOydmbU3YlgO9L5rRo7vk+fwqwgi0sDbksdn7pU5dsYC8gD2jt9jsKZ
xnHUxb7qMW/XjvNoNb13LFLvMwX90cddfpu0f2xA0G0SVyY7t57SrUMIHTis6n/snclu5UiapV8l
kXsmOBmHRW3uPEm6mt19Q8gld47GwWjG6enru5FRXZFAVXehe9tAZsAzIj1c0iXN/uGc71hwiBZn
r9l4YoGX1clu5NkNlvDEz4ZwlQGnNwq+fA9+/UpeoTgJCQNeZi0Y9/ncKOQTExkSlWYvUYIBQ6nw
M0A68Nh4I4ttby+86NJOE1AsTMlkrMebubZOcW0wpU9fBfmNbme91HJ8ml3I8blMf5BC+MSh/VrY
w4ske20t8Y3HVUU8mQ+SsZ76Y1xl3wHQLG71Rub9S2/jpnD8Z9q5kwV1eQIZBfvhvVHBBcDECfkz
X0Dy3tfmZfEgxbYTTwKXwpfdJZdAuG944nmt+lZwOufZLg/laYkRn/e8IodUuTf7d6qf4JynB9cB
7whalDGI3x1F61ps4BkZdyww7WrqDlFDdoDuzGYorPqwBPXLxHwRRBKyLOk0GxfelCeXpwhJa1+2
z344P1YRs+6EUHu3mJ+Eq97bQF3Qpd3iXMi7GQVDuWwG7KKTI4JqvymLU5mJn4EhOMCpYEkxMnWB
2QAJrXD+3BGoJ2uwSOkI9z+/wVh9v/thwu45LAxVros6hMnjzR1rh/Vzj1S6iASmXzgJvUVCn8Cb
5k7RY0/e0FyeateTG2Gh3weBFGYWWQF2hC/m5uItDRAzUY0PFK9PpZv/8H02WTwH+zYMz0s/s0oD
ahxO/tOUQe5ZDCLHmmY5B3zdBWQPTK6zM5A8UOS+y3rf0dLA/GQ/IZejYfyKlEzcdH9Q5xDgY2W2
0/xIKlcOIyUqYSUpZj0onBAikvzu98m6y695hSihTK1yMyd2cYcRo7gLlvozSo5F5TLO8RDE+xWB
vRYi5rp9m3R4dPwFCTLZosnkb/2eAqiv0d0bilGXljnPiK6pieETbNbq8sE1/m1G9TggqgDn5R3g
wEM/ik60s/vBtxje2x9sYM6OqU+j9wxsYsEjwbh2qiAC+UO18WVy506zS8x0f0zLaSOjytopNX5M
fvgELh4/a89WtaimmgoVU9fcDetZV9UxnZNLp5lLp+PC7ZdxyM7Ffc1vH0Kf0mFEY8pMJEX4dWlg
E8m5ASSW8wwiBHrrc6IT+W+SAb+y/xBgWCjw3Juyr89fkRNwPZN9Mg3Or9Cp4B+b9jsNNPc0gkmf
ynY3zsgkuoJPHuEqkSpTgCEgRXObtNvIl/G+yhBUsGNmEkywxtj1tAe7cTLuVjndKZ1SmHxj+mRK
Sb2UsJpyjbqTpf9ram1EmZjVDSKnfq6z/dSV3xFHczbPX0Na/TR+hlC7h04VFfc2UnVNuTJ35BvL
BZ4rgUNdKV46Ao7SBP8gCqyqRlpW+x1q8eBH0/FYjSgUgH0X3wtRp7shcBlpCm+vNadpVbWvqAwZ
6EmGsOSzYgOK6w8zEWVTtdmwZfHZEieO2J69HoI/D5MGIirKPU7DsQhiqIOEUg82lvy05KFlM7kS
hKqiNNw0HZiUETTXKrtlwdwQssb65SMZWkPUOY31mJCggOIR9Mu7GkS3d2xakxSqQNjC3YzJSycd
222ktfNt3ArxBPGOd53EX7rOQOCOjJO3pucD0iNuKVPQPMNQlTBQ+glUjcu8aC8fhTXJsycD4MrN
vZvmwWHsggDpiMVG9ybIZChMsPu29ADLpWmEqxFRIKnnv40niwMziqOn4Cf2xGJGDfRMZvYpdVpF
rGkD1miSrKgEcO8F4deUvI03a0XjIi+Ys+nBLWiw3Nx/tMP8ZJMMueK8ebZjGp08fsDqhgSMDvUG
UI53Hc8gYxJEzxJTTy0Rg02LhRo5Z+zax/aXn+WPeq6/l174BcQmauLXmqCSDizRCg/DDVJC9DXu
dcyqWXqOLP9HI/iEMT4Fa81srqvUz2CSyH3dHKo5j3mSZ1+9u/yWcniSDyhHgC7ge1prfqgt0a7A
ILs75NtfOPzXBQ3DbQIkFSELdYO40ZHikaEUH8sc300asacgFWfw0EXR/cQp+nAO2o0WgK0YiSPI
BvbX4Cey/JDjcUCew+NDcwQJIeC7mG8bMzmxzh6A/uFPnHedzZeTAiX2k5DVkuFUv0W970qGch2V
IvnWDMOzelPYIth4qFPpi9j6M2QgZRyCPPk0B6THd3Ua9Tx8YmR/bO8D4KRhh4SpCviIoptaBh5N
OS6/mUC+FgNCXN8ZuEGsWKwggsOS94fDbGZCvgYo/a6LDNFNWSlZyc3x1k5rRGlmxd/CI2O+lcqX
G7f9zv0E671Bhu4qRYnqmLtS8QCKBHk6Tim6OGsZtzY8omoWZBUAXeNJhnEEt7Wa9MaOEDM5pVjh
KsBcXUPDSIR7td3hTQ7ie6hJaxaJ8FHbE9yKvXbbt3dB10E5cH76/tJuwpbxBSvTa2CP1VnJ9NVb
fqS83AAoONAqbvHZY/IxeNZr7Z5Q3pKakNojV7LaL6x3YTDy9ZvQ/YXDWkEDN0cIU78aXFj7masn
oBwCME45WbOpKaM7e7hx0IhEylV9Sl5SiT6AnspDYS5PEicxAt3ot5PEj14lQd1VyxE6GueyRzyW
DD4CW/WPiJF2Vl0d+tsJL7FozIKbHfEmYP6kuPq6r1GVOXI7Dudeqydhe9GhVQMQPh7PNEOlH1r2
boRJsy2t0tmULxZQCrI0oLCE+lm1KdrqkAlMnoM4Q+xLlQHJRGV3rbJS9oq3NaakF41Ipy1GezhN
GhXeWI7gC1Hmg/fEnWWHH8EcBw+OlKyjaTxzbCipI77LmuPIpA5e2/iX4+UUd4MPNVY/Vj9Hy/nq
dIxJijMziKxPVIP3kycA+rZoQyxPf9nRXFFdVS9h7nd7tObwOnkqcjFg0OE+WS0i/F7AalgFjkm2
SevrXc0caGnENyj03OcuKJWGa25d5oZFsJfNaLwR4ebS/2En1ARwFL/bdMmpNU2Hzr42ALlN6yyP
g1/uzA34W1QsYIuWjkhh9sbNg1xfdSmqeAKBHDrdopXiYBLnU5M6tGIogiTQEB2C1GYege3RPIUb
v2IYf1sK4m91R94HW5O5l4WDte3ob4/QATnsyZijMDFJ/Oam8DriXu6a8T5T7Vuf4lfKBxzuKS9E
ArNvCbHimZSpTbs0r3EXx6dEt1v2FglKi/Bb6GfAgYFaakr/vliuofZ4B+LJvo/dEYo/CODeB0TK
twwpbsIqusR7xif62HB2QgN2r1XOLWkS8urYqKTbIUcMlzgMGhOAmmBHkdeFH2qUMRvp6GAv9HyL
rtB/EwG1bg32kTmG3BosH6oajrYcko3r3N7giIfSnc2xeSlm9IiA4tNLlYJ/FylzMjgIq4K8GtjX
7Z2YQYHaLi4O19HPfcZUFB450oSbFAIEChEmIEGMv2WXRHuHrJsfK7bmSmCf8uRzl3sT+3SLYSpj
nCLT/JG4svgQkEWFVLnsXR7reCgOad0B33F/pF2ij53b8HG0/FQAurEQGrrKWqM1QPD86mc2UAYJ
IabJptPU9NcYuwvYKFwLGZ70pdDLscyZns0uHr0UrB8MlmTtggWsx2G+X0pqVItmELjhEkPOTcmD
6WIyZnF3ElfHZ4dY02CZzYaHisplh18cSt7tVuLTPs4JGQ5N+ZjYn6pgUJP0Tr41ZfENSpLFNNMb
Dx2r7zt4STO+IJwkDUOmndeAPQxgKExVV90ryq4W7e6xrRKkCzX9RosgeaoH99hXDqBOqUvsdajy
MX8Q/lEBZepMR/RH8lu4dvRMxIJrkUbUS/tZvrO9ma6Mc4tt0C4cPsWyE27tP5tQ3bQaSfYrxIjQ
5C86gIvnkvh2iJX1MEqm4D30kA2K43QT6xQTjUsqIYUZM7J+6yABeDEYQR7SaLo6Tmo/5TUcw1KU
v9zGK+HPoyzoyUAg2Iw1PlonXIsARJ5uIgzHA/E3hg9jrcDkpGRqiEx+ACtw8WmZaoLG6UIhK6dR
ncti4kPCOL8GthQ+RDGwhA42RJL12VUY7geDxWVvcvbfDImZ64eGcPl0/rKKvjyFBfENdeg/w4xc
YTMhuxhxtspIKShcVCoeoS7bXrTHJAI6OcXAH1hJldvCkGyV+s4BLDpcPwOocezphrNgtnezIp59
xsbjGEzoyEMnQGpRtR17eecQYAweMrZQ3DjAkG0uI5bt9VpNEdw6mXufkz0fpMEg1GSuu89Qfa+X
NHafpWVn22TBeI2Ih1ksM7NDEwQYSHylH8N5QmXZdQKOBQUtijn299G4XRDNrrijg7uiJ/3opnNJ
9XARDDZWxI4hrfQQGnS5tDaj6jZkI2TX3JUFm4MHo429UTn1q4MNF+eZvY3m+SMzMVc0stauQkIF
nazug2hXVc2z0dTDahGfvUUxLclWYim+I3TgjYnioc38m8MaSkYrp3pjWyS1s8RJ9/bRYvZx6vLo
wMIGa+l4OwwcyYCMu8OBvL+DKVYcJvcFrIqP2RmNiLs0E+g9gt6Hib7zhn3PQC99829tsp8omLD5
8Dxx5K1YekXnZew14xsQ6xamDQuSuutUACGq8DFPbfooF0dn7DzQUIYkQc6sGDCLdB0XV9u6PH3a
+c5JVe8yvwUq7nVnFU7LiclA7zmAZ13i4QSUT5lGV0UPuXd75zUZ3l0LbXHijphPpDpk45fDfaoP
owNDcMbg1XhnGRvvJGnCNwZBQCxdRjQRikHGV+gnZPA5tDU1P55shnTIu1h7vCJwzg4Y3XEFFtSq
S+4d48FmuCmHU6OJO+GgCfqWeW3UPxcq+gRFvqxMfPYTrzuZkYkmtjUG8bRuCbOcpGxQu+zKGph7
P8J2mhHpkirAqtxCrYcwo9gxn7/YFu5mScYrl0XBbpmVCXumO6Yx5clynBem59O27/NHHHHlLjAj
WJJebi2WgNRWULXndjjlMMRyzic0vPV7P6bVwVfuN7tk/ewwl+7QTuI2kefSyqizBKlEECfQ6idi
m4bMNnjD+5Xn4ikrk/DDq5OtlRf93l2kx9zctveI2NRRau7VcGKjnFn+8DTV1VXrp27xi89Rw4t2
uddbz0ZEjFO4TocbQKVbZVa7kyyGVjCR9J59l3OiPqI7wNCqJwvvttLlng0cNFvtz2cf6/5+7CwW
XZMEz+8yl7S70Sd0CvC18UmMkmL88Bk/A+nIRkzxIWxkmlKCCQCUd1K8JtBFX5gRmmPt9Pj8ZzSq
Hn5VBrgenGSXvocuXa36QPRnqwWq67V+/hjfot2aGV1JuljbuCEfg+7w2clAUTuB/RQbFJ8tiwBK
GHFnMK3TZ/HE5HziuCeqcutWzvRURuln3N3nUxDdDz7LNjdW9dYkGagUYbOT4EXdtxbqMA9HzjFn
kFPcflxDRHMWjXPPlo3ghL6dcdMM4XKjo+JtpVGDiW8xmZkqhpvo7R3ExM+qALyAdE/btf0aDQjo
1W17DCnkXgtzX9eRBNiT1FsrbH5wxKs7hrw3pfUhHTuivBbF+M2w5L+EQvbPU0ZDtwxhtaMdu+kS
IMYzqJ73CA2aTTUwIO8jq2HbWlTPQ5j3bMucJ4+cNXbpJaum1qnPOtPLgbYhiLzphQr2IUp+CZgS
x7rvl/sZhOeeWxOu5u3bFrN356FhPDoZ/UNMbKSEtLKpa4gS45K2LErhlMMVeSYlOB0GgKpisLeN
CYfzjOh6W4QF66IoHHcCQN2g0RnJiATVeGmtU5uA0Tejfpk8yIpT363tfNpMQfyadCCBLcRA6zjL
4Yun4qVsm0uYl+GVcQVzcOy+WVOBfIhhcvR8+8ZBJobCfdpKuCjrkN39pajAuZPvzWtysic/PrVe
Rn2VJXfO2FDNqCFeWVV6scoJx1JGv5daKsf+Zr0OeuzuaPfqTRaDheYAeRkLPzmxUdy4bJ5OLs5g
78YrKSQCeUCj27JfGNMXkTlZHYt9xohtpmjGKmxmTYTovguTndU6BA7PNUCo2osYvxaPxibjhTRA
lz4kU1QJAXEHN3udMcu5b753bjx+WGpHqY9nGeDEKe5odfRA6JMq4nwz1XCtHeRN9wtD3WkCDTL5
3tFvx1XJK3fCrHfljav2etavSTSZB7un1mvHsSfIwKhdPTPEyrHsrXHyPhodlbshwwYyODNpqI6P
TllYFO92tlzq/CUBCngBp2RdPIFJc47l1zwJ/2o89IJRSmk2UDMwSiIMwiEkumS1aNnipW5RLSOT
2jSq+EITyN0tUo08FTimmH91DGMzRYCAT2wkTze3AvrLI+0z3FKwtxBM9kUCh9+w7IOlNb138RgR
ZtL/6G/6GmWHjC9Zf/3xb9Vq2s69zX60TXqa9uDD18MP5sDlprzJIW0jbDxAvNam8wk8777wL07f
lBM95bTOc4eBA6Diri7L6oC975APFuEoLVSeoeGmcynlMDf3Echm0AooZgp8DYjtCOOK4ZAPFSsO
N7NYDtIbKdUM29mbjx0K/C1nzqrXxTF3smrn9N+4lPOjy0LioaMAka7/TmovokMXVeXcPQTt+OEJ
hlIds5yE2MgYH/sqnANk7yCw0SMTMVGh2v2J3+1YGDKxm6GP98aNzm1fT+9ZLTkEe/PCH9ze94En
93Gbz2dg1Wz0p9NY3c40JVjby/zZulGi8IQ3q8H4x4LTgHu6AjPkQjh2sEKwTJf7oYKUCf6/zWqH
nKWEqYtU92Rh/+Jt+4k+D1O+IvgmXiD8OFwZqC7NPlVfAnUx3NJja2L11oYToILgHCD6W40uoYry
sSNj8SWNp5eFzL8Vm2J1hhN2aksRnBYrfbNMV54zfrWSbY8r2BAhoUJQ+75mxxU6515Z8dOYSF4R
mCGsG80lDBUkg1Y05KGC6o4MyVEc8tqPravJaGhZVpVBNly6kppNMutP5eThWmBzy1bvQ8YUZpEf
E3AKzpWMJnkuwtsxo0e8zEV3Hw0u5Sjixo0IijtP+tPdYLJfRZYOBKR0CYVj93PUfAGIXeXdnNWU
IDnuW4JpOQmnutm0N+tuIL1iR3FX3TlpjnWqIOsi8qr06KOGZi+c3qFlty4N083WwS1cid65LyTO
YyEzfz0kQu5T+ulLPfK1lp7/ONuTvHpltkfYTFEYDl/aKUgkA8f8DNtI7Nk4WLCCgepNAx5wyWR0
itNqW8B/uowIg4ciT8g0JAZRETG8yVHxHhu73YLsyX76kUowaunf8YKk1PRBckwsApnKuLgE8ZcF
fPMyMPq4M5358y+4F9ZimuRJDC6ZTYxyD27nXjhevZO2SOflxYJWpQQgLat7z9l2WyNMCOxf6U2m
d6fyrYsp+ZM/EeIUrv6yFPm1jCnxDd9oHXk1Ai8m9S2iq3Bu7HPptUgbFU1YmCggWUyHXnB31wOT
zLZCSRPNscfIUHnrJWrLvfOZO6Qq2J2xv2lpo1yvSg4nsCE49ftDqbSAqZXtfRRdCAzIcMA3xHqs
a0OSVNQbZjDC+3KSm7u6QWAyIdidDfHnhMxay6If3YlCs3DYPqN/bMGV1j8jJOrGjPVDJ8Ji69Zk
Grot7Du25XgB2oMDO6nKq57h0oxFf3Ke65z8JL8hkCIhW6iOmb7x8w8ZE5X8oammGbQX+uOI2s2y
bL0f6kiv7eAm9WT25ywNsqJCn1RLOgyY3hwxJ3Ig3DnRvhgMot2+3Xv1zAsuNzkhNYqN7TBMmLBu
ZmgvL/fVT4Os8FC6BRKHdOE4tQHxrMaeZeCYcS5px4NLM2eowLtxPg4sBU92dr9g7dtNrkemDlyz
nXDE2tfRjdbTApDyEvuff0lrUpISneGZ4VhYyxKEhF2zg7KiGy0owvKkli/tJtPLpOdjzEd038OO
v6e0K7oqINqR96AEv7YJGjPv+HHMa1LzZugylxSM26Ofk0IUB+m2XoDPuv6CXSi98X7i9ufSMuXk
gBPr6t1KIdobhX/Pzp35TKTqc8OBssaBQyxAmn81OFXWYZxYxwVj4Zohk30HZAMXo1GvHiE4o/Ed
bLEQbwQO87lzlrOX3ORlfVE/GJ5exuLDcM+ssIC4Jrtd2BMh65u2vP7x9/74FbPZU07Q72XWPVid
Ik53cmlvHBmix/gFLQ4oDJR128kD3MRqcHx0AhGuE62gJ/uwsfBZYh9rm/MMk0h4nT7rXJ8Tm0VO
qlOH0StbDPqdearM48KyyTXEZ8AtxSBRp9UDjvjyofST99FpmV/qob+AWiIceR6gvbvj3lsm5jop
1c2St6+Z57xmPC6PQ5W+qlrANUdPR/875EN7z4utv099eD+XP3SepJeYyCA6UZSupAulw1wjpJtH
bIlCXNwisy+VSV4VxLMnihj/iUNiuIW23UaWt72TBHDU2XDhA6k+I1NjdJP5RzPDCMka/Li165Cu
o1T23ttfopMZ0YaYP0LRciZLTMbO8FbF0XviIc7kJ/G0YC9bFQFVohoIEqZ4/OabsQBbUMgt+JdZ
ETI8XVUu4gfo50DVMT0wNPfhKvOXyehh7dPmnvugjxFbYR1cNrTUoKdSeh0xNWYTeXO1MxFEBxlT
MY50pg+QG/SxxSa+qZT3HNmheA0FeQRZhaMrsBA4CfxvAFN2fTqi5Q+ZGQDA27XztsI/e8ht/Y01
Gw1dWQKPatdFmbqbDqRS1uORozmos2+mIMws0Ie4JIwYKO0jtumCeSehZcUL0mb0jVwLtQewkQuy
cPuL65XuGbHdj0D6EVLS6m4oAgSe+k46aObaW3pecCqhe32QDLyryPTqPMT5SyrZddtfYGZ+CoVc
2kqYhmjWPpf+KIuZQVoErlXfRl5sXSXHETVylpfZA5qyZDcy2V4hx4ZA4NYbvAXkV3QoP5olaTew
5b/Ta+fXXtNNQtv5GZWjfxbDzDWnxxPAVLOuDXfsMBkeI3P0TFC9FTGD5sKPxx+Vbr4zNV6JSTqn
MJHhYZjIo6z8+StjzLZYRh/w8CbrKdcZVtvOQw8Uo8c1zg+mueG1yNt7TKn4ERrfPPA5kEzmVvVG
AJHf1AquthMTmuEjG9hOTrNnouj8pF+6kfp9/aBk0l20CwJKa5815uCLuzTYJ/eTWdR3GWGaixkr
cyKwhcxK9XNJ5+VuyqwXykmqBHSXT4lH1nfep/2GAasC1JS1D1YPCDKco/rOtTBRdXnZ7XpkmJvR
6fdtBJ1QpNMRcS4dyoBEV9dTsPYg1Wy4XgiAHfsIrSNixkBZJ+xG7nbqk8ucLsuhHILlhCsH+EkR
tofZivILfKSHSDY7TcHzZcrwpxaACZCBik0Yo+ocGMdtgy80etmqzMVa9p51RR33LMvJ29JEYasb
81PHJAGBGN40UzI3Szqa5qLTy0lV7YfrA0JFb4hr1zmbpq5IwHtWic7ve6eHeeaU89bVxW0uq14q
rmg5ARHJvdu3/zkuZY9bilTYRvA2SqbzZAYfJqU/xrh7n+GXBBhzmuG3DyqftX/DtA32Bsu3mFWl
9OG2k0wcDrjG4ELNa67/Pzrh6AhAa9bBY2yN9tkekU/FA/v4vIndq6c3IazRx76NT3PNdHTgLvru
xCRQ+ll6mROvpeRDvNmGRXMmCojYhz574QccPHA3TNiN+uww6pwQK1RMXAHtbog7+TJJfiZ1kV/A
n18LHZdsPJZb+vCCWSrYCgNWzim187yUjBrnBYm3E2vSwMpjx8A7BW3/z0KN7OHyIvorSTmoQyIx
ofxsHxtV+5s5EuNLnvHRKJ7ZbVzDSGQlSDHQBMl5lqA+dc0yThbTtMtQNu8YVHbY1lOk1/HoboMc
O3gP1n7v6Pu+tCDALtJwIwb5KZXZJ2nxriv6NWc2iuqAZ0oHpwkr/4beJkACabenjjFh0fFbHZt8
Go/2Z+MEXYQjBPGRyjATkJec5d54X6uY3ibF4VoGhEUpJDNLny4XBYpPPukCbUVbYwutE0TKA2r4
SWGidOMegiINGJO+NOdYy+iTORKnUlnU+Hj0+DC+lWi3fS8EcpFn4Ynp8WvZR90zijAKhznRe2lG
GvQhODWugtcTPMyThzKssB4BwGb7FFsytVY9nagLDlkyO/u2wMhDVcFsep6S82JV5FVDROiQkxEX
F9QHZ4yLU1fYco8GB8KEso5DiLetrs1O1GV6FF76mlUVvEDG55sWtd5CKX4RrliA3dCy5cJP9043
c2jQ77dBd6mUPFktGsbZYhsdxObJjvLtvHjxJW9IP+6dWvICqaNbLNPR7y3kQ0ta73RCLmMh2vKi
UkBPdXkFjycf46G7UeaI2DXV+CEGE1yzdI6YzfDSqc6atjmPxIsjBsS4HTL5Lq/IYWzTcIV/FBdZ
rgHz69I5oJFG2xKktyl8269xrlCKswHeStEr9s0d6IoUXctodSBSKmV/tMNdSkR5VrzpDOVV79mP
Ci//yg7NuIMjKtQWv1N0muUvX6Krj6J4hlA39iykxh8TtQGpIr1dUuI1/TuNakt0a2uth8js2wFY
Zo9drIasRsY9qXHsBMCYjLf4LTMfAxEfZOtURzv8xqCFK3SMd1iW2ItKAlHc/LNE19K3inQ+nRXP
kp8cII7ivkTP1/bhHRScK7FC9dobtHu0AXy0ruMx1Ab5N2ducpo6cqYks86O3Qt2CWIrDEWXzTV6
JzJ45VX/aQpE8NG5YG3X0FOyd806lptyLNUFCLPP9j52dw3s42usWgfCQrduaC7JmTPexkfyInCy
H1vEfijn8RJYPkDCIVERGZtdsqszxTFi44ePbWwHKkQZC3gmx/wf1hqppoLVtuAJJNkRwgNKhe+t
TtasqaNt4STkpolyvvZhuI7iML2SpEjSNFtf5t/5ziXU5yVJoVHWkfvpzXAysOZD2wzKXSNEhvVJ
5puwn0Fllr341tRjfVo6/zciNWcHlBVdYWTb32KMUZug6vujF03nQQfFE+Ot57DC2T5nTbPBnqoP
uVMdEjuxr0uvPwJLJ/tAK3HE2TPvyK649LUsX+z+mbfdOYQdOlTw0+spS4Zvs3HQ1aUOBlhvMNux
EPm7b5NhlSzHsc+/wSA/9I4Fb67t9ljTUNhF2bKpbuLBEh0evvGsY7Pu8HmtPZk+Ff1MZcGWMdBb
cmhwQFkk2wYIcsC8phuNvh9IVVNSurDwQQ84EtCYgMdj4KxUbK16w/6isJxnO0ryM7kgG75rBqpV
h5bArs7+DIEz82KMNTnYOD1RA7blvTfK1xEJFBkpVO9j8q0Xqbcp+3Jr394Xwn7YkxU/Brsm+Urk
WD3UZ+e60dbOmQh2XbYzxHKsyCXjIgRgtWGaWcNJ5asHNPKKBRiZ35IfAFxRj8SNvnqCoOUsmVB4
SXUdBCExtr1l/mPtUH20u8gRuwoGLzJFBSy9UBCE/ecmUTgsUys8Tbe/+Kpomafh0O447e5jVnT7
wKjfVj0Teqe4vMvevcxB8pF1BTbuxRACKPz30gEbllYJhJO+vhstdpJullhbI5krxe58r0ygdlxL
z3OtcT02POtjNp8qRYePD+Iy9fLNavNqNczpPq1YbEFsYdaTWa99mGhGdnhYoB7BXcxtf42Bv702
ocerWJF/PnlkQlVuuFVRGT6kthBkcqOEZ1ZBI9/qiN3Mz8JE+qpJXePIx3zhIN5YYYjaWkMCTY38
O9XpfZdEqE2XTp4i43+vvDa7ACF7DlsPzXsxPGMq/ax5f+xbVhjPVa46dNM2SpKbd3pkm8JkEMOY
AuuGxNq/Xzpg4n/8asrP/z+S5I9gkZe5JVjk40vmNb5GrfJP/fc/M0duYR2O7SAr8wkQIcDlv0kl
2XzIj/pvH/XX3za5+a9/8z9zSUL3H7Hj8q8MfRHYwg/i/5VLYv8jCr0gsrHQhn5AjNrf/1Y3Smf/
9nfX/gf/JHSjIIhoZQkn+c9gEvsfXuB5cSzQ2SGM8Py//8cX+S8hM/8ZOvO32shrkxPl8W9/j0k4
+ZdYEhFFHvWYw398JxI2f9BfY0lQYLH5YxSzdYr8tyEyKVQw/oL4hUBa5BiFs63mkOGhlbzk+KDa
JfgOVXtv4h8ZiR8rx0rJBFveShPs25zC1LK2xWVhjKQJFyUj5OagustG++1W/JUa4eki9sWiDgqX
U2ltQXedAeEGhhjM0QKzjzpjWfCbqQNFxrEMvMdAiXsReKws/Uc/ce79ZuUG6c+J/NSZrRr9z3ME
/GYhPjkJyJTLmCQio670z6V6ntNuWxDYJoB+hz673TY6mlQSzOXf1/701hJv0er6GgjOsnneV0AN
4R1v8Bu/YMsn+zLxX3qY6mosHmRC7HqY3QL8BFcEkR7cJdWjTsOD1/a03GL4oVX8YkfqG2SwCU43
fqskOHZWuY2k/rQ0ONBWXvyi2v7l6fvzg/3rB+ncPqi/5sv88UGGdhh7PFA8OTxMf/0gZxyRfQaL
aVuh4UzrAOkU4KixI09qfggVy9ssQ9K5wFo2Yj3w6fzvvwCf0J5//QJiO7DDADf0fx1w08VUHW7O
Zpt7pG1pZ9hJgexzOHIFCMTMfQCUFOxNQghpt7wNNdEYTAyto8RRsgpXv2ZPq90SqGA94E3ehU6C
KKBZLlOlgNOWyMgjoLI2Ugu5EJUOslNu2GvPgD4xuLPYRbHixaQFII1pmkQcEsAEHTA5xFqJvTW9
+zmPzAduCiuGYfuFJppcVOfdI9wgwZMbFTCfuqw7wURK/y8O0/9ZeNP/SwrULW7q8z+io4iX+jN+
6haq9C//Y/vHOfhofqn56Vdvqn/GTHFm3P6f/9N/+OeR+X84TTlWXMKO/vuj9O4j+yCnLNPq468H
6Z+/798pO4/dyJW1yz4RL2iDwWl6nykv1YQolaH3QQbJp/8X6+9GA3fWE6FwgKNSpYLBz+y99v9J
dzK5RS1uPbpTx5TeclfqP50iWcn+j2Bj43m+S4Cs5Vvcr//3FrX/A0DN9CS3q+MwRv5/t6jl/YfL
E66acGxbOBaPy//HLeoSF/Vfp1/g83F9EqTQeJvc5/8V72T3mIbRkI1bsQzJWwIfT2r5om3aln9f
ujRl8SbI/atEdsxq9RTJorgglXtLxqg68eimsyTOPIzls5Xm1qazqZWQj1xtr9rKVMubSGkOE494
SM3aSg5T/+ADIJyJ3IgVL7oMRrQJfa2KzVvuNS6JeRNzuew3l/l0ZU1XLcLQaBvbCNVBLv+AbPLU
NbMH7hmLflw355K79NyY9ImTnL+9QnXnGlLUqhGrIXYxNEnkppZvBluVeyMgP5owMBDv2Fu6OzlB
28jrbqHFnCc1R31xhuDdymZ5FNqaHh49YYXPZwMCqjr4afExuy0Nak9oX444ZAuG0j/4xQjn2yUW
qmfcvYjfh6tDzEWJ+2uXouU+UIrPEBrqO4tV4zx0bn8aF5TQgoJwO4vhafCKoL07MOMr9756RL2L
oi+kcUB91/iY3Y1Zihedmt1zb/zOLah/BiuE2gFXUHKBul5/ZSkRXBeW1P9+oYlItiKchzUrvxyi
V2LvUGVAhvUqUhGi/pKmCZtDmC1rNfAbLXICeWI4pSKR51B0Hth5d9rEE/QgPF00DXni4Y8UA6HU
PS2iaUEmr/O3dBnkFMvuDaPTG/lePT1+353soq3Wg29E18gB8j3XVfODDTwaQJ1/ACL/Yztsqy2V
vIzucOc9FRA8I8uvMO2fmauXnz1p4W2O38mht+FyluY+x+62g7dRP9G0MrWGznGWHunNnKulG48O
va8rnDBTfrJM9adyf2q2zj9SFx6htPBjVv0MHJpms4TXnDBt/RNgztSl92Q6VnUd7WHcCE0OekFq
tQY8FjTzjhXm1SmxeKhORsfqiva32nqG518rwt0OPyS27i2nur64avoSknQBmXoPD9nSkb+VKFYn
L89hn32EgKDaxGnuPUfwuAhE9zHsJIJx2MIjh6x/a3XxGkDgRY3SOKl6G7yKn8K20Q3mWKPfj5V3
A8DcX0e2sbtxQv9m43u4BDqyzx1ns3Km8mjGHQ52LPUkWmJm44WxUk3D3FanzcnvYoaHGKfE6J/N
5Us7z5sMYmu1Lv144y8INq8sg70vIiYFZBSdiIt6igHOMbTQDug5oughEx6ypvZuShS/CIsMLxwk
npnQIoagrsp9z2ga5exEMFLxYA5evMd5vUHQ260LNjo/fAnyzUkNyGw0plMeMhGcxLDjD/eWmfVG
jr5/1EUmNszimQ+xMLo4QGCHkKhggzWO1P5fkA9nHOvVFlYd45jvwlb9GYvcdO7N1tl6qjIXUoR/
D+3x6GX1IZpz/elwddDeD1wdaa12WZtj7dfWJ3y412yIQI6IAucdNi4sFvKb6DBI6LeBZIUvVov0
2705nJtFFF/GyC5y6t+1F6f9dYDBNgea/55pmL0G7vzARbvFy4JFNkvQ1kLBypjaWtkz7hcVLPtZ
n/Q8FgXUI/nE7mRyVsp0x2VhX2ooPDNqC1ziwFhhyyUmMyqnAzCny3CX96R9e7pRa6PyDGI4FWmU
21kNw1oVvrdDAqpXQcsyuxnaCXjvHaGhexUEuOiAM1ZmnV7XRfyHHvFqGTaRLlKoVV55RJMOn3Bm
9oA+WoBNLGbm0Pw9ed1lRlGcV0Z8gj1NRqdc0xZ4Z7QLhzkSDzb1RJH0yT7IQkxNzbM5WSUZ08WT
LfRFOCj06wrShYliMTGL42i0IFVhp3so4v/hIBGaE2HDOsYy8ZyMkiCC3DtIa9RnBzuSNXevKmJV
mXjTm2gTtGPd4vNKj2mLBdom1wrOC6K8efxhJzCobGj1pAjoTVInrxB19o6TEjLdsyIDBVQLm5wu
b0CBp7+cpPy2DFa4yHT/+Kjk7Yj80GGY/04oDkHFGMh4FSnE4EcJznBIQbDclTS9e97lv5oEoDvx
WhHZhYcBeTPUi3fUqx8zFiAR4OFqQzJeuJV+DPF4GHJ8zQXoFcpF2HF9/rsdXD48sBRYGawdgmbu
3JT8r8J41yjhFU3HCu4FD++iorFuTRKnp1xmVx9HiNsvRyYWfy08wqfJJrL0BVhREBTtOskQhEX4
DOTUsKqPTZ+fHOenbr1PfHD92k+kuzFA19Bd4W9INdoNdPWIFea/w0yuT1LYjDab7wZhBhozUrd7
PsS4prVimndronrCa241/G+nPDUfmnDp0RfPVcB0fURJlraXwSLRcWJwFwJj1GFbYw8NmVa1ECdC
xEemePKbjjBb1XJJRNZrX80PBko7J4Dl4KXgA2TEHM16mlWEtptAokiVyNVzcAZ+cXQK2ztP/bBh
NZafRCtJFywJoK54NnZ9lTjraTChqpJ7sql17T5HYYaL1R26Q5rny6jcJe3X3VQkMrwLVlmOGwVE
4UlzGwjCC9hI7PimP/zG0gTONSywfZCb7FVLKNF5dkX6S6KCdUFA0MOKVycWl7lTNfdsGAE5JYTW
WWwDWPhnB2GTXcGWnDTtlhRxtEibIp/DMy+xH8yr4j1YJxwkRYCRzGDxu0lTe19x3KB2lv0tlPrN
mM1s77J4By/ngCjC7wWMhWV80D57aHgXRiwq5cUfkzUlqKxl41wQlD5x6g5ZhiYoR4sGilndtI8Q
yBxPRW/V7733GKe6JJSsGfZmSA63dAyeWfB3l9opvu1BIjdZJI3W2L328rNCK8oEGS57ioFhNbRM
5bRG95Us4T5u9XP2O5CcDMlPqeP/NPtCXIMMLVC/1JGeoR9mIdo19eInW280fqrbZUvaed0pXp4j
xKVY14qyJK2YJjHxRnlFPovptEwGLW8fJdAGhcexTWRFzjsRlEEl1clXI3A1dyVioZ6SpDafOBgW
rV89GJ/wh55NX98qA1O5GkfJvpU4S3Z6VK2MVYXZ/AAoidJE43lxCkNuM1cF5zjKli0AfOJ8ktvS
7W9e5yb3UeiMpntKT0h4MNYjuxVetGkKp71LLAikiSZnUp2ZAzKpC0p5Uriit34eLPeM8iC+4TYb
pDL21uCL/WTUH84YYSOx2Rsbbf2QjMx5pXrboUODUdq4Tzuf4FA+nxFRaCIAkoaM6yM0GFRMnv9b
qNo6Rxh7LrAwhmPgViDl0uRcmPar0UvSFZMuIFKNhVrWdtuks9s7DsUDiNr+eWxwdQSi2UwZ0IQB
ex0QFrkrkdqufT3VLyHj0YwS1QY38Tp5igyjCsHqhETFNSLzLXCW/qEIL+gDb57GJmXHk8kz1q91
ioe+AvRwjsyaYj+ITpWPYrkqUxYxLF02xtyIDaxaiDgYLU7uUoikjUnyTOigvgx7Jtd93/N8Gs2u
l12/m1t5KKRxnouyggBmfZD3gCmjxp4RZSTlJNBUrskAuWP2x3TV8rlsfBnB3Tab58ksmkNrCDAH
yYlsXP2qkcLfytE7z4yztaXRnIi3f4KigB+qtpVzzm35SxeGOsGK6I9AOB/aVAbiYAGxJUrUawCS
aVdKL1t7/fjhz0DeRFVVj7KGk5TzV+7qIIAGldgXRTCIw8nzjenemxQ8OBYPZgwlYMbkLTNLP0rP
Y3FAHs/ab6Ir4yfxPKqD6NP67tQAZ7rqT6uc7s7KgzXIO+2Sc4OWcVJNRg57RCXu4BUC54f0y26R
TAKzpXito+k1Kl/aBr7YNLVYBooSNavXG5eRxJmzH6bFhlZil3qcqjFqcda3NHNpRa8V9+gAEca+
OTaO4CBnR6VhcaySiCdo9AnxHS4+WQv3wVhwegD9MRjqKd7HsaOPxV/EM8aqwZWqfX9A+J3aa7ax
fw3370x4zAWrw3TvZPU7ij9NM3tXEB+OXjxNZFaM/jaynQ80Tq+2oex9yufzHII4Z7gPSIXS3Jv3
SY8iNDWyF2Xoj6wgbDIMoUTrlPSA1FeH2iogkatxH+TI0XAIFJn1NFrNn1SAm3ALjGaJ/1U73L6c
HyTDmX1g+p5vA6u5xAHugGXDltjlcJsA0mFSyTCIUrEeelKGtnr23Juj5ITTGeqV3WiyYWb5XoZf
8wdWuvRhqUlsBg83e53CT5K5S86NeQ3wAj3KISpXBr/HDY85P25BGGKRvXlKF1d8UyeSb/MDg9ps
Z0CG35sxMIZaBu+g652nJkz3E43mdujBt1lxQ7E1enIdW+In6Lr4LhTlpTuGF1z1WK2QGD1FME3X
nrtFZ+pc7K6xsFZVQB3y7IJLDrbMciZ7FRxbIrAOAthDoub8WLHvPSHh20SjL692ymbXKAv0LYaB
o7ukzZV6gMXdgyFxk6uKcNdlTn5GxcpWJYZFUvnNAy/z3hhrktNQbhfLiqYQMJ+ypLqJGRM7r/B8
7wTkVenihe2u85yT/rPiqiF9TzfBffSwFDmS2IHar40b6Y9n1EKggcOqOcctC207gwtceH5+Ngef
yiHpYMlYxq1x6+aUBybWBTBmq9zkJoleOZbFjYZ54IalL8Q7ggID1ag1oYuwSUNBqNhz59vYQgLH
/bKG1rqWVtw/6kJveSdHR+3Jc1XHwUXG4tPzy/nE2w4x/mef1SffdvTPQA5yjaQwZ9FTffCvHS+e
Ce/LrNWjjMhJ8WL4jEk4YBOsaVk6d273JeS0y1iQtx2lKsPTV+7TnkTLMHHLFx1x1TvogZC2xunV
ko13aCz1B9sdXSrNhvAw/oUaZZWfNMfSiPcD0eOnQZSXuO6sVe+jjwyUcRT8vJWsL5aXFBunjS8O
GZP7AmLrypqyfeMBlI8j5zgkxaUmgzuUL9gGLiYf3Kq3/D9Z7fRMY/TTTGc55xC+O43gsYKISaKw
gAJ4mEiq3kBheeTwLdeGsN5ylC773BU34ahkBVbgJdO1/+gPmZY05430VtVEBG5sprTrct75kbx6
DHx3hlVZxA6cmnzotjS6NeONLzbwrJyd+VAOL9FiT6B+z7GhXnQpvyY7T1Z1HP1e1Kgqg4QAfhDr
zSCOI0U2KQ7RWVndxijM4Ii4ax/bo7/SGHzWCRgkz57+WJINKeJc+AAZ0wiZMR0SGd4Y20n35PKi
79bJLaG63MzuknNNyJefmj/8yJLYKMZ3Ihn3pkD21NeMvB0Kdad9CYsSzkbrfsuxfhrUZpjrz8Zy
+g2C6fdhGN7w1DHfszdZC0KB4cAZMfBfcFy7KCUypJuVvaGKvFpmXOzD0vlrxOrujaRBSzz5Qx8F
B4Yff/EEzwS7mcaqAHew9aMGRYjn7lHiogE3uuuYDfIQFuZ3pUayUAwf/K0VShLQiPPFecW2eeqm
zXInrN3BI/x64rLpe19dsQkcmRPmX2UO4dZAKEoKWdNDnJy7E/F9JBfRQ+bZ3VHVjcy+7pp65h3J
mbuW5INsBbzRjYW4+AYBpkXkCOpFgnVfTbYdnTNmxfSC3nD2zdHbuQONmsZESL/Z/BGmW6yMLNR3
iEfu1vhySH1ccdovlh5fmq6SZ9yLpIxLdPqOpgSqVc4zHDaY45HEofYaFFtW290Vxmg9gD9FkdHf
Mxr3HosXczY1r5UVqW2RTeykikBt3K7iJuyTZ6ajP50sLy8qNJn0px06PaBw9P1tuml5NBozDF6T
PnlQ4579Ih2+RknajNSGWPNyqtH8VkhBFy5g4dfqlRfJhm/QbKWF/apnRnRyR7gqPTCQPuHjh5Xz
mihnV3eu/xmp+NlujefYphVXacgKC5byxoLMPYTWV7pAPekF2E1xA86SD4YtPN6d7NDMLcDfWu+c
JDTXZT3Oe7D+LNoNrtmJ/ocCEJNsq5qJI1Sg6j8Ro/HVWUjKBxO/dxCjozAqcqmMkLmeXXsb21Pf
UVI/cD/5V5HyEM2/5ciL1uWSW+eIMK0u/jV4vmaD5XxlLI7rSJK3bEfBKo/zc0n43FaObn3g91Fv
UOcFFFPIdcrJjV5IjvgscGxjIko/8Xo8N3Caif5MCbFz7p52i1vbqXlV9gazpQZLsN8V64r39rMm
wDXCaMJJ2g1mVO/asnoqak/cE9mNG9h8lald1LLiCYu7QXaHh8xOdkBlhTwPLfW9jJsjxTMBk4pg
7CHOX/HxANM3+/RgdN+2YMW05AK3xZC89h0znjJrEK4m7t2ffPMBGenQFiomrZfftdLHnK4IbyaZ
q8Re7DIBM5Qbd943UpzlHfuz+EBcwTthRM8+h1mO4qiLvwzP2/mOc7GQKPHolZiZmdowcg6IQBMr
d05WhprTexzju2O/ScLPNnM6DEaVLTfttFjQHYGVj/YVuQ2xoyJi8lm9xgkWkDJLiFwv9WUAmbrC
OlseON5cqlSBqzg3vLVqrXGn+wA3kcTNZXnir8PYbadU/mOM2GRmU3mTIW6EqpLBoZrZ3vq3Nmqn
bVYBt2+isD7VBk49VPHRFcDNBMQKnHmlbkWNIcsL/E/VDs5KuNkH1TsWp9yADgMtJTF/+WnUb5XL
XNDhc42og0lCKcm7RYfGkakiyW9PY7AqQd1lPdpx/Gomo8o1ltKTX8+XAdnibmiCaWcUxWksqOEI
KznnAO73EfQeCudd6NVQKhuIllOCG0tLmF/D8EIOq7drFr5YsKkY2ZGH4WFh79EL1glK+RJNn1bi
CEecBEzT3+LK5RLM8JzQFa9mK2KYHTdEPjOVYVLxzjsBwoJFvAHy/+cJkGIkZibTAUH1uafXaQ97
NGcVjmUReA60oLBQ322YOmfD699owKtNiPBj7IF3pjsXaNUWhMCjhbsKxGvdIXHaspPo96RQg9fi
jJSReZoMtpGFknp35WIbtzxtkvceF0GwUOwz66/w8e0Z0cwyOezIo7GR54nEAI46DR/0R8YOJTFM
pwl1ZRr8LlAPnqkLRcakqHZzhoVzx8q0KJqNhacRdfQDLww73hnH3lBjGu5neClKcOsGDK5SuUOX
NyPVxgHcix+uqLKdLwio9g7TXL+3LpFBEeuooq/PBCGSwzsw/I0OvglgBM+FuepnQqgFyeKrYlSM
FYABFYS1EksD2GsJBTN/tgEclBj0tVBThdQvf810aG0EycHJLLtDQl21wh9Kjkd1ZkT7q7Wo8vP6
fe67JTONQAmXVB+Sl/fkGnvPcWwia5r55SQPP9jlc5lc2II8/B6suU0pw5Go/jbJXG7djDkF75NP
k3haUfDRNy3JtCq6O2AhV2NnwQaqIGkZSYYxNP0Rd4N9GBxWbpXFSWglo8Ks5ddpDNal8esEuFeu
TqbKryRHOIxfm4HWIaG+S9kbiWddDBOAye9xIqWay8eXbLzMBF5qRnr9hC4c9KCwz23c3ejiNhUj
r+4RGZ2/TSYMh/hYro1VMbp3W2qutDpgJQMf5VkrP/SOLWhvoH+0tUGrgS06CKkC+xq2aP8xfG6c
OHP2C7HbMqW18SPjvYyIsLLGfDXnZnPobO8jrPMvVdV/rcSIdoaLY8pjlwgGBeqSJvJn/sX2qWV6
AQjBiTDoVkb4CF6cTv1d5gGvCSnBGvjvJYmYh86EUAhbndMheqnZud9YwLfUthkvCRtkpzkw4wYq
iOndD/aON5c0VoDCDNGUG6fIvxoHUCsQz3wPGfITp1hxwpH53FERHjSj+TQqgiNP/LNO1HCVaPWs
Jowes8zzXekt7DLQpWurG7MLbdipmSGUVAMwgiro3XXjpt175rLEqkiBiop3XXfhiZd+uyGkMtvG
5SzRt7FlU+Sf8t3JKgzpI5UVEyKLrX1bC2/atkW8pUwdCPghAXSwymfYTe658YerkSD8bsG0gmDD
YymMDuoSCXsHEPcPhh5EtJkEJoAcODOcn98aZXKb5USvGmO0c1TYfhgIg9dRaODyqFN/g0YBejwD
ZelmoABEN585RpDmlj1gB9u4Hx19xzxYX9MEusLo6mBjZ4Rto5//U5VOgptBdNcuVz9VQO9bgMP/
5+gtZOzfnbZ9moNx4FXp+5Quyro2ZFgdQmW8Tea1XFyAOS7rGJMpLsXmdcRFR0jJp2gJCqH4Yf6e
cdcTHX3miTCPneGxxp3HnRwjsclIuQR1meKKzgdE5thtWfuwJVwWGa1FFloAOWcC5BtBLd8aDb+9
4JgjhPmBufAaMenIaM12acDWtkDd7FLXAH+CxWcmem9Cv2BtCt6i745Dj7r23xe0+B+zsIaDl3jJ
vSYpes0LJN1NdpreHVrjljWsm8IqzjKYgVRZJ4S9i20hrZ/cIN7CTyD9PSOErNAF8EfJR6AMVlxE
rEgGdAazMmg7MEXIdMkAZYDObHY6A8iRuqk8WnlkHQj5TdZsefZ6tp173uvnATLtmlF4cUgyhzQF
xno8jZQMCpYGDZHxJOdKHXGtnCDCwR9QQbUnWTACRqqsS9VEH6gJkj/TSFvNVBdenU0aBbP6Ry3J
kJr78cRVjc3etMZ9Mc/MsWuiSeumuPqWlVzrFH5pABCZOwCuGBmvyBRleklIl7S99Gor8cdWBJ0A
rCfWPLIBr8divrpZ/VzPPbN2DE1ziYpK5sltLG0m0MK4qJLewIWymqs9Gnu9apeGyK4JkfCa3r8G
LbWBlXZPc2UnJ2XX39yizlnaNlrzNCC9hfE33A7G56Xz5hYgXlvmDmCU94VPEGxn5CbiH7ygQhjy
gnGofxEguPqwvQdS0F6TRLh2OHXXf19CtzJW7FHWg4FCM7dNfS8JjneE2V+1nRmgBIZNVDNbiJqU
j6AfSYDzadcrf/xsMmEcYof498rteGUiUHby6gqcDzYbA6ow7GhqHBZmy2hXuQlw3ci9BXVhctR4
TGqzcjduGRG1jP4s5MHeF+yHDz1DEs5K/4py7eTSWtDXgmkh5ALgffttds7Om1r1UqiatHiXgOUW
f0mS5DYPG9P9KrHMHS2J/Yk4Yl3O9h7RxfABhCHZ5q3FlBx32jlFV7rFSW9jaZH4x+JcHqDr22uH
k3l2LX9BmLs/p2A+GrX9w2HrsyolYvbQWVpthhgGR9EGbupH8y6yyxsoIx92FM/c4PtfwByfMHPl
4IbmTwUAmqSLbeD6d3iCCyeH2UvF5TOMM4096/l26H7S8PoC/5kbf0QJSE4QU5Y7YlrJ4JVit717
EjVz5uV36CTvU2dhTcuAxBTaDvYDwjTG7dklSqsHRl5erSMvkFJosifZ6+EmFNmY7pNc8d3No089
FjUIyt0YrdiCcQ4ESx1E6ACkwKmV/0yE0tzMadCv4+kvMmWY/uSJrSPWlHYWiF3BnbwlrIlPI/nN
KDhV7qs71O+BRa8gYvXbL8MXl3Hu3gitzyr35MpCS17Gpdgr62et1Hhy6CVXgzLfg2VzO3bGVnbe
7zFuNgGmFL82P5tRf9tedg5VFxOmLfDIfEvx5k9OtxsETpUCQsw0UW5EJAcXnbEiXVsvW9uvBrov
OzGQSRWWXpM9J2QNXnAGi+/SOudjyNjO83Fm0Tkwjz0oTxGTnKwLzQGQE4ISMGkzHynv+U2ueNmE
Yq0LPW59f36dsfmSVG5eGVuPTAJ9togQvK5Zar5VNhAHhjBDA2qDWtgAw/IAUaQPVeAAfEAv3ilM
TL7Vf7DmSIDxms8zCn8zQ8BOO3WyvPpDFnreo7iE/pAqpuI4d60JJ2tsQTe0u0fi1NPK6PJ3tB8x
Q7lX9l0vOFGfXFi9u6jrQa1ML3YkibJQDD/TxPphdf6rNuOzGwDgJtddWAybeHPOs2tiItn1xqK9
LL5CmIsrVTV4wBTd3awjZuR21Cy3y840qPLmZk7W86AUaKmlcqxZfppBcSt6bi1zopsvKb0mN3zt
nF+EIChixlDdx9ziUWe9pVCmJCHvOzAe32EpMIM7HgE5rf2Kca7n84+slWXVeCRdtu/0nFBkCtRd
bQothoAmsH4kt2SEZmI/JTqBVJF25saDtQ7zAs3q1HCGYHe8loH9ntp2S8ZsHbEcxsyrHczAiYt5
u2BKHXGSVoFdrba245x42IJdGk3skReu2hy4PxPzHC9dc9NmV/jizKFZQNdKkFTXbRjefJrRkjQd
MdiPLfizHq69DJUt5Xz/w3fvYFHbVZwuxCGWS2ujRJmO9SXZBkT80lfWnz5qsbWOEXO6498aozuT
F8SggLNX0ZA9pBmBkEXOMuTil1Hg8Y6RSjmZee97cc28XTb8rDvMB8384ZmZuPwDnv7KUlj3noD7
1HrZtwsdeF0vwUlGe58hBh6kKG5zQDcgPsIGmRhAvYnxKUCOifUPvJHdGEK6IYt5H8zR+1R4sI1Z
1TTRaGxMKBSeiL2NWzPk7IMK+QVuiBqWzsocXsneWvvPc0FD2chTP0EIkiUVYMSbYxRHxBiXKipe
Jotkl3DBa84AAWrpkYFdkU2RBJLCv412uHrWqKoagEr1HpSv2iFTMAn9rfd5E+LmQX0Tz527s9rq
T0oqvT/rm6o062VSy9eehhw1DkC9PK1RRNm8L2NbYTBD2kPzo9kNC0RVck6ObvOUhy4rtiVGk1Xg
mig6wIdIhLb2TDcytLl5TmPH2iSuEQNsIiMuqRD1IRhwP2Jkfhq3MCLMF/Rc17nO3UMEkmodp16w
D5pn17b0eyMwVka0tdeOHeloRUu5RTRYHlqHkVrJ9BQHOAp61qTLFwDLADuWPznDhkAIOm1Vkmiq
BjIKJ/+W1FRfhKcvbD7dXaWjn/HFOAfb6fFu5s7LyBzm4cKyeHgdKyj2TU2QxteM9dYe1PvIcMKx
LzXT02G2redRI0pq54J8qYqyaxBegu0kOgaJ+LZ9NAioL64mH+FaazADKGdmvIW1ZT/Rp20JoV/y
8twbOuWnxNcXv0VEnMA+Qd8C2dgnFGQmBBGihoDDvigPA14/gAbWeMQvfhTdZ7qjNYKH9pKHLKmL
wn84oTORnxl6F29P9PQJ3dTWhyK19zVj96Gd+/UALeaA/YOEau/swXPYdf7PjOLvBBzpUJUlssC1
62tyKImnl2HzYRETWUR9dMzn/ldhlVffJHHMIqRwwihyYC2U3TxQ/1xFnHaAdVx+fWE95pjFLlvz
Q9u57TGgzvTLImFXUdjLmJSXd1WeGZmYp7xqhluYyYKThXMPfKDeyy5tdnJ2TsHgBDfH7Jdzag48
oGdi9EaUAqneZHZkruPckWcjMPvV6Eh/M2Jlg5g6OVvXKpkEIoKcIqILu9Egi2Ty9NaT9nwYIf+W
ZpodJe+6yvOtlRBNcgkCJmM80eHBMPufwm4PHWrBu9XbLAlm6wo/xtwNnrUHMsugeiHgZBrJUmn5
x1YE1MbpYlbq+kMpbPvEKWtPwBrNbqwvGUkqjTc8YLO19zyrzXXH5AD7CEZlmixS12B7r2MH0Xow
+8+i6+pbzXRkM/v+ZeJf/ZYwB3IcE6obKv31LDKGegUCGJymQfIRkRx5EzzD3PQi35KyzTIPUVDt
yvgxONZXWXbWjmXfS5yq6Va7EbvqkL5BOUWwEqVmew4Vx5rUKW6sYlO5gbxlNqzzASyGV5cNj6l0
Tu2IFQJ9jcamtyvcjifKSckRzZPdkIQlcH074TY2rKOsNAHdMkYdFD65SBtAYfgfMh/rky3Ka5XW
3Wtlmjyy/vzhTj23BgrHbW/NjNAWq3ZcsDyL4rrf9VSXi9J+JWcRHEYn+GV6pvNWBPM9IFD0O+lY
FqbmBj/MEgeQulcgVqx/ck0Gmq6jbRWVXxNvMof4i4Cp+OwVnyycPzMnq3ZmXezicgLQ2IOzxI0b
L/XPXx9LxkrG0UOR1Ymgr39AGGOG5BOnhPwi3AB0AQ9HQjMsMX+D+zvDnNnTY/n4U13CDrqZ1Xw2
Fu8UNx6ZjqqHVAZfV2nDfMZvXjB88nv8pnj8h3UlGRAmU4x7A6MIlL0hD8SqJrQ5KxX5mWqcDi4t
Vt6R1NYlKK8cd1cbxEbhxtQl9aFOsH8Y+0FYj2hq+kvrwkktx+FaBcO7dlN3re3NUOF0aPLkL5eP
uRq6/GcsHPNsH+MJKjIbKAQJqEiJrMZ8C9qKLOw29X613SgPQYxt3Hx3rHwTZ7N7qN1UEHxZnBGd
lV/bzo3SDx5dgpR+Etmc/ZCE4I01/4rJ1vaLl/ru1m5hGheTaa+JwgsfhsnerrW5TUvLcg+Kx7cP
nZgKpNdHKojXyLMzZCt9fmnDwrukc1nRYuXdPk0jgqXGqXrO8k8reTcYecbsVp5ts/2OWnj3WJUF
R99d6VkO21G4YksBke7d0l0ATBhIywK4YDfFQGaWtxY0X2oYRZ2YMimkiSrrS9/79O1VR1AWIrO1
gwgo04F9Axa/deJ+OrXRvIeHp9eqmqwjkiTCnaKTV/X6iUieh5nB9mUjZmT9PZr7+BlGH17LuiBR
NpAo/hL2Evjslo3X7d+f5OK9o0dNyRXrztbiy2Mx9gOxZbJ3JsYeqr36SIsLrHzEpAwvEnOfxORX
LG4/xlNfQEKLU7s4AcPFExhiDox0eAMdj0uowDta+8MdBeX/MHcmu5EzWZZ+oWbCOBiHTS/cnT7K
B0mucUNESBGc58nIp++PyurK7F4UUOhNJxIBCIHQL9FpZtfuPec7XHVV0d8643e0eAyDxW0YL77D
aHEgtosXsVhciRBw0N3nxIwtjkVGRtWNDg23hMXP2CzOxm7xOOaR9sKMXW7g0jT7ESPkXIK4ILR8
0eeph4iHKC00kAFumnnxUWYYKtvFWRlgsRwWr6W5uC5DomoZXMXF2TKcd0Al8FAltcNY1LuOnFky
vt1f8aK+wfP4FpZ4Ox1MnsHi9mwW36e5OECtglCFLDWcY7L8MXopbKzQeJ6hBlzKxUAaQTBqBwt5
Ok5ofTSIIMNyOmI9hZvQ3PTFjWphS00WfyreIy64i2e1QyYny/TFpA2zyhdfq/vjcF28rlCwuAMs
/lcdI2zcj65vYI2VWGTHxStLKsunvbhn25B5IWW6WzvEv8fue7s4bRXFv8O3TrHg9lhxm8WTGyOm
ZKjCzdaI0lOeL5i2xcMbYOZltBkzP5ifu8XnOzSSfgXea4EFWEVAXGNEWwSs9fQSwV7NbHq4hoPM
FKtC8NPHw8S8tPV5r7SU3ZaYqCciMqJfumKQxiQ4w5QMJwrw0+JTHhbHskAhJDSQxOzre4WpGcU7
7mZS1xa3c7v4ntPFAU2bh7DHxRXNlrN2a3zS4+KY1ttnLlrp3cVK3f94qhd3NbJdlDAYrrXFeZ3g
pOg1vNjz4sqmazbcuKs/M5BJniys22wA7SFY3Nxom8Q7bmqiURav9zDqf0tRFMc0MN41RAfuCh5Q
vAkTWMFeLNItMcVQKlTtl1jJtcVTbi7ucurXeBtjODcX5zm6CvZ9zOjR4kpndI4qf3Gq11jW68W7
HhblTSxudimc2DebFNTDQrQaaaeXzIiseCh9Azt8GeGLD3hUgGiRHSaaS+Dt4p+HXkTeqYGnXmKu
1yJc9tXit+ekZdniwMcjr9+Ybxvgf/DnF4tTP148+2GCez/9MfJ7p2Hx9VfOV2YGCsjPVJ9pK/DO
UOqt7HkRCAEGmAAEzAspgIYCm/9CD9BxIlgLT2BcyAJsZLeygjWAnS5YlFEFEAIoNslzt3AJcC0e
OQm/Ris95EOUb7uKSFrQ5r7bvfd5lx3s1qVuzaaDMUKKn2qgOphFphU0UAaCAGI8TRGG1LElpNoa
WU51gO/81noasoEl5Vv7NObuc6jqlmINF0sYOvk6Nr8tjbgkj3k8ITlFyYx7UbGkxvTYLySHOHmN
ADvUw1lfOA/M+WBCLuyHKi0YHjVR81jp3Ewy24avbJNglDfjITWZC3W/iFYm6EELYGMuHJKFaiV7
xIwqRF47UjdAAx5oxpL0RFyca4juLmegOWFoDSfeyw7YJ2xvaRn1FmbqaHn9wh/5lCaDETN1mqPA
abHw1mRrc/HwSLUl3o7c6IFMVRuIC7FkkGg3I013UF/K3GSxGugscFsjZYNBpY1OGi05bvDsE7Ih
y3ecV+YwRpvMvlko7/JJQ1DQrANC/Bpqa6M4Mth8lZa612pAU93TZCWEqYDNBvHuwtj23gQZAovh
O828Y5on6HNDEIMGWYK0EPnPBdpnHHcnRb5w2mBHyHPkYy3euPVsZPexZ8DH3D7357mGQV+59rUp
YNMwtPIFgk5aZEjTl2ncvg7QwAQE0XG5ybGt6WPMdNQcDqcpi981R+7G4iyCykaSLY746A0sL8QS
KLNDlknzGHAZsA9+ZcPznX6MXrDA1FN8U86whbxwTLLyMUsGpPKayURvcp4B6GKvDBx4iuNGG6T5
0LrEyVlinjbcnuWlwiMWW271VFstfTlifn8bLR66xLJ20FbM3ZwSP4StyVrLRTxrWE1/9dBb5VTx
qi/UIR2ARWV1dHEQ7iyJzfPWNfXwokCVlBDbiBt2+LXIFiNIYD64xsTVQom7ObJPcuwB9bLieKXX
42rse81v7GiP9LNF0JqJo21ahxx+ycUmR7S1zeDD7fRVlG+g1kpEMFp5N4dqMxPVsnZAckHV0tvz
3DftufAYuKST/huJEaVmSzBDbw4fXhz1q9oJ46OrV59B67WbrqfWy5C7YkYZM6hNNUTc4S64Qp5K
mhyH0s5/hTBF6FuMH+if6KhXZUP4KkcXQ8yPGOXWA+hyOFzWwEwuDB9//uDz58dK5bfH/9atRfgH
+9EBgo19KbyHHCeer7JQ2yR1Ne+JdVz3KL18Lg3TWzKXHxwDW5WX6lVKefSoyk5jFnEVFBa5O+Vz
ZaAFiZR+DRghpghbL2jijRUGRvPsGTTI3XlkfBx6qMrG5NhnYX7VaEFsOZv3UzcsbQZgenMUL9k1
IcjzWpZUEYArpO9IONKWVdFTCrFmIIHUab6ik5zdRu1UG969XlgbhrLasyF7AgDV0OxG3A03h4go
OrcByn9plHvZpljallG9Mdf+mLJBIOn70Fs5ouRYYphLMS3YCwfzsWY/qI7OXToTn6WNXf9gzziB
BhWTmToeI0x7hIJ31ywzv4fJsM+ZAFlNd6/YaARFCIZcNPA1wPp9+pHXTfvYcu+2zTm/GRnTmXzo
IJF46XV6MyP7gOfM+aVLplRWZextCrcD8VnxU16cMynUNSWxMZiS4JClJBeRGBY+FK1DG1Yubg4t
c9hD6A54wSK4G6Pex36tTqTzIEZBrMmIeb50szYflRk/u31R7Wzdy7fCzghajitvNVgtSQBkSiNN
NHdNHG9LTKqHkID5ZQfWY/1uBKUDYJqxl1tE3dbIoj/MeW5uEdqHTHdIeqrm3+ycvPKwZHlUtFQH
k8MYHIZhwD6ibYtWPwEXWuwHLGl3aEcOn0a7kYuyrK14jJ5jo9BxGvHgCo+IF1sedJxnt58/0NZ9
2GQhsuVFatNgK6GTzJexHO09dnv66Ml8LGQcXeOxvSIPmk7c2WlReV/GXCGFMFuqLzGBgLVQC5WA
ZafMelQVQ+YZaF82uF9532lgrZrXzsFTygXtapm5AyVlUKiSrGwXJ94n6ZnGr6z/HZGGDeExe+tw
v6HmZ/kY4OLeFfKayDKnTz3DuiiAcaUyYhhsUde2Q/aQtuCxpIclk0G3LGi66xElS2Tn6pK5tXVc
XElzk2QXLTRLP865/oqsI+Yb7HBq8VFriso3aaxd5VIROTI+T1TNa61pwOTo9Or6m+xJQMHcciic
j9xocQaG/TlS4jvqZ7SiRcydoDh0VkY2AiUj/jOHAfNJ2fG1aFFdgBgPyFUmiyeNup0W09KyHOJG
J7vb4UTL1yr9S0zZziimdEPN1PoVe2CJmt3kUk2uYeIzd/9l1Q7ZELn4S77nThvv0RjeghENk714
aAbQKVqVhLe+sbTrqIXRWckAIWFH1iQ/8Ip0YDqgEiReIvZSsz8bYWlYEklOFQhoe7f6/OnSIPQC
OpHWN1QG0558HJuCUr96URhDsX3TRItM1QOyXMruI6CmbCL2b1ZBQchRjcUtwpGQJnBoSC60A+3D
zWkpz1jNsT+7nNa6YaHza3HDEAYCx71JYNLYdzNowiMjOUrfTNLzNgP3YgHoo4UF3bBjumUl23KG
SoKIk54o0/omaMQmxye2LUOrOIclJNvYyA91jsG7axp1i0f2HtRlBBeiPyEQjnwWApcPuiKgntYe
HNygyA5VzUiqTkXoZ9VIAjSwYltD9YoK7VZVQOVrspiqfKjXWh28zwGSszqUhI/ExWIM9QeNQb1R
4H8J2lcnjb8JDUC1GVnEgHLVRUiw3D5gSUat/QDCa8FFE7rRO+YTjYHWTyCiwiH6O5jje98cNN19
JjKUo9ycniGiA32Lgi+JdtdRdFjoZFYbkfL3pOKcx3Y+ZNlw0tFch9dOswDFLlk2ozshDSGY+Ipq
f9x5MdNh1BmcBCFlWG+Kj7DiV6wIyaGVAqUkIKCyJBuW56LzI6MJje0R5Bb06/XkJc/6yMCDTLtu
8KSfJQph0uIAzEc6lU3bPo7JdujVU+w1v7Pe/pMn41vooEOIYvT0HZhsMCurhe3k5tdY2HQHwEes
C/KXe3CbBEixH+nzN2ExOyJW/wYJAWmIH94EOjfynC+iHR484ejsPvHTEMypX4/FuBvhRgLzZMGU
RAsG5H84XY0ZhcIS4AnZDTwDMfBrlc6Imth2CG4NSL9ImuXXiP7q1YIfZSbSjMN4CguAvgR6M3kI
LuMc237XUSeNZeKunElzcJmsRMg/d1DeE3pC0hsIwfKgTaBSjNp34l6DbcWwrlTO95hK7hfVfNTm
zEGQndp+29inwkpePGss6GAzFXK1rDh24MCJGaGVTWT1xnS4lDZOmB9SA9gI1Lf3BjCfIB+gS+rQ
V0ECX5/865JeBNha7nRJVG3YI6FqGltIJ78q9UwIs/KwS5lTNHABSBEmpgBDcMSvc5cQprTqz63+
1yrw2KI2Ehs9b6D+JuE1T8Nve4nwzCL51ZUO+hUXG6id8xkNFo14D9XdGE3PIkwkr5v53DUFAmVO
QaMkRYabxBJCaLNVeuW1dO95k73KmLfMWFZBb8ffox6gOjMQEtMqUawfuox0ozqaDOyPwNG+rSm+
I6PF/qKw2/aqQBZbX5nI/QaFJzZt3ecEfjP56cnra61nFMH5IfjJKimyT7xWT27jiX3aftD9IJsB
UTNw0FShj4OjFQudZO1EEHNSXA1I0hEArL0ZkiBmYqVAjqu/AcjAAT1zoQqL9qbR1N1gz8Xc6+rJ
ygjpwLhSu0ZivFRL/oJDdeRPGu1lg6G2x01kzWcLnY0DVQmx78gymcL3Cb/v2guW/s2gmF5FDkGE
M8nxebfro5DPMkXNx2jlgcagX3kS6F4MHVZycKxpbzGgWsnAenGT5EvVBYusqI/uSM3LmrwGGqSc
oLg7y8dXktrcqr69dvZfQs0JTlZu7rvoHCM51+tCxzKUA3Wpo4amVcBOZpFCVZnyPAeMK4UDe7At
xMapH0PVVndrtM8z9N3Zy0k39sAwBh+aYYuHuqb5jDrA241NdNZy2znpdMdys3Yey/w45GVC0YYt
ME+Ta1aFR5SAciP0EsaynlU+FyPMKdU2MHk9pLDEHqXcWjjMb3FDtD43aV9LIsT7FEUOqi3d09Z5
L3d1U4a+dDoEiZAnihS3L7Z70BqBNW9ICvqmk8YQ529PclKOYGnb9S6SkMp+KnAXrB0aIiurc7Yt
ShTfErwdVZP7U8jci3VSbLHvrGrK3hUzByQwjU66o92u1FghTTfid+S7ETRP7vkitB/HySH0mszW
VFVLcwIwuoLElscJitWKPkHRMBuLWeG9hygsaLtTWDEtmVqX8HibJ01tzfWnI7jDjPbRBPkNy8jG
nDlnaRmue0PIPebEZi0MQgkDOw+QVyLmKLqF2U/kpHIJPjI77bWv2esZO6Y76Up9y0FYH+3iKWZO
tI2bBH2XSF6YfS8iEaw9QOfUqta9FuJnbCFytJ8Gr9gj76GN73DymSQB4rzDhh59R1KzaJWFt1FF
XzwKsUnZAGHmI28NE3DUdUAHtbJRfiyLpsn733o57kgu9gqExHoyLbL9YKadFz3WIUfkXAPbNeGl
KMNNd/PYK0TdJlQIuq6d3viRd7L6yH6E0skpRVZ4WvZIzm1touaqm43bJZLZtx/l9Wdn9+aNcnU7
lVJSCUt0V/iKK7tC1Y01feeW7c7xNLJfsHwgRX3IBuNDozW+GyhKV6mnNi5ur2koD+hJnkebGfFP
3OVEPCDAiYpyx3SPqbBeSUX61Kpmi1dn4NWpf7lR8AJGxjyYuvmrl95NEaq3dpfl/vM6L+81HPcI
AlMzbHt7qW/DacVsuwUuv0u4Si2XW9qdGNUI5ZRvlKAfURx/NSL5nhUnew5AfpO8zF5/XjqZFFM2
1iJAweto5gyV5NdCz5hrD9dii5SRXhP1NWzdlqfukMBTEOSp6vFd6S6SLnDewThadGZCAjxN8cx9
lNBqvdgg5Q19r+fDJwrpSG/qQys4f62IyZ2nlIvGaC62BYoDb+g+ykC9qwjHRV0Ff4ygx3BhMm0I
K37kmvnbqq/rHa+Jt0EPUU0RkdRY7Z0ZDO00YkmCCwE9wKLq7YEjhAYVlIx5rbsaDX+W5ozK8R7C
+cF2N7nDbcSeC29q1SlUxU0f877xT+CZumtRi/tPTcCUloCp5eraeBwr3Kkp2iTfKpOsP6fDk4vq
QncJMgtp34QZ6zDVtCelU/Z6SMC7wlY7mvfl2mzQjc42oVSusDkWMp5WyGBuZWZYD/zhD8EtYtf2
VohMY9r9nMplNBGt1UDGmJByzEWww3CarPXSvGtueUYPRGkpSSOj8q0Y6vycjmE+0OO2KfZpcktf
N5rP1o34XNkecgo9QBzHSREfJhDoxHH+HQcRxyCl4hCzGemt+ISIsNPRXXi9icmPUcjPwzCD4JtL
6c+5rCWNwyLfeIBh/NA1GGxTopUuBAymhYeUDMkoXWTIam7WmlTvhjaeRU80TCKyTS8H7Zxa7Edz
i713qXU1to+onpBRsS81iXi3FYd8HxnMHrihV3tl448J7FDb/tzIjaELHrpMv/58hZQIHgCFLsEX
OEFUuwUkL1dkVUAe3prGklXXdet+qo9BTcaWpvPfDOR4n8jI+WedN0Gx9eRcHWjZosp0UCTKcuvW
FR8KObZrveqf0rm4kWH4jeoa2EquHfqIjgpMIA4dRtLY4gn6JTIUCgipbZjgVs1IEDQVZjLN73Mj
GCY05WmkiNzIkG5HXBxqF9d3bLIkWnKit708JJzMTCDY5ZGbcfGPWnqdPB5rqerwnhOqbaWcISVC
QuFoVzD/35rO5kR+Fd1QnWGzhnsMOycuIKd20F6yx61/SrxUiAMMYqz/iL1B0qMTMVOGgA16PbMA
jFkIspnTNaUvujocDjACiEEGaFu7O0jlMhx6MlXVe1rhN8Ft7w8WK7WzHl1PAfNBLMp9Vdu0gttD
x42gaEKS64puhyDk25K1s/Ze7HB+DyPKkDxgo5pC7wm76zWCPdL35bTGJ7hWBnV2by5lf8BclQwI
GOavCcim1KVbQNCndLVns6Zu1ySli4x4NjJ1Tzo2yW6kxoX5FK3RadNGNJ9YHZcOpItvYEbiZD5M
Fc18FHebFnAEcivE/hSFW1G65UZLcgZ8nvNUy8xaLr+KjTHxbiTPuIWdHfI0/Qz1/sjQ+b2sqOXD
EYxPKaNtqMUgsRVBd+yOruRF6JpbOsIfH+jAbxrzgwzTiInWapgGuqcNBbnmJt9aiOXZYRUEFLU/
64v03xWdjhOYcGwIOHzosPnLkpDUjaBP1UuboCu3XCIfuwe8bLwnXs+H3PHcBoPDNCbUFzkhPYlm
2OeR/dWmVNbz2N3EuLSTIl7arIq/f07YWuMpMHmHKiGXulrVcFKG+cupSLJhD0VUSHmIRQ7O/bOX
D9TpFY8XHSHXvYJNEe7WN40aEAJY4auB47JoGVcPJYKYyeI4c3kb1qpkpxng267wuWsMtdacuzw/
kqEJyjO2djzgaMtdzojlptmkAAUgYKPt1k2KTAethUlW6lIUd2l8KWtSoMYu/5vTZ0XwSXADkQcc
aB5OEBcA3YoZRm5N75XnnALLutQG5XnjOGSqMDmaG5ZYyl8Ps9X4phvfY1lgUujfwVA8BOBtF4Tb
n8IjSpXYWTreDA/zUB0T3jbuDQN6U4orUC2tb+X5VosA0SC2AhxHG9kvISVZBHGtRpvpgBgLGvM4
6qZhflGkzZNdfU7z/JfsBB3zglEmyjx19+QlHiTpuWyE/hhGvxyPtxHqMmJSDFR7maY+L9FXQWjT
qklJiynwmRUTq8kb5anvsufZ4rUaYnhQJGTZ/7yyplwl6cO46LPH9FKr+SWHLLeaaw7nKphwFcOc
WHNWACoB1xxgHTPTgTQQ3I++6gWRCMo0rlixOTW5EbNY33JZ0twdG2jZlhz2WjSIS1iTWZjOr640
vE3DlAs7JNdpUUUnVtU/6w/H5bmjfyTP7W9jntj9UqS3yP+TlZL8smaVUUgYBzKItpHdzAcF0RIc
cYk7rI20TSYavhROu5tiPoQxcF/RGCgOgOlZNsv8d3K285wM5LDcxcjtNncLnmHbwTEa4E3V5t/a
DVNIFOxNsfEbQB+LCxsf3bNDHJMeYVT9HQOK9xRQYFksnp9DisYBH2k/FTRdHQbFtKUsZAANeDRn
/GpdR+xVKaj1hfMHodeZ5dxvgY2sUrOnFRZrZOWNzQZ5H1WExZWJrAnGNGQC7bAEv1SxprOPGIbf
culax46rDnHT8s5VFbpP3dKfyYzhwqnDCA+xCsWiZujKudT0ubvTtLw/9QSkkavRXEOdnQyV1k41
TXx2gond3uDQdxzL8mm7eSTfEJ/jjhzzGZHfDKbycAtAlY6IbBiJJxgrlXLgrxmu7jPuTS8GN0KS
63Y/wMn/oF/+Bz4VHOb/Rcf89y//5/8LdvP/+Ea7P+XlV/6n/YFv/ieM85/4zf/88v8PNidYYsNw
TFCu/xWes4irvvl3NOe//tk/6Zye9Q+HqlqYriUNfSFh/m86pwf92LMdT9pMWT3bdeS/6JzyHza9
LsPjpTFMNk3jX4xj8x8uHg3JdzSl7Zmm/d+hc1KH863+jU3rWq5n63TCdUNwOXAcx+Xvv34R4RzC
RNb/h6zbotJE6u17OrmcJA2ZOc6hHbtXwucuG4/gvml5scK1lfS/y+kF9Oy8blX2l6ZStB+MXu7J
WLl3zh9yRmrtI81Tc5s0bGweFocWQpHI1SZkfkkRTi1AeuxznKCyMnVcusVboFV3w4WhbzuLuCo+
OIXh0q4TBLa2+i6q4dsjvdmYQ3jV54yxXhdv5KA/M7imgSAwlRFCiO4ujY+R9Z01SwcwjR7BIiDX
3M+UiCen078hl6DkFB65ubhpyIPJQC0HJjmytM3aJkCIJs0d51m0JXHk2MSjPxm570xK7CdvKo5E
nx4HHSJloqLfUkvnlVXUV0rUddGJY0BywpaMbn2TWEQ8JFl7Sz5mE9LK7DJg43b2C2Fg5RNz0E/z
BSnQEfrVtQBJTL71KWMMNBU1AJKUXlNF8drqDtfxstWfJdEShX6WVfw4FDo4+rh54LaxjipYHYS/
ZRvewDURH0hQkYw1PXC6qTb+pjZSbiY7HWGtEHyGHicxtC1M84ppNfWpxZ2WSK+OeyN5am2vb3ur
JtGiUl9V3nn0gsWrzazRx9QQvpvebm7ubtBHNyoYEhZBWRoZmz0tqLuHlLEKYcc4bK1bRWjWaokU
hIpT04LR4ucaLwOtm2Y7xrUiG7mnNkrRGHZycCkxUGTOD1yN9FPXMMCw+xDFnncfrnXgvZMX/Xum
RjbOuZUgwE63uVRXffncIk5qSofYiM+cEwhBGbqbO+Lkfnlly5yw/FYZA5SNq+atXZEm3eJubU2r
3RTW9FcyKjKNP8yUg6PXcs2CAUPSgw4EkGEZWjNAWTz9pC6PKdPJVdPaTMYqcnGCQdJVib0HKtZ9
nWsvKBrwjujYxGOp1mNfvYBIeLPsRl8HVtxuRi19I7KR5y7peQKhBcq3J5cCyEz2VsXj66DGg7Y0
epzwhVPpHJKEzBtJonF4nM36ZsdIQ9z8UiA2UtUdSea4EpE+cyoGXylxP6sKUgysnJAzKF/1LuL4
zLQtStfIPuVpdbZIU8PzYRJGKokY0vHho/TUi+IRR2xSwivUgoDZiFFhKJmtBH9osWjHCIM20Z5F
iIRQ+A75B7qbq8tFdHwZg8o4GZYR7Io+ggI1KvDg9B+2JZ8aI2LyvXaxnqAGcLimDCOlNtrmxBmf
w0gzT5MzPAL8Q0aJtWo7Ddmmg6e5LSlBK2t8TslMg4uxWig2K4bfF7w6qGDtdidDzs+wW9yoNOSg
AmpYb1Kqk9HmlKX7eeDf70MCL2ELYWNaRhDSJbIgSvEkuuapr0+OXusHx4zeDPEphG7v00aQOJcu
P3WVPOpm+F2DKNjEJrPXolfWTnlcoGX/liUmQu+xv84NlwdTF9g6F35Evrer17oBEYdAdSdTRQIy
GNZwKHJybiNYhMuXgY0sGAIxggEg8OUU6IdWwCJnM4tG2taEHaA8HOVrAJLOQZDlEje9DhOU8C7a
TNoJHca8TBAhFQzQQWIgb2VAIl8Wqe/Rct1NFBnaKjHUahp0d4/SeoMAgZwqJI0niK+1MZwyoIXS
6PaTGdyZUR0DhKwUzd3etZzTLPdtmz6WJmQDJ4ygT1bBvRM4m1RvJus2UK8stlVXDA+2si9l1b1l
BZp+JzcPSV48uGl55znSKvG0AKRPtBX6n9qSNDi4gpcN9f8gXPeAx0KnX4rowZZPLkpN3NPX2Eum
YzGggU5dqkawnKfKiOhllNH47C2JjtL7Cn7MffCkr0mIDpapX/Uwe4nz6qHyRO51BpISoT3V0wuh
cpNYeaVJeI+B2Fo4wxGxzHAEpZMekpFEi9ikLkUrK5JIP2FG1OhGEm2p58LGWRBhu5ELNnV0Uz5B
SAzRnMYP5Er+Ipbe2cqMKTAJ0w7MqUieTZ7yvMqcIOaG1LGJkI5xxOFuHA0rWrpBZXspZ2LUPYrM
FbTHpiC/LWJXdsFTp2LfuMBQ06bJ2eloB7caoVT5s643BztJzugzX1KSuC23PUW4Ah0tnzHPM5ng
xsE8Mjss4bsI3SDp9hvck7SkGUmiASt+DRHIGhPnzc5r3I9aU90BowumDoypq7pGpB3bteHjdfo7
kSiNKItpK83tXqLGt4hc+Wplsq840wLTKNfzIjohD/qrE9TtzHFIWUrDdVPZfyoGeAuoY9qAGIcP
2KhTCMgK+bNr+hjFxdoMJx3JWXVgUhS8TYArDg0h1Bt4v8Eb2rFmHbEftaF5tqtPPU+DM3hQrgCQ
B5FfF18kJZZ/XYzyzfA9GYPz5LEv+LOuF/6P7zJpRvkA7TfbZWFCeGyWFTvlli9O0um+UWnOujFm
vDEd1jDNIyCmCfOTWSc8KZP1LBLOVotov2cNYkWgARIJXeK/885YeiIBHg+99zbW6AYnjex3qEgp
b1LUwF3N9TsuQqLCgYmtREdcdmXNe0CGlEIVrX7hgloYXZ01Cppuo3Smdj8MrBTZ0Wzfstbt10m4
JO3M3aMpwgP7EW03B+2k4QDvsOkZ56XzJ3txLMDU3oI5NO1v1FA0rsAEkUaZHwtnuAiG3J6s/Agf
AEJ2GgAFfsWh/Uw0tcdzhx6MiDfPBqMXpRubidHSyyJZ3rUiJKDa74gPqFashQirT6r1A4mF+k2h
7Vo1NeRdtYVbFsYxu2F4bTRSVrF1+APMZlFn18DS3paPWJrNadT53CrrXmDf8J0osXzwSt8GSGpu
gljsD7OIsVTlhw4kNdo3Oqcl5PE58QXzDXhMv0gYO9NS3Gpx+a018tFEPSpt1gr2bprClf7RoYBD
seRriCnh/Q68ZQosU9UzrArbQdGVUhCY++FCnWSROMTQNNWiPyKcTqpt35umQ4XI7jSjZGP7QQnK
YEziPXTNB+TRiD0sVGHUOpuqkTehundKlq8urGvma/0hRvR16XQt33oGo4sAmxFam/ahww4o9eJv
Ic1vZJJ+MnCiGGCLwggxGY3WCB9cbqJadpMQ7hM5ivr0oCdgKsliomAUbk6PD6tJop3Br0/rKqTY
U3b5kBePVmj4Ua/EOXK66xw6ELpxIGdi+BWInn0NJl1Rorijk0GxMUT7bGkO5UVztmwqHWZsQGJu
dkKvNCn7J9jOA8V2dJvLU9+LYt0xLDIy3H5eBCkz5FnKhAPfSdmGU5O5A50kPKRkzjE78VuNVoZt
OAeGgx9I+5xtKYffsUftQMToYsXfkHFL1kl1p6FNA2hmhu26TBW1IzYiv6yG33bW6RuiM/kV62lb
XXJyPVauCevLqq/WkKo98LzXohIoCPkOAzM2qhgIUQ4dnqYDpl9Xp15npeo61bGubOy98jYPutoI
k6Vkp2sjQ9gGAmaFZYF5P0euQOexScK/oKp1glF9UMX5Vi6egtnMLnnLmLAxaOnb8fjVVdG9CKg+
cm2+OQY54cgCjvw1AWyJe016ZszMOIynSj8UZqXOnk5VVFMpbUpziaZPNLHr4mInVTAeQ48fodTm
/IgmA+ebNSzzN5fxIQ25zCswi4wkBY7wh6nt2J/h+szGXP8GLXHqVUKzsx6A1rvUoPOQ6c+lJ1F+
w3xMnPaclrN8SouDl6XY9sjIu7bkmy9mIYQ12rodwsMgLU4ConmxpmGHHnB9t0wGutE5BGQGKiTq
inLCs6GMYVdzaG/b8Lli3DHyPQn2eX9Jx9ckuTTTxYAFG57q/K03H53mcet0O3tqz1Xa46hCQU99
eYJlP0ynwWw/geCLJ4+IvQnKbf9kIfN1bo58saxjanDVmqcVU9oDPylorctgPI3MP3DqUrJ/ROW2
zp6j8IQIE+Wh91DYZ905ZgS/kaQYthlUOOQnxscg3mZ+fJetMwBSLcv7RDZBe0nVQ/AntNjKj/Bq
wUaBr+nYTtKVPtzd6COb7iAtPO+hHi/mhAMQHMkfPbg2ANgCdvqtkCe3u7jOo3C2cfekvIPe7YsO
5u4ThvCGmZMlb2NyycOD2QEsz1GO7Voq8Rmw3W0k/q7aoc85ZMQquCeO47F6iuxjkULR2+HqM9kO
vUdl+wb/dGooK6if8vppK8XFJLxAnmzj2hhvgtD714WFQYFC2Yte0rvPzWNMuXDhG8PpKsTNMzd6
xWr0+X80I0VZBbTVoHr7+MUhF0dsyex/JfC9LSMwRPxUEJdy8FEdsnCqaF8GpxjRCkdG9q40PFPo
XR57VN84N6od8cqcPYFEJ/8oCUkOj1N36cQp1Ilo3xX1ORcHC+5ej7NjS4q5TZo7PMt+zzfvqfY0
3rdTb28afctJsuoG8Pl+Ldhu106yA6tBEBKz4iLb/lyjN+QLpC2qFqYlxjFyTzHCxmkXp+c4p/J6
sOQ2qjhuHntknC9VXyDJ/1z3yRZBrInArT8SW7pu1LnAFmPfmJe08qir56jZJIgmvO4cDvQGXpGo
yPSB/RNdl1Ud3ey9DU41yPe1OZ5zb1uorckITFBjr+SvZPTJtGQKk9rv5P/+L/bOazdyJe2yrzIv
wAZN0MRtZjK9UcpLN4RUJdG7oOfT/4sHPZj+Bxhg5n4uTgHddaQjZSYjPrP32htqntpdwSnluEEo
EsFIq/wsBcJ7A8RopQ92QgLHg8fDpq2cYRPWsHBOz+Vn+rigFt2Nrk5OeTDLgyUe2uoSIZDS1gyb
11m+WoOIrOiYo+PUXTvzxSi+smQTxVer3htEcav3SrvJ6oKSHVoaHtNKHo1w36fs4U9OtUvybTce
toN27eaDgqLWvEuMFgD1WlaHG2zKlAWY4sFMbfRo25OzXO1RYWb22sYefAMHhb50w6pKagfgZU1y
RFwANiTKNrXFnztrBDBFyu0Rdqsa/CQ7ItNnhF312Dw3vLPALRyKV1yMFvFHbHspQDZTecqrK+Te
uN5l9sOGwQ3/KvYKHeQGRqUQCBkb+G1bb1hYg2fxu2CbM3Kq+Ggcx9Ynw9jM9nRPm8w8ZVAKyQwd
9mRyYiuKYOdxTBIlmS0KCp+tJhZuiG9AIfhOfKQo/+hGwdS0xRldJzp1uHWAFK3nlLePlGbM4wbI
aPz5m7xdG7T780ZCfPnC6VHyOaMcI+ERscDOo9qLoV2vEpp+1u48X4yLnDW8tuFOOK1Zrb1ss6GV
t8ov9RKwje38vF0hpOOjAkWGiitusSqt2k/b9XOoM+DYUToFa81aldHK0dY0+yp8VvHv2H6yE1tl
9znD4MCa9uI0a5YxBAlk6Kx738WnQ161t0ljnh5E3/Qb69L00U9Hma9DRPZWAPhX4mlii8Xi3lwZ
X8VnlGyCL8CPcTNyLW0MREIrlqfyFy38CIEXaVnmBzfth0UKQCDGQqyrsLwniDlp1/+6X0T5Uicm
w7EAODh8CbmDO9k767WTf0Iu0tquXJUsG9lhE42mir9QvcrNIOYjgq/HLg8oQsPfkGOyZz6V9+aD
2cYa/lDvHqbhTs8HVoUJ4j2SD98SJB99Mh5cLE7hNCJl06tva77n1DWlEdz1ljsACXf7k9uftq75
UwoGJNA2AQ+5lxQT+4PgVuT5T0t14+DAInaE/Wuujg3zfH8YuzcbGzGTMFCzpX50BYy3MSVNka1u
LbOJWqXM16w//wpsxQpuuw1mYdXaIH0tK3zyHHyZMYtZ8NOGxS1/GWdesrKsHtKOFg2hEVvFCbbL
/JSR4dFZ0XNDaizeXhWvoOl85Muv0BE3IHNtWA+1fXNiw3ecnPRWLbvoegvN/DTtCDcWq26icW/K
W1agFWnJMF9VyCKSoYUuY0BNC4mHa/DBawMaCp2sI7BxmP7grPFgeVfDRN6QExkScNxABf7My+wl
kBxxtvuJcnLN2MUFekDFPvuZW3dbTDflbmBcoKM/uOQJYLPKJFbaKMsUmz+0vtoQb4yVyTJZ+NXV
ymsHLlkrJhXdfK8JW6JTSR7BQqGNLQXE9fitOAfVq4aFn0FmsnU0RIV1Wa514GtAQ/54YbeFOO+t
shi9c+BRqroSPyP7Ikdnz5pRBMWd2AFNXHLcbapQ5EGQYW8jr3iuESmq4NsJbk0ZfzBXSXjADVex
M/IeUTfso/FZ6e8mpCLY89h68jNQTV44Ilst7AnWnza3fSuFYNjhhBzzqWMyVz/A9/nblueGRPVx
mR0n+ryTlnnNXLZbRQcqCJlMKW5hGtysCFokUwd2rtA/x9r84p+3XFVwBLla58VbnMDjkIh1ZfgU
Ltsvc/zMcm03gCMzAcqcNGA5buoBKsp4AoN8///XQf83wZeWcASrkf/zLuilxXX3Px7U19+fJvrP
jdC/v/LfYW3iX/Qqpq57juNIicvhf66DXPdfOu+7YUthWh5LOxY1/w5rs/R/CQCmpicsi52UbfFF
jKn/ScNkHSSEzldKKQyhO+b/yzrI+u/LIIYF0rQN4eqE8IL6MP75+/9YBhFtIh3V2T21pzOxm8/P
EUqHrnmFZecW444P7a0ffjqR/hqTdcfl/7z8Q9D3sRpYUKfuAWnAlXHsQzzal6bCw+qUcO+Nbgpv
kwBC2xtMLUL9aqQA4OoL8rIUOQE3IoTALzytFbKIqNn+x1vx7x3mf0ZA2kL/39M8DSloZ5G8uby0
Dgvu/77n6hoH6Yfd9xSI9bwRJoFVTN39HlQUFTXx19Z4G3qyFWHm3jHM7fBeJSdb7yzf8My/httX
RzQ69TFqq89uog7LcKKdjPrddOLqrEPDC3XxoGpWS13B4DQdyXfX8qcUrrVCtXpslz/SRqNmXRQz
PT3+qXNxagpJA1o70X1iVHVyp7qmrtbTQy9QJsZMkugkop8yaAgpso3LVHmkgdrQ0FIZn2KiqAIx
lXDUmR2bsgK2nlPFTqQYjAYrOKKB/TFZ2BPwmY76gEJTVEWLfNJEVdsG1wBFwoIe/AIxne2J2ToM
yOnOveNelivuo8RBiRI/nfvyPSjMDYh36wMv4FbLUUIUwsUrVldIET0V36MJWVYIMR6NMZNSNAYm
8RbVfIKShX03ku6qKafXMDIeaqdEplVF/W3AntfVIjshfXX280BtoLeIY/VlGyGyxyq29otZ+ToD
zL9k1kYfeMda5pObKAkpa0XuwONK9GMFhJhQIPFkjz+DVFeYqjNeWgq1KXdMlg+ptvLgh1MWITfQ
jTg+VjBCDMt79twm3kuGANgd4m4LP9tknke32RvpS+t4jHCy+qWJB7kSE3Q3MQ4AFCE87ifnDd3W
oGGs8FAwwMU3gb70RcMwyTe7TYEB5eDkMxW5A5tq0ufvkieQumTaWsG8oM+BANBj1zFK5zwq93pN
DT8SY2zntzHUn13UQoyOGWcPjLSKi0bUD4qxMSVpZuFSdfUxacULoEsTt5r1ncYyOIh58FFNzMdJ
Oa+ZAbS7JX4Gng1VR+2pM/HTPQWZ6cdhn2xMFSIhS4biuUaoMolGnUIz+KwqV8HgR+QGMJx2c7Tp
ZofhM2uDgBlBfRvJYFGaIKhb1b7lRAcTFFPX0yIIhA6r1AuY4pTzHQM1zpfobLXL5qDK7wK/BuNZ
xFPS3pZJ+tIl9UOc9Lc0IfjK9lzwR86SyXhQM1yWEflGOtMSZdF64P1fofcBXKSbl25ACollDZq5
QvVZwwqRfzSX21yPvFcXNNAyS0Q90SN+IghtPcFISCGkSwhVaflB5cS+pckOBsW0QTwhn5BYwz2w
0P6svPQBiFLy2rvCmSid8HNQpRQHax7PpaOuSJT2jm3Rm+BjCC21a2gIVHDLpuRaKXVGRXRpzEe8
kH8sIzg6DlFTzjxfNEEPlLi7uAv2SbSsMsthLXKmo1bvhKy7YuCjNBz/CJi88Tw33VUFAIAnHcng
wEY0ULQISX8omJL49kZONC7h3JzKJRAkpGfj591gq3UokbQ0+ezgsoHpWTLhwPeYBR1kkIs3oJ4f
KTbJDbaxfGXGLozh5iiq4MIW61HTTqWOSxsMDePTGG5xcDILb0mW4fAjo0p3nVUHeAL5WLzro/A5
jnXemJ4cB4RdW6YSTuienfo1ztvXTuM4XXBuNUkV/JxHvWaBjGdvwzOzLxWrRmz0CMfVxY4KmqfM
uYD03sBqQveWz4wCV2RnHkxBzKSJVcAuqgfX0vdFcys8ymvXnD4HyaqpZzDPR0yQn+HIFREYyw6P
ywwphuSpid5Id7wogi1Kvv0kzLMTDFBn3J0NagW95nrS3ZlpZojiyvC7gjvJFt5nipOA5c6niqNX
7D23QMrfaZI/moRHm0bWoYqjcxxgKeTKe3fmW9RkH0xMPPVWQo5YW33JbjZG3SeTbqnTd5GeaRsL
VfS+K7RrMvEz5il+ojgis8wU8bduvo/KfdfGHIKNeKBuJP0dZh+6cHR5Mwhpz5I3vS+ezAGH62Si
+gwYSKrG/OuhM195MSKLssO3ybZZBmje2AFhS9AssStDFwNVg7G4dwfcKmyIc0NL/LmIfliEC9/x
mL5gojcAZAw4kDed1oM/Y3lh19q9m9s/eUsqZVpaH3qpPlHru3ixNN3vLXfXKY4XEzHXypOzvgkV
VGmHFBlnMBfrBxqADvDuymn4n0VC2TwTteTLNt9ORT77qPIfIQRRi2MQiUJzQPJgZ4uQ9pK2wYYc
uXALoeo+FZj4GgJAAwA1OBZT/DkzfYjdjCzpMy73E/u5ZqsLpg9x/aepEvLYcJfu+pppP/StHcq4
kGPClk9Az/QIKD3zUExQBHA4EP90o7ePmqaO48AYw+Vq4MBBoBeqChjHsG3kdEOuBk6t/+CX7C6p
TKHpK3KXG4P1oG6l30jqDYgC3ttkgG/H5rfqi+69GhUhna66ak5AVFlQfdsNflh1MeI6XpFxn6z7
NvkcHc/3lrWLRxygj9X6EOVNfxTsQURG7yaIElk1leKR6Ww4embQnP/5g32nDxgn2TUoxpyFNyg7
fg4DYx8mJmICy0igZGED6MPIojOLtWHXNsgTSedidz5v40k129zDUV0rYaxQvyniP5YPmLwxdp65
9Io/ZgjcXAKaKpaNCxlSsw9LH5Uc7FhD8fZKxDX8SiuDnR767XqdcxbS//BN6w26eqgikXBXAIpe
yX/DGs6eT5gY6NIMnIAdbDHVciE6YDunnCDfYdZvcIkL0B3aW8lqC6J99hi25ZfGFgy39VEYBRR3
3C1ElvUBPAhQBq7YRzMYyhSW9xnDcbe2Mys7G2aa0gZXhp94jNeiLriXfbyApyustTbdcpf3T4R7
YcvttkNrZTunZOvm2PKXnf1IiZg81T2ayLmCmGQ9q5A8gLmdwYgHpEPMQxBsta9McuPO1bDPZ8T9
yHSSfRDkl0krml08pI+p3r2b05RwBg0M/sP82nST7w3FDOEkYqySouYUg+j3YHEwfcrupU8MJu6C
0UBlWbsadEYPHt+xkIu27SmqmNpUPalVw0wwst7fHaukTx4FMqgieY2HQ0JzfKW2wHAz7MyO+tsD
OURmGP29VNFu2YlVFRAlLUfAwRQ86DN2+pa2JR2XqieeoMGSBYVY1ffsKn9RXDJpMv2pPIdrdU6z
bchwtFmoZdXwlBEOy9MQwpIG08gZUPu9zUvujOkiZteWAL/PhMBjnFigqNLh2wMesuHUhkrpcTli
AzWfpFffPdFfRF2l917rrWsISNwYcuehkwkVEUuTQ5WZ1TabxDYDWahShPlgu65OZV3awAFJyVBt
NHq/B8izJqCI0HrGb7mT7EiUYC9nMzENbJPNJl2CDshtHsCGGu53G1E8Fa5+7sravCVpi6c8Cc+i
0MybNBFQDNHNzht+E4w+bNRRy2In30U9c1ysOHDtvMQkJ4ueqmH8stUHE/MZWPx1kA26b7EXvUXK
805pCcSh7d8k6XSruEAagBfAzBGJauZW2f4Yk3mTM/uzksTvkBMNSvSPuhn2j6BB2It2KjnIdoSH
WKPBIOazPyXVR+461k4P3fpqNQaqeF7Ve564KJyTPt8hvXWOyWj+VIQv4U/1mD5ZfELwFjItZCYd
l8zMxyIaLzM/2D73+s94yhl6/a+/0HROIESsB2NaMok5pee83M6TrT1avUbphj6MeNJ6PqWYfnyZ
tNo6YXO/lymsQAYYTTrbzxyI9jXpYSS7VXBn4q4eM0tFG2kuQL+yPXYkfxSrtHmohSsQRNHZ2NW8
SYxq/ICViFjP/cxFnx9yvSZbTD5aKouu43CGfTFs+myqV4CUeBDb4bOeo0dK9C93duERmz4aEpZF
sfdNBI3UbAQ+RDisRt08zo37E8ZISmoGnWMXcixHJ7tzgyW1AgZjkh9IM8X+JzvQ0cTEutbn7Nh3
NRdMbSZW+0KjzDLopNEF48J+ih1gUK1ZnCejJlcY6o3Tlde2CgY/gBK2pmVe6234En00l2AA8Dj6
nmUCQSa2T3A3au+kz2T7XFjaup+a5zFCZEl0AnIvzgwHQESKnMIhYaMulk04wrIsKqP9AKwI1TlU
FDfBZ2rtZ8vFD6mSP1ioGYsFOG7QJBM+wroU9wkUJ6hJkXizCYaWnv5hh9olilv50JCZ3PVBA1eQ
WWPdGLfBxR4c1mOyrqnCDu0AkAFfW6Oq+ClBcr+qC0/Cq66Q9jeWse6rvrwuFogFkuYDbLGZOeSP
SRqVlz4kp6TRWkp4HsKNKQqWq3L+taoy3GXA/Na5QZYoKtbvonurkwh/Jb+ZNAjuW3b21SJWdOvc
55pItyZ7I96tbD3R1DCl49/puxuf0wGXmW+TGvVkcjlAbC7ROOjjmRurf8lwMFJKjPihE/Ipwxgm
JNI0B8IB9CuzS8RD6CINR4yFsq95sY0pInNSEOqDUKDuw33aA4KcnKA8SufD0E0xnGcSgFcgKD1I
j4O1Z+SL09RLeOFwFnTmopY5Zk10cQv2wMqaaRRKxoCzT1i0ZJ2Z3gwt8vWkzXec9Bv0WM4u+RlM
1tnFeArQh9KiZebGaVFahRrzxiWcowj+pqSTwScw93M3/8x6+1IBQdZdhsfetyXaP4aC/dx07ZOV
U1vMhWawI/GOsWTEAIk2oG9Irl6SbeRsnWtYjokXPZOmBoLMbO+2ZFPrZWhcwkARVqsRRaic+2RD
pMKxvp4qOqRqIHRBMdVEaQqee2InA8lnXpkBOj+AbfzUAcnSqcTOV+96rySHMsoUUZ9Wu6vlT4co
7FJmZCVgh0X+oTnOXse264XVJnArGIMLZ46IZ6wAjcE4JkO7Uw7UuWn7h94uw+/aMuoPyOXoEtZQ
Y0nhksTYfx1zfCsFHMLwrimWBqJnHDyFDWZIkwPH6xbF74Csx6nkiUTykFl7QB7VAgEk/W/V5YV9
8Tyx5mUMgByk370yDokp9qjS7ENai/dcY1NLQ8rjZx7INFjFtmXdRH2OkcjughK/BFooYqD3Euvp
AjC4SSR363o2tvVQv4HxRrC6VFqTfsHzDMs7aN9bvYUaESGH0IzwNZC/tav5cqLB6TQkD00Mf9qu
nY/Ym9jwTCh3U8V6xCGshgkD+0IWzUzQoIrXKTJrvHMKbRlRO62WXrrK3nasMiwYlBuvqxCBd6zw
wuIiNFS9SUhD54zgKXiiQ9zakzaibvCeIZJ156SB+RFhjwDqF2O4MLWz4T4lCGhXZUH/Q2typqw1
chP1g80WrHwIPZbTFvidAC3cDT724u4hAU+NeN8Abm/DMFXIE8kI6Ev6DVeQ1IAR7E5tpdYdcGaa
4WUvB+XBJVfOmIC/GPBj4S082Ph3z9z8HtMHbl99gYa1ZCmtkEAFNzcf0XNMj2RMG/c6QxlKEs9j
NObPnsz/jFRvcJcQixgCTHyrE2HWkuVeu85HpZkhWByWi0RoYArNrGpdkNznTcZe5+MJcjKbfVgk
uAuZ8rdENnlGVACHUYflo75unGQPLZQlY9SYK+kayalwWU42Q/3UuN0v1TKAt7Amry8MUGxhjrYM
UVxt58iV6J60ynu1hwnzjSIypsjsrXQpOkuTFeXcyzuPBsou155PjdFYi7pv6yjvompyihYy0ayN
wTqtCGnlP29Y5UveBHxOWjhkmhuu8W+li79Rcovk3a4Yfnnqs0NBFsQmFHDZzfkqDTGcPHhmc5H+
iSzkuTUEM+619K9Mq+YRxjF5zLr+QshEuQ0G4mecOpmvgl92EyvIH5FyxIbL9CuLUIMZuthzp9cH
Ak7QXsLbI5OnfEjjYLqF4o0AMxgslUEXMeBFhuA87ROX7JIcKdC7supHSpQH1chxnyVejzRh1kC/
NP1mnFEtEt2yt2RyzUYQh2E8AwVPWLt6xR1nb3fx4vhpGOIzgWYF6xr8z5EG1VVTaXJKQS8mD1GT
R3srVk9liZYAQfouiWZ0Qy5JRFWfMV4tXjDVRf4cY6HqF8apJoof5oi+GrEiGIQG+s2YvBBR23IQ
+PznqGQ621qnpmkdiowKfE7HesOEd6UYIOpGK30hdZv8uHgGMWm+GpHY6oy8fAe0FSO+iNuwcW8p
mtXVgNOXsVWFphoEfq5Zcs1E8DlkpA0E3XAuI4tgNlzboSaEZ2gqpijdVO5iF4i9zM9ehlmiMxZO
AQtYndke2y1g8YqVJZkbjB9SFWzJQcVaeyyhk54IGL70qfsum24XC5Pf3NlWYXFrw+qkjO7RoBAk
jBXFzbmX2X408DB39UPIxdIQmqfN+nfpjgT2CcnBXY9MtPI/GiN7DVf9KjeTPdZw7Khlepqm5lH1
D94Sa8GXULHkPxRIWNUkaW3Mx9HiMnru6Dl4U0CgZfBQKzMmyhtMXBqnz/TROGQDqoNSXdC/Qppx
8o03Q0ShwN/MNjv6imA3/tpdO8y+1729d9Lig4dzozFF28UQdDVz4uRLzw4Hu2eIm2hckvKQ1K5J
0kI7akm4Lg7ntPSCrUm/l/AqxuQXt+RCk+eU6sjLrJELaVkJjG73wmt8o6X1+AaUzOaEHmDQvMvE
soGg0GdLI80abzw+Dq8nFs5lE1C8arn+TCQpplRESHl1tEzJEl621HlG9+Hq2t+ks38cYtJGr+UM
+hAeR3DaDO+No+9mGxdMg/diVynxPZivDXGvyEXVCmlaO1V4KJ/bzEW3iufMbjmHIXReuhSN8U7S
9CfmKvK6R3PcGTgUQ9Eq4mq9e97nNFaY7NlxMYlj8vnb6JNiyOviCH8VRv9OBNJbXzkolWC5uHSE
a1Kh7pxu7L3bJSHi1ODVdYTlUdA2wF8Xfin3Cd05gji53LqEhP0NCJfcdIN5bCkZfeKxVikFKuKi
qRhuIJmvsiScFy6gn+n6NYji17pm+Oux10LNbjaEL6mV0Bnx99n4BIPpT1IRBlDKc9tWbwmDWT4T
IO/lqTPVj2ukf4XXF5uyru69DN7cSOCS7x+0aPip6/rC1fPbA4wiQI/mszhXs1dsyfbe2nRzOz6F
zE8Kn+Y6XVmyhfoUDTc7I6uQvPJ9ppWveohZpNK0mGIlcxYoNoxQ91PagbnJ9fmR2KnwRKztOqhC
d62lMP7/8XiXc0lGX7cIWWzjvUuDn6w1KQbtXm6NEswxLfmqbFu11SlKS6gi+9QdMAV3FkOpS2zz
cbLqXmzqXp0096Npu+GkXGPPkIXsFjeAp1shGQGu+tlh517ZXnJoPNMfq3aEyLgck5W2hTZY+1Oj
mYcgmhhqgHpxpvYNOA9VedYQ1Ymyp+ZjSvwi241EvnetAgXjuAwfPBLJa1K5tp43Y2pHGkuuWhUQ
Aas9Jnl9aIr0rWwZrRpTnvsjfYehQR6PgBGvRJbq27BblOtAS4ekBfiYU3KYrkk4AmUWaUDiWAFn
2RkdNqIBeiBC2fTo6RpPVUlqgQgw+GeIA8ve6o7DPB8Io2iYT03jBV7XBkHFydKa/KNI5yfkdiz2
McHohCMVkEOBL2g1hGPImEVuo/r40gwkoZETMEqy+mBluMORM+tdQkEhOg6pBzKASk9/LNs+tTmN
of021aVcB7TV6HPHU1carwLu6xoDgVpBvN2PEq0N2hULDOxsqJagkaFau3pOiG0XpydGO9fZENa+
CkbGDKjGGfrYn2XILaPK4WtgJox5katmBBlmjPFmGr7JC18pZ/ouxrnfCQ1LlQOfkTBhuodgxvSs
iR8sW/vQ28yT1K+qNtEGLunIGAxNWjjcfTL8WzYmV3Sp36KRrLl0TE3OEMTbVbUcpwUEi8JkMhK1
0eKHIw7GTcPXXojfPh9PtPXOpUiirTMJpoYpXp+g5wetKAC2KWiukxfk4yFMsyMO9eSBhKIvN893
XYXmRLPowCMzfppbU9+xZK2PA+NBe/AUlxJcEkMjf7wvnx0V6FCzF2IM6nsnCHMGmAF4+Kh4D5ZO
B/8+yDE1/XBDXBkk5XySAJAStJkTmsaxQLFgaAPzRT6d677R/YKIJV8TebLTwso7zjqDz1jzfH3U
4k3jKkSdA3WpMSMIzxPATch9dlgAUrjk1yEE/m4CcEfuc2uHv4mTeq/pcGeMqg+MqBmsDbAD54MT
u+dWYRuBuWQQdCKQxvMbJBQfe3tUR2IoqgfMXr8RwUxEPTk+HZnB1pcKSAcJ0KY46P7QLNTnVjI/
rsBk5QgyY5dUn6E1xr2q8aQY5KKXViGODVHaoygaGO99t62NbQxVnYVcTBwtxzD2svyD0ts5ZlNT
P/e9Sy+VFVza+C2gdyDOZzRwyYqwvzT0+UiUc+kDrNukedFCMo/J1iyyp6AsucgsGNxjtGTxzMWu
T3V4MpH362Ck6UzvVULhPHQUjoeuUg80nA9pCg26Bmy3oyCvmJQ0g7iZbHoeXJcOpu5Y5fGwZBSs
qLOAR/yRXZWc8lJWgDjk0aXKY7jWPqbB2G4yzaJecNATonL32j8xsqvTHPTlKu5INTQCnCuZQTaX
hSC3DFK4BmOg/GmOXu0KJd2UT38LeN0E+UbDsaK1puCKyAEqoyerRqUmuVjWiTf86BGrCgfbxiYM
aAJs6peAudQahwG7XpVQLsD5TgwUS+CyV/oQuT4Mr2FdD8sSeNmH1S0RF1lR9MdYLUoptBTUhul8
90gqO9Stvc5iBrdtEqd+oxfTrijZnofIeQG4saJjZtS2BJBnosASyI5lnbulj7RiAUAotTP6uvIL
gSw2rkW6dQLSEPSvGXtr1xV8TKEuWyGQTMMuZ79qKTexNQLcjfe0YkwzLRlvOkOXfp4/Z2Czkixs
z4EExKQQJKxS1oL9SG1apP1dJnkLBwSBGqSNZ4hi+qFTOWqNiAM5Mo0XC5ljINxfd+xsUve0e1/2
bLQNnWyxVO4CvqHnZsMxwNTTp4g380y9J3N1acI4eRmxI3lW1T2pOAmORtayVcnw25Hp+ZoUVOFt
wfqr5aZ8d8qMDbDAAIiUA9u+qB8dExE1FJKXEtBqkc1vgVucXc+5irH6m+EPznT7PiHydTsEYal9
tSkR1rpYBPCSLB2NvFqPucDi7tTQzC7xYbrJi16WJUYQprqjDB7tWiIJ32m9eNeSCW9UIde9rN+F
aBfYivc3yonaIfPtqLTJWPW2e/A42Vfg9Z6TtHmP479BV37FCCXbgTxRUZyFcq8Iwt6BERqBhCcU
otPgzX8zbfmYSEFEy5RGhJedCsu4e71xVFF90gtSYzq1uO9KYm71GfxQ/OvN1btkC06H80sC/K/F
AROwy13YYh8NGZ+9+24kzu431hnZgup512MdQ4XSfw3UmPqYHl1n+pKVA8Qc1jm0oSsN0POg12ds
agczzs5NOz6Nn02ZV9zcSP8H9WBWDlhrhPRl9kEQ55LFPpSbyOM+4f+VTfxHeMPDnMKpkCgmeu9A
pQyRNpBbMRXmSZP4mcJgVhfY+tGDVMyYtCubKvObLe+FLYR4hRn8O+HigbNIbdTXdnvJBhurZzVe
Yw2P1qqedgPoZ6QWunjqI+IfiIr8hCUD9Aho+0avBV1y4apbYjjGGXCXT3AroBwatC39cHNjQtHK
yWWA682nHDIzWVDfSZrUr5GGR2D+sJta9+cE3WsXo3eoBlIwRzBdnSPip0oYAVs/bEOZmdrMVCvy
dsGf7kNpfJNDMvkKAuS1Cfuzy2zpbBrGObfd5hnMLi58EZNzUeFCJqLMwuCsaPMkmHst1TYpaCjf
tql0nND7CrHGrUPDOY4Oq/dUgAFxwUVb+KFRKsNixAObbvm5bUJpWfpocJnqUIGmYACZEpneIiLY
GQGL96kkLgcHbk6mjnebBxHuOmeY1zlPL6Fq2Q5/DHuPyUBD7s17wpSuRMdWLB2pQqup2TaBOR51
CGym/kdFOUTBvE0gzyOoz+NgIxgckvggXsPh4nadQriO+sJsebtkFR1yt+HH4vyGt2lD3tSDLR9X
/RJLNPlGWB/x+Kw1WoqvmuzliPw8t5fNrg+TiCnwTKmXs/AR+eDALaQzrTP2bjkn19px7UvrEANh
W/UxGzPgh3mGQXeM353qlzEtUd6RjqRmhs8BQIIF0NKlDOF7nCO/D/EUsUqxb17CMZKEJXMF+mSw
YEEQjx9mMC7yZC86QaBrthhT5KJ0Ged4fogr/Ym7ZrHeatouWfhkTq7cw0BO1qabXRyIatj1sjWO
nUszGTjiAclFe+onobYY+fZ1waheGrOBOt/VDuaM1JbWzGb/h7S5UMQnmZOdsIqSwRWdgnEZVw1s
lnXUyPkDPCd1hIHnhWKiOICB4pEoQqaelCpE/kxnM/LYJk+W++oFLGfxDwYo5SmF7VL/HFvG4F0/
//TJdG/7lCi+kSANYInPjYf8O1YgKZ2YVVHSVZs6wj3ax/GmH2zU/6Hz3Q18vVJLsUZUyT9/zA6Q
zTS7x5P3IqPskcKP2Yc37QekcmvWVy+DHU2o9rOj0RFb21GQUS7bSQZQtYaPEIUSduTs3sBeodsv
qUOCkUIprRk9MIzrO+TWTBPoN/iG0nUH1D6ye5pq7KV2sUmYc344i1JiEr8ZjatrQvLujc9gtJzX
wbHYCVoHzQZYCBDjhwvW6lAhqNr9LQM7WyeggAAhvUtcdkkkkQ715d+iaRjZ1JLnHs9e71XMDdKn
0o0Zqs2HALkNeCTL2NsBGZhepO7caM1lrHp6YSRVBxasl54141F0WBRxnzKwQlDoetVzJWBj1x4a
EiG0hFPhJ7Tqg1agLp8jSm6z7R9SzTNvkRafSGXGHBgT4VSOxAukJtnD3g8JsCulEfQ20oiiDIju
OsIrlpdokHAQcr3l3+Ho3kcd7/7EuAxS/NHGC+wViQ2xrr/3VXMynODd7EdczkW05xPjkZ2ID4Lr
im2tLe6kdB0FJSabkWA1iAYqRvZfRJ3JcuPGFkS/CBFAYd6SBGdKpIbWsEFI3VJhRgEojF//Dr15
CzvsCLtbLRGounkzT86kEWeyusApgAlCIS1n6F8A3CMOBBq9LdZQ+NV8waIYWJG8r3312vDLR7d3
WJJkPouH+cghUINiS34gtO+U7bKESfgIsTMxWeCsLVoFk/y7KwjeOQskn0UZ08bqCAKzvmRU8ghV
GGBud6bZAB2zCgaVXGwDg8Ehi2vSmUzsvRoezQ5cV5q16VaNPEOqHr4mZzs16i1RAgeja28L06G4
C8WdI55Gt7a1efMAsp7dIt/QREVM1a1IdAR/m2z4Qz5mHPWyY3sNjYOuBr6/E1eAGRNFaw2fDfDN
KJZQn3PBol1WGLgyzi1D0JGats0tLMHSOT4u+nJxfu0ERRAjI/fDlph5zx1rpNC4St8JkJ9b6zQ1
zbMa54WrI9JDxkhY9gbhzeJKWnMuo7hnJrb4BMH4sL58s36z1VdR87x6JUkruwAd0+DEt0eWVsN7
5pLJdTMsFCbFGaReN0LLD+sy4pWMaWvhAl89jzYpnaG28Vrq9jDOAFBM+Y4zbty46rfPK3DHEKkj
dne3FicjBIu2iFKXkyWVHGq5/6zM7ENnUBPCHQYatlKq/dWj+o19TP0Tng492/XGwtAJAtH5M3aU
b4eiV5GJEFTOXJor26Z/cqZsuGAX02riP6n3yULu12YxQXCbHYP0/W+4w2zKzIdiGY6969BX3xsA
5tg0I1kwMCzLc5uhvAyQ81i2fC8J2kaTUN/hspOjFhVqluSm1ShyeMIMyVBZf40lfO+Yd5cuIN0t
MVcOff5UuM57baIF9jVWjPkcJuazvwQeomRIG0BivIk5eyFxo22Q7AgMGHk9+TUqnpp+mA9e/pLX
0zv2WnHPU2/yWCMpLi0v4MHaAMYSKUr0fmq5KPaLZ69Tz3tny5uhDz/yhW4AZ3PFXaxdKNXfWUIX
DFazl88RNjYOea/Cyzx1byVgsFz3wykcgICmbOJmQYe8ds466T5G/Lp0nT/weEBpi8D34avDFcgy
hqZ5X791tAO34tRRHPrNz/LVABP60HfuN419/iHNai6tOiSHru3NgK17w7pnk9OMktuaewwlDwjT
TOfNED6S2xI563BR1vPtXnlHMJ6kVR8f5kXCGSmqcxcXl5I6EeJIFU/kdDPMAFwRbd5tO50DA6yk
l9/jX24EhV9CVCtZF7UvrDJ+EeLt1YgccMbN6zYtCPUF4H9ekxoNiKHlEo9QHqeX3g1+p+ReABve
jJHed1MV14UrMb7rGh8YKNajNRSf4L9Q6rkgawuwfU7XjYRsJDMbTOHyegcDxkK82EGdbXrk/4Ui
hw2PvHX3MRyBK4NWAM426GLY5kr8HXHzFNKTt4kmo1xBRhKyv2UmiAGKwLbIfACfRnjJBN3ntKE5
ySYtZBbHzoGDrdlxYCG1eKJcCAijOJebNmt/E8UwlUtw6AluPW4cCfnf4d4BshyTlPE8TWkGbb4m
d3h0ylPA4m0t0BxWQkMzQ8onBcurhf0OPGp8jD5ODIAVF/lvsOt/XdNlj16S/PO1OuHHG1Y0sXwE
bfAytrz5jTl/bNJxPknktFRZ6JZQklxQxrZ17w5NnqAB13fg4VkObr/i0jlzx8eI5Mo1FkGbNBC5
HxnYm4DZpXXxRzp1kB+qdnmb4u47ya5GaL3MQgL1ABA3zneXtlucC2TMXhp/acz+b+ahcJDD0SsT
OL+yIa22tD8JLkKE8kc5DwaLcnM/Guln47UsMfxp6yDUDnN+rUc/XeHT3GZOBtRIj1hkEeqj3P4T
62k39jh2Oq9ByuoIY+uR7fPQm2dTxAfTr94T6RB0ozGPC0W5WeIwxeE5HYchfB/yaOHcJ0LhLjtF
/zbtybHhUM6UJ95GJ/mbk3pE8qrLkob2OlBUUiwj2NMZUDQ0nd+gyn2KlbttxgJmXYXlsetoW+C/
JhwZf2LZAYFhQVNyHo1mgT6l68cQrktLgJaShvuvcVENVs/BX5gctH7Je2wCrRIvRfsagqIKIKmE
WhJ9DacjPBh/Q1CbH0jZVo+A767cc0FYLZP95nRs71jYt6pNd3i5cCyYFVSSRj2ldjxfAldHfdl1
X1Vv4vrxWsyRvGq2aUD3c9mwX61qwTLbIeQ/lmG/C5zKP/m0vW64drCdv/tafKgkPKItDGIn6T/Z
k+6rxd7XvpfcCaLM6UnJidpSwdxTmrbu65oCxTut2BHesakAH5MZp4jTrsaT0zl/OrcCDB+CnLdb
sEIZc33IO4F6Vk4NGkG37FPw/qrk5lW1v/esZdfZkvcdZfanPp2SUzzIsz0eCyc1LgTmYALE88ZR
2DFxGjkbxrqYhEUtz6hRYNrV8jJkDIyuVROQrZ10K+7VW4zVzcMQiwOpIiasUmmEqyTYjgMZwXJq
s7P2OVjSkkCpSY8VFwnno9W0NhPzfO5i6IONUsPTQs19FgQTTa38kyxc74wHk/FdJPl2ZpG4Q+fo
9pAgrWfGBbyO1W8+oiksDMhdqvZS+tZtHLGKW72615NWZ8s16wM/oORSqpoP7Z1wVfZPdp80e3JE
L16CMiEDwnwpmIqIDAGEI1ddgnBkBCPfAbFlREu28jCK3/PgWScmaXQuLyytOTT7DVh9HoWe8ile
3luveq7mKkTD4/a9oGRLfMgVc0ZoT29ua2NnI2dNKVZcftgT09mi9W9gY+Ixf4s4ObY9oYDJ52FJ
OG93Kqwu+IbwKDv22jAJV3RFckqtIx9PFh8pM8aEzX+l+/6d+ZOaAACZHA+X3JC/nh2cp2BiIJUc
gP5UYO0TzmvnnH0MTvCO0U5yulzEaH53HFKU54mHFC8qaYgVEEtK0/2PgY5iYsYEPTrr6HUL2VHd
n3LoITi/8nkVF33kjtUnnVHIa94IM4nAD22QU3JUcfMe5DSuuGTQO4uWg7+yC8AWUZukoepbBC6s
5cvrw62q1Y+pkCEUeCtFwcWunx1KPdwy5cuRaXQP3wfZgnmb9L6X5eFBSz6necF2QFseW9bOoO44
LBdOT0bp9WQMywmAJZHqolMIht3PVLr0NQzSYWIZyyjS0vEuvdWYuzEp/rHosmPaxEWJgBPSquz2
wwq4KvJlmgRRF8AFomp67QJs8QkGXwbTCbY8bTPBbjfqGiqZsjsGPNh3Kfa8lE3jxjbMF6F6Fq5W
hr3EkjSbhwkIHyjNIhB44JTbr2PLeIEOLM+eRdUO/n53k2a5B+OVi4tkyHcDU73lw2JvvSl4a0z3
n3f3Wmg3aQ8+iIi2JeaRtRgutPPPV8r7cK1FscbH9fwfK68M/Y9AG8VR+M246fMCEyo2ILie/0zH
TDajVn/rIBmveZD/JHKQu2CQmCbNfDxRyts06Q2NZ5fr0LoYibTY0GgMqP5YQcuy3tL5fjM4OVNF
KaLRVQ+j0cGP8VeEY5pL4LB1MuGkYAS+NJ5seSyh4XaZjgbPOy55qCjJtZ/44zKVtSj+VKycU8vS
MAWHdxuZE9bLbXLN1zG3kZYM4upVzpsEc8XBrSHBFQ9+4O/LSr4O1WM3x9tMjYxqXaFWhAm1SQIj
8XGkBc0IypbtoOriVxlz4U64Dq7zu4fVLY4O1zlZwTXDynq1WKmwKeHJdv0TPsw1VdYshVX6IkcC
Lc0YvkkMbbq2/nKjKrfCCJ81hv81Re0NB3l6suqWSt0wuYyDdvfQL2ekkyG/+Wm4Z+n4tEj5mYPZ
QlbASTeTTUkMYk11j86TNb/SGkgCADfLG5JObFJIfLCfdUDUNWNyGRoPKR5/4N5v6gdB+6RDcuNU
3KwgrhC+iX8UEA/KySAOli7ZxrU2/6HDqef943o08MRg99ZcxGAVUTZjkoqwatgaTROchMmGucYh
gAGU6IO5bga32VWyfjPigAReNcbgR3ANc8UFKPEzx5pvHek7XhjYV5pCH4K0xto1bEqn6jm+738b
2D93CV8OKcG1w9yELZspsUvx+nhDyaFCyHscQ7W7p/UiPeFJdcPqqxuJxY8VZiUZwCxQun1NFoDt
YepCB8LijzdSUmtafIw0KmDvY+hGjPj0DRwOaoFFuECpD82Toj5hbv0XQv8EjQrrOntcozQJhYU1
TvawMBMAMU+8XS+L73T+R7yFfqKGeyEMeuxyBdqFe9D0f1El4PxYfXshWEcbVF6yPxnlkzHKYN9Y
zXGY8FWCYEfbR+ULNR+ymkbSRNx8p8QEGKuI9xjX1AnwXtqD82/k/DiQMFkx09Vbuh24vmTZrunV
h2fxieN69uNO7qfj0BbEFvMVRxSGKXKH5mxgHqYAgruxOt7/Yr9CDAqmYNyyMaxHDLHyEsiZrhqD
6aHna2BvYWyn7GFKyM7yttQbrIHmyvGCc9qG+aGloBT8hLMmhV6duSzf+xHvXksHIno7fhUB/78s
R/oXGzR1biu1xt9lN8UmsOJgm+B6LSizxcv/TDn9kUgMzeniq6ctt7/rkMFRZClm8Mne96I0V13e
3yzGVJTDR7dz9jxV69lzthbHl+YA7ACkQdLGUMAGzYlqfCmms8AZBOgm/sQD4B1Kq0l0GAsSREFl
fHZ0l+rv7MbZhaLO7IJAwclKOIJ+r6tNsU3L3LR1QPxh+W/p2uvJb97ri9dgplIWMCYkDX++i2ju
fNL3it+4OZimAxdDcBcpEZp7701PYcTmd6u8oFhxi9vPMDrRWtnGIXZwpRZP+DntldlxVvjcDMGY
uY4EsSHST8w0EOV6BrCiX7O/qABzCDvycH+t2iCydLusM3MuN2lwwEOB4h/cCGivWyOvIqOjJy4P
3N29G9Hyq+fE0P/8hoVf3d5s2QI49xv8YvVnOsENQfDAtlkhSyywE3zbudQxqFbVANOYVMYtqBjH
TdCJb7vmm1c3335sxQeZzGsgd2h4EFSNHrykzpsz/Ns3Iccn1+RImcBFUCh5C+r22UcqFOXyZMFg
GFJ2KLphrrMUXl2zePEHm/xdUfSbrjQjc1TNvsUxglBXR0UzG/R0qAMss2CHTx+UhZdg/XekfjKo
5F21lrnsh4bF4dwUx7QMYJBa/OqBX2LwGMw/3RKcx0L801yGt4Z9D6XJ7qVu47ekEUeCfceqpUuy
td50UQNpqsDDeMeU5nWgnLtMKgay4o/H9cSO35NEdSCTaHkOgM0VcLsLBhlaHYaXhtRkMidPSSk/
Z18hAGbYzRrjxQ79yHOmf3HVR6kVHjG3hBsctHfixAAUxz/H0kYLHDnLxXLDWvRdFDpSKD48792p
aoneeCiE5XLP8tI7LMrcPTplfw35ae/YjDNPwfZeWx5t0axhT4Sg8mNvA/xbHEQTEdQGlQ7Yhfxm
zrZ9Y6Y7QxhT1BjeUVNgd01rFU2e+zkNhX/0fPzACD04g1TJJXrAWFLN01mP+MNpmiy2lm0cSw0z
yGIw2UyfjZPclMY1Fy7HwGho3jF3MagVWpdgmxTtD/kWMikGxbdACTddjdY1AfeBX44C6c8HGImv
g3A2DzVdqs91/EjOCYB9ByxMxDixZgtJ7DT3EJjCBoW1XAbcLJxZgHKd/VITeKvnU6qBWDSWvw2B
WzN90ebTCuN1ctjpV+Iz64ynphRvmc8nAUQuhg/etmE/bpaJ9RYFNovll5E31smWfpyPNETvm1Kc
hFmSI/XX7tb38dCyIEGtoxaBpPJGuIl/UGFwJFhL2sWkF4sb5brJuKUl+fCm7vdtrUas0ozVLgIs
NrI4vjg8XE2reiq3OcP7ZBOYWXNu5iHeC9N/jt3k0C+FRU9Eus0tt42kcYyTnpFk4OEDGqKIADbn
BbLAcU7GQzAZ57qM1aON13OXLLzTw+RoOTLfjTg3aFZxLo1uwsiE9bwJcgb9EQ1pX3vh/SgoCEfO
8a7PadWuwzSLRru2WXgl+uD4LReT+5unJkpiM90osOK7AFrhrjXtfV5oLpXoexEWyZ/yhaW/eUMM
fuRhMc4JC1hLa+tgGTjllHZyNlTzX9542XmU49es42SbjO20bRVtN60x4vGrRtA2DbZPmucPFY6i
/dgiRIHRPYfGeMXW4fnOjKlToHEbctmrhtZeSjjnbTrU6VlLtEnH0h5ueQ+4c0/W+f65wCc4HCfT
4EXtV790OLTHIJUXLUAXpN49we1ZJ+ant4Z+IzkVf8OOkGEz6WejN38MN3C2vNq/rXggaYqcLqbG
2qWYjTc1tqbNWfrJeFPgxnvZ80Nozm7vgkFQE3LwjIs3w97Miw3pnsRWS5CT5FknUYB7RckHCeZj
P1GaLReLZvj20UJ2OnhL8CrBllH7EO+s1oNC7ZzxvY8PGVNbCBUBAC+bpXj50IKtkdsusBtZLJRT
aj53XHQ2+NPRS7jAr0rXQEd4nGPuwWPqepRvYQFxPe8h5cUbmX337nnDt5noZ27/AGGrZwWJHOGj
3A4YZFcJ1gFRjgV+FKJcPW1Ma2zhVFfFZ9MdXnHV6Ed+zSeIpD63mxS/WK9pYvRTiQdtutORmdd4
nvAHjugSodVgaKGGG11nVxnZLXDtV29hC+Ha0P8Gt1p/zWb7z6aT0A6Txzht6r03ePgWbPsLeQJ/
OlC+p7sjJHHmL4s/5omSMNa4+FoitN+9vxjoLEn64pb8Wfsp+LPg4uFTLq5BiEN+bG7OPdyOmTCN
Mk81jMbxP6pvYXzWPywf2qiRYMpwZAFYGjZqwfnOevOBmzvOv5mhfpC0c6sk96ARvbFb+Bzs7CvD
S4ZznZIHk5WhXejqOFviExCozaeNpS+sd2BLS08x0Tg/uRm0PmPZgoVFYpdLCMWxu0Pb+TpSjtSt
tPh9aYo8FRJ7nGXJjUUF3TH3zXv0S/ON5Oym7ENgQFRTxvVpZCnSo7/Ryz34rxx1w9qZC5xMljoB
jsf3n921BMXLLXNn50SGFD5ALW8OhWsr3lcPE8L7tmhw6rgzXHCVB/tc0fENFvOTuFLzmBVGZOWT
8y3Z3btNd2sDenCCar7Ug2cQnqSHZcyy/eT1v3XzPJsg7TAbBFSTLJ73d1xUzdUq+CEq7WyE17+Z
fXFtcv1RNfQ7Y0K8WaPJA4GDaFJRL1LzFHvht+sGn81c+diU+CSyX094VXOruyNDye53FJlEnbo7
MwLnRNb5cxLXmPbth6qwx5Xo/DWMi28fWxo7OOCnRvla9ufeS3CMAzzoYnLHRuU8ObGdQb3nnMkz
lrVeVUEvZ5D2aZn8ov5yo3kNcsjc1RhPPZMlOM1u99D2vP0b4TSbhtXJbgw6rGdq0euqFT+5yXaG
TmuCFsMSXCZ27kmOBDBgeWAziAk1sL2blUNhTtTQvdale+3qrjz2nptQD8wLBafAc2H3mv6k0dhj
TQfvV/gdqzTgYmkv7aPnlFDB+nHappl3z5vMf4F/OqdurH7rZRRXielyZzM70jyrVylX8jGfAxx/
xdcgMqJXVpCsTE24iMvjNiAqBd4q32epcyI/cM0HBrBc6YKmgo+5HA6OQ0B78dQdyJpeg8HddpQM
r7wW3l4NzNrx3QDQ35NWfr+JIRiDvaEal/o3c0pq4Ijkx4lB8aVQNVdOSG6utL4DEtDRVIsMQZge
tjh9p2BluhBuExXBDobNOYIOq7xbntbXOi0YX0WMm7KAvBhii539jlrQ2FqPoAW4MftXOKfp2bL9
C71Lwk8JznEyAO6265OXVY+Jo7rzNBb5s2imj57c8FgLWDOg7yRkGqimd0NUsckwDUzsfFbS6czD
AvF0nMqb5WNynbI3eyAtmk8RBc1P9NwAE4n9beUKa+cI/Wgk1W/ILLZF4JuFc4KdTbVpBTqxGrv3
wvRgavTO2TYwDHEHEBF4HKCHrX6C994f2scplcuDryvnQY6WufNJf82Ds0etZJcxkTYacmnd4x3r
bFLjFYc3iDXuEFkVZ6SKwuaUOOVrL9RLLnV5a8Y6KmU3XMvK5g6zJP9cx+XZwYC3m50QADqjK9cJ
xqCaJO/DYBH8xWaMVcaad6Bt5a0gOG9bbJUojiSsJnso5ZD0NsoE7FwlIt8bucR0VFYP//9b58nr
xHi085u+3bW+UZypTdPrFAfQqeCFNvTwL20FqTzO40+fZzFz/GfXtZKnuDT6k0MndMQGF9RTsZei
vJe+2epqLCk5K+Z7+YiFInjjwEVrHPjCmJ+nh5JmJRYEYRsVo+bYZYQ+JsL4QaAzSbvq8iDT6mao
Gu6qYPccNvKmBUUQSUdSJRuuXkOSXQ/2v9A/F5DYOFYtdYg/ZZN/AV4+MMyqi+fj4XNd55TPE2n6
WvzAXJbb3sNJx88vuJHRErH1+F94Gz94Txe3cbO60Dw6PAdrl8l3axnNtC5D5Z/EYI78NGubw7hf
opSaw3VWx1+w1qoHOVfX0AjRNoq6YvFJHLQBXR1AaocPbIzHcGQdyK6C+goqpjDOdMAOaaul1yxm
WsAhSf+zdcmY81cUV0M7nWuLU8X0H0KpdyTYd93k7XzOhX8J4c12KfedVyjc7HF3imci8liHH1h1
6L2T+YTg+rKJcmQOqJR4CxQFkmRgp+6AwY4XH7l5Uv33BWDg+QfocRvTqsROt+Br44lZeTRi799i
v2Dx33S8LU6ml/U7u2dpNwwS5Sswum2Rie+68uV77dImpsrYfMyc5VManb/1iiGmpJ2XCo8rzRw5
Rob7JBia9saROL0F6HTsDuylQnVqqqI/cu9uDktxz7Ogj+xUehGZ4d2WsTwMLmSEoIu3M9hpQyTJ
/t7na42De2l4XV/uItdmyGumYYbu3dAJ+5XKuJJcIf/KXAKFYrnTgc053CS0OtzWRVODKs3xGOZu
NV8tTopoqIJ1N4/euWGgSaBG1dkAJasib5c03d5k2fmaTfrHnM/eguF4EEt/orWdtFS5nBPh2nuH
NwOUDaiv1LToZP7BaWyfPN/76aynaizqKz/p45DjlUJlzve49dtt7gowWDx0vFLExa6o3Omafwjo
0Cm71KSVItuoYbA3/kTZgt+nxa7k6k2szCTCjMOZlRpAV4o8ty5Aba665s1ME2Q9FG0IG+lOYJZJ
GmrhO/04qTDdpSPRimVM42tv1dvCw5ae+CTjFsjrwLUafNzPfVfcBosXSNEM/rFLjYcit28dXcY3
7elqX5nUBfa8LQlBQG0qN4NbZBFtzTxm1cN/30jeKah/vmSgwzDWJoO8pFly8N1+Oil0C6syYXMF
BW+qOYiPolte2klvdYh+m7nuvC919yWT8U+qjeZJIeqvM2sfVK1Ny48U+6Tr4CDgIFpY8L7WIwSo
gKcFYcRtDxbRxwNbA2qx21YcDfqUV77V+0csf/8CZJx0jMWVxS2nyGjmWzy8KlJp6jDzdPvYcpp9
PeI9KVLdrMfcATqRBzvSjM5OOIF1QgVo48V9HlpdPc6NdUvVqUQO+GBXFO5trFZs5+eY1JG9TfO7
gdlNNrBi/qpmjHirOJ+mB+HYBQMdzktGpxopx5YGFKgI7pPhY5gfPeY65XHrRDKrRKuw6XLL8mod
xTFhBNxsK4AArwq3XGSNAHO89DGukzcwYNNqmUs7gkh0jmlUu7UdtQkubq+kE5rGCtlDats5qg5O
7Zjqs8IwgckOxyR2/HQPvHSTVyH150X1GpQdWX9N18I0kdboQH+aFnU6EPVPosmnmyK9vlnwmq+t
Rv+WflN8TmZzUl7EWT+dZ/tIeLrbIgTLTUnRxxreF6Xr5pIc6Yf944oYP0WnwRp1pEa8zHfO1WwU
B7wyf9rO8d+9gBWN07TcYu7/6os/IwSstzTtxAlE+p3s9DfJi+lsp916EZyjOVSqRMrIYC90WMA2
mDlmj+eK6QSHYUDrqBpu2FIPEu7gKqORPjS9ZGO31hNWl9dOkMByRfWRm8urDApkH2N+KOxg41qP
kt4WCcklNj3w9j1UGPym/6q+5D7sFj2ySPUHR+ulDUgxmfa8oYmk37FaXXtq1pEvKe8D9UMARmNu
be1zvexb3z0khOcjfwB+E6bcdA7l7PNmtVATuqVU27auE0AllySAcaSz4dfu+kM1jDd6iD/6oHXR
jcVrlY2ftuE6UYVEWMq7KUC857l7lojiK5ty0y06fuCQZucUl8Aa2JiPGPZaPnD1cCMR8o//aMB5
yKXbxqm8Qorhqzay9OAZ30HlIPmSboCUJRkNMbagFnWOA8JO0+TjUhqDfDk+JLn/Unu9AVjKfXFS
4MQOLHAqlWhH25YYqR6TEdgPjSOkhTIMHyQuxWEBwnsglAu+X9enwUelCJS148JNXnEyKSYZUV91
VnfH0rTR3qD+dA6eH1DYVang2zR44mfgGK03nCfOEkhBOgHHFC/HLrPPPg/v3ohp7x34/bgeudSl
DJb9MNRnM05ubpotbybUHX8gt07phAaf3e2aYaIZdeHO3fKkgNB+SZbK3zSBnXwJudfdSMqqFWLb
+96fIcvNy9T3N8UPDgloWvWDQIQbiVJz31wewyKbIhZh+mBxICE/3x3Wg9NdTMtmOF8IsYZ+z4Us
hk+NksvoWVkQp34I33hHt/EOUpZXnx5yLjd0u45+ggM9WK72ldi9OKdyug7Lfd+YJm5UUk2zqlvT
OpZLk6zczp12PVvXdVcTiOBY8a4CBxH4nAJGe9b/yC2vCybwNkwfW09TRC6mgfKYGsEcmOWINSyS
M8CJUeK8G3u8UbVGMeZ1Sw+agTupbfHHzfMwwZTDluHrRqyVRr/w61Tu1b0Pm3x3v877Jd+lrchW
yqwoZgfDPYcWBigyWmPTjCQIQ2DhVfXiTAY8acc4BtxF8jALz501po/3XZRYcvVk4Rk1Cj7HNIdd
K4N1caID+TTF7gYuZ7jvRnkz54J1EBbqMa/EuetNNgiabV86TlmU8rROgK1YPpjxle7rEKuc7PZt
4X2QrLb2fPrwI5f6yi3uHvNA3dME2qyesL/VGnfbDTD1nMIsTEFYWifthTdLY9ZGXeyffIfNVOIV
DtqUdTICwonLQPyna4vgRXZ41vFB0vQQd4KbWuNTUyBekSFoue6hEQ4ksjKHMvTaVN9ZrMyzV+O2
r2pa9ooSjLVclNwPNfun4ta1YK8X9TzF9Xec2lhT+29aFxIaHiAxkkayvIjZxn2syMQaQ9IcApPQ
lj3go1nApwyqXo4In6/MkdWxiMl+ZSbDvHrPKqG+qH7fxFL98XRmvXDB/5houQja2j0JzdiEhgkC
ChLsvnZiNJ6+bXjoiS/liBFeoN2T7EhQGB3Ba+cOzCoKTsyxOy1Bd9RdKf6Uzchi0R2HmyrNX+HH
HOqm9bm0DevbKSEM2LiRV9r21nDtfJdQpxchU987rGd0d0uWhza7Lm6y9ydyLFlK8rTz/piwZu02
ZlYOgIpVzpsaCSZMJagDC7IJGoa5TTiCGa/OVhjvRxs/QJokGzpvuRZzvDBpby2PJkLqDPcZ+tE9
jfwqBHJAVS1w0d01wgJlSKWgya3lFDbusR4DHgpEsFWdv9hVfXVayzo07b1dWbr7IAVAoefRjfrT
0g3zNqfuYc0N4ip4nxXoVHPbfyy9H7Uzawn8KMWK9qR3B0rgijJs3zroFi8d7rkvQp4g5C2ylGX6
Hk4mLzA6FXLPDCh5wZpVNLY8j4zP5lhupIUvrs2wMQZ+Ryou45UUoH70ydnoAsLPTlZHpvWyCJez
SH0H0MB5bDEPqNmbD3Mpbile5o1qPBE53CUQGijEgbWhvPbqmzN5RYEjfXb7Y9VLlztKQjjNn5+r
mqtFKYrIzbh/zTzAx7lgSG9opNNwoQiN5oieQQGdglsDA0gBWWWkrs4JMQ7YKM+Zbm5z7uqHtqXL
hoVyihnddD7zmve+1yTXYKmGLRl0Fj/2hM1txGyZz79D4SxbBrSD9rtx72bpJfCfrLIIIUTpFZW0
zbpehPM4puln38ChaEjKp0LUx0m2mDc7hPRmUCdt1NbWFAixk3SpbQrRBhc2KktAX3hWuihTrJiP
tb5DZWvIGTN0ikOT1jlnnHgwauOXIbCPyDbNvHJwe0wiQGURiptCwRWRVUHE65pBWbjEV5p44HKO
j1r7ILmCubA/bTd86X09H+oUaj99saBUKHeyWTnsLPXSVAP2zA6bYdBnQ+SRul51RCRpJ5A/og8I
hDCRiKFvH8Ik/vXvb6qUwZLiiep58K2BWRqoWzG04nXog3hjkhlaMTMSvOz7iVKfhsVKDK9mZpx3
mjB5JmS+rG1JOFkpQhI+F5+N7QAwInOQYCqVmBBmnIiMJrQA9mO+GashPdZTvBNihBjbYiFvwbVQ
ntj6R1sttGcW9VnSMXQOvBwEcMYkVM1M20G8nGDGxJGqbeqFB/q0WgEjAOnDZ9WNfGnTePRYpHgn
Gp1U+5mF4A2yunGLTX+TdQ7mFHw3q8qgGszBGneiYjM7WRXLtGQKzChUXYQNdOU1QbCaEuf2P/bO
YzlyZM3SrzLWe5Q54IADWPQmtGZQJpMbGJkCWjg08PTzIW/N3Ntj3TbW+96wyKpKJhkBOH5xzndm
E/BtpDn/8ksfR7APTEzwput/JCYpiX0DvAO/KzxKdQxyavAy6N+FhrNsTwxjGW3jMGCLPTvkNweW
AvY7fotHYFUWrdtKaO+l6IlTpS6o2Kk4snzo9D1tkfl5In3KJ6QyIfGAZJu+C3N4rBlv3ByfoUYH
SmWVieySjvWXV4LFoYqcquiLG5kqyIq3SkM1ABQ7gHdYulyfHziMAS74fr1uIufN13AZ7FrvZoPG
xCEgbY0bGokC82u2+AL5IvTZoOl3uGqOeRNt8qk+SCnOWiQ/wBaQ9mH+ohOyUdBwKZm13IY28YJm
wgx1SCligIisyY66++67CKMvB+YxxzJWgjyOf0uV/LbqJFoDaENeZqhb1iMth5P7OKiPqQ7P2Aq2
GaKgtKzjY1Cb8FDrVebmlwySBh644CSS/F4A7mFT1lMaFuylpsVBrXj/mszfMULH/UeflMjH9Ihh
/RdhcBi5a/8lnB12RG1D5QWkrkt+m0b7vpgpwfpI9jnOo1U+I7liclR370Wbf+FD+xJl+TOPuF1i
9UXmwAOqbihwnF+UJW04kgowGr/sFO3nzTbzBkHmqW/bu+8buOn5XnnP8kPmePgtKiTZhL8NSVPB
9mIpKYGShM8lMMTKb18EuEGm50ck1VdrXqgafNfEpw+RA800leNjYiEJNBofP3L47DTWNYm8addR
628ANDza83Mh/H1CsuWK0TsXbProoM1a//kVxfKjhGmzzSaq8pFLaQpeYtoS6bTvYmaBGNFeQON8
oXDGgBbKR12OVGdB8UslbzMb2ZUoM9ao9ksCry0LjG1l88r3EuVh0LzjTL4t//T7J9fl+LetMzVy
cCh7zHrZgqs0Q+eLZ2bndQPSksnm129sjnrzJnQ0Hr0ZVTpn1ram2T1gt0f4Oosfupkw+0y8e5U4
9p65bKeC3TCy+WrQM7T2j3Tu7n8MB+7diNX7qDPU1sMnvrMrMVrjejKT50Z6bwD/bjMWQovddOeT
nFENH9U0XdMYkbGw7YNfoqBxLOvSYifyBGmztv06IfR25vZXmQxn5eQucC4ZkPY31//A2f9PJvfL
VP3693/7/JnHxSaG6BL/aP81SuHvcG3iD/7rHIbrL9h42ef0+Z//wb9Tua2/XEdgrndMAraFrf5v
DIPn/+WRtaCU6Xvu3//l7xgGS/0lUF34vu96SrrKJ7C7+TuGwflLWMJZ4hMw/3HOu/+dGAbX5q//
l1Bu1xOKaYR0BLHgNt9sSZ7411DuLqBl4QJSh9HyX+oMJQCtrbkLirJ9GbXhHK0UbS1Kgt8VzqAz
pILwPmGGqBVUfrRlDwyqc8K2mG4VBNhvzM5wdliF+7XltdFOGmxeujT2rnMvP2oprD0Rj0Zni0sc
T/4lb6YXdA/OjXAGg6hjnMVxz5yal5J1cDx8N+oapV4WuicjYXPnsZ5eXC/tCbNVfnRn5IVI/2mu
widbxA6kS9bQrFqSyZ/fijDLqIQCB8PUWD8MNR1mgOWK0C/rxVNsj/BC2udqLtS3JijWRdciwURK
DttaP/vCopjHH7njryYWN2oPFTxRLG7eZ2cS4mAL07mbUEzvYcHxNKvoLcvr5hyPBn0ardJVzA/A
KmTHkVZi89yKHBy6Cupq56aWuFFZIIqZmbz8+VKDsd9HfqFY3kzxc9uNW1Ca4d2M+u4pKQ9pgNjO
w0YG3p7xmB3JH7G3RSto/ygXURaBCA3hzROygSLZCDvO7x5c4VU+cCICD/htlzhtEdiB08W4jZUt
N7xb4osE4Fk/bmZpf+GW+3KC+edUX2cbyVqOPafw029GBM6eDAK6sewJgJF1dCPxI8YjM7myBhqk
b7qqw2OT8CyjjTwQhwhEsPCehnlENJl+89unABFq4hEU2eeSEtw4ZK10EATFLBspdnbzHEHLapq3
KPOSB3IeoykrTmjAY+SZsXrkf3qN6yk6la72bk6LextLx7m3EX7Q6G2tvvEBX7JfDJLUI1qLfGyv
ihyGbUx8bUFKD7npLv3u03udjO5bGs3fHBsBPUT3U8fCaeVEHSVtPf5mWUz75W+1pveZ6uGbUUCj
NhTLv9J69RAJaO/HJNuBcVJU71DvMvr2zdekgtgfSLzPWgrjNFXtBYUMhxBYkyPetTZU27A3ZlTr
9IAkR2SnsiBYOBZoFGqYK61B0dz6xKgjwNqwbTsL3EV1jwi65nJLko6UsgDbxSc9oF77eIwMFH/r
zI/l0ZlYL7vdHNw1Go27JqboSs7ijsQg9z6u2zjPn7D97gPRmgcrtmaMr//nwz+/bExNqcKghrkZ
0oGJtE2GdopIAi2JZTND8WQN5lsbdeygg4mctN9zhKlDZ6E4ICYAQ6Mfsfc6j31fJlsZefKBeYex
ixthXSRxAEdW5hc56+IRf9SnGQ/hL27q3UIR+fDTiGCwCgb73ADQi0Za+xnd0koEy+AsU/D8as0I
xW0/8mCQN80AbYsbcnxhQYNocnabTyYnl5HBCSECOQ9aBUCtGgTRJVF2M+0WEx4tAc3FN5f1KI/v
xdo0Zuy1h3w41ln9kZUwfQ0qWGDG9UPXTGtXOc1TkuGJx62B8nnuSSJw2unAkPgx6n39HHFLJMbU
HBzXwn6hqOJmqfEzGUQ04dzgB2TiY/nlrupMi5GH7E9hBzYofzcbF2Q+djrnNPiWC94q+aVN8jHK
AsNM3Q6nP185AdAmgODVys6Bx7Cf0xeiJ+tLku+Vlta9MilY2AX5Lwznv3e9vw1hFX2TS1a9MiGz
4M+YScJ0fpbKxB9XsVykvyDTPIjt09hp1NuGXdunP1//88OffzckRBhPqPkOk9+6zOf5Ulh1tBpD
CdGsccOXDsY7BxHdDsOtTex3+jbT4CKsxsBhJ2F77LC3X3VXchWDQZOZ/8PStmKD479iSuLIcud9
HZrWS6AGREVutk+LkbJrivKDMU/eyi6mDtkFIgETnFU7YfZwoMPcJhjva1/THiPN97Z+xKbLBBzK
CKf/vkhJ5ZRXn1qWw3YkaIAdcDC+dL66oyoiL7KP7X1QLzjeWL9yfwBzHvOffVvv5exloEqsAQyB
tf6jjaxDY7i4bzkq2ybq2Zr63S9jyt0TVXqM3sE1NsQhs95ww+lb36efteFBpGf8vlPV1TSccMvU
1FyF3Fvb/PsiTHgN2hilECKvMHOfp3ZgI5VjTW7JIFymJkQ14CpQebyqolHtRqb5XlnJY4CCzFjE
DRAWj9pCxuH5DXiSgohaxyMvj/HJPuHpFi2TpMnuMiT/P+ypoo7WPHRRA5frLC2DUxGw0BzLy9Sb
TIQSpLMgOTelC92s4kjHquu9dCn09QKj1dpThMJZyugPjrnsmYy2oKuRYi85MIkBoAGApLGzfaj0
GorWlUvt3aAMf3DnwXyKMwylbaGx54zRFiE6z4sHyGHFPz4wm5q2ALCfIdw+J5Uar005jFc0QGqL
gB/HIuFreK4iuUMQZaydoTF3YK4xgI/oZFrd3gNQeK2QMZi06TJVDJLmaOgvgceKK4gF5D3DDW68
adfMNKZLx1wuygtc0qi1NtOkf/et3sCOW5J8/XqHoLZcDSS87eYmeYe6NR3TmKdfiW5h8WX4rT62
Yra3fe2RM+T1D7Jdmpoz1MzFTeospVWFYMB5SRuYTgTMm0zumo+2CPGbjPUW9U23QwJ3DwMM4npq
aOIH6NJjUmyLaRpXzoPbiLcITf4OtXHEZe8XhObBwEslfEeWBmCxySYPY1+xODH6tYnuGOJmXe5Z
i92TNCUFJOEwSYIgWScpUSWStL+TH40HU2sUyZrmM3skumM9xbyaNfr8wuoIczGnZbPFk3IkCl07
gMcq4khToJekTmwLPwDD0tVgw2sIuODh0BvG5j5M2QPEJFITH5egpnQnUqX67NPw/WY3AARyEVde
+ooIGMhZ27me1TFTE4KELP9li/kz73BHmIK4CHvEDd9oxoYkKBIChHP5OBU2XkjWEMzakrVTzOJu
eKTwgNPpNkOPtUN4fzKveUAjx85TkHCJ2VfosVY5Dk48dU5+7pvyW0OEBXAwBPNlRPhG0QsgSt5t
ciCsaoCJWYQMrIDcFEZgPwqU8x6xDHtlgTdx5g8skUzfkdOyjBr3uih52/E6I0MaLt1sW0S6Ro9t
yqgKuTZydzZt3ViuDEgosKbx4+voyHgJFlnJwRjxXbNhqvYCw3lW6fiYRch2x3xZNyfhmyT0xRoL
SpZWP5QRzM2odL8xyOoex25r+PWbNTQ3hTRtJ2OiarSRASRr/J1sVHzm9vtehbiAUUAeyygyTli5
ww2NK/kK5EjEyRQenQZx4GiIAAh46F/xLR9i22sPXjjUlNQYcuc6eDWaEpYgQtaDEblrLdXBws+9
TxN2ojnzXE7t7bwoWUwqFdDkJYukZS3DlpHATvtXZKTdUeB9uet5qjjv7GTnf0fL8TBkvbHziBys
THbczp2h2CHB2LI1vf6t6ooOPUv/TIk7bJmDiTXlBQImzXDHjKKt3ZgfgIZIU5kk2tUyyw9ETTIn
NBzqbTTPoMwglxp7H0MqWw3yhEf3VOFseWiiGospIJAKiiBBOYRmVXCdicVD3EbG80A7sFhJy9SG
mO4hBqy/60UvXjaM74zMvug5e6sdRI81bwwlzltkJ/WJ1JOsTKbn2FLvZWG3cIl4q//0n//Trf9/
unVpKUWL/F+36i+feZz9r9vnz+5fe/W//9jfeYniL+lI6XqW73g+VmU64eFX0/77v7nqLwtKvq+U
FJ7jS5e/6u9G3ZR/QT/mIuEJoFzrT9Zf849G3ftLuIxlfGXb7hKkKNR/p1E31X/s0+nNpeX5fKBV
ZwBgmf+xT6+19DrFQU6EWrXY+uFU2AfpMqr18rXtGFvbgjaXtzdXsSsB9LWEG65KLV5zR+0yCdk4
qvb/8hr+J1mHlmn9vzGOnhCUvT6CV0+a/LLuf/yxsBaKZHArsocsKrMRZRNF3pAAmzd/KI+Sx23c
x6Y0H7VK8AKhnySWAr60Gsa1a5gB24/gp3YwRxBCT2hJeoI7P4FbzIq9jbMUqWx3sidafS//aSYC
yprduhfI0RhIQwEPPC7uVgLySCxTwj74TgIgfxPirRXWgmrBHUxbXI9fUjILJRaIJPGgZR9xjOvG
vzJIddcOB/VksmtPm+DGTJqwFqnuJZXLRSXmh9Yzo78Mx7CNImPTbka92I9nVMKQiOJrU7Tfa1eS
56UZ7Kbp9CQqyAItfkW8H35JZmHfvBQGD3A7RhkcWii+fSOen9wx10SfkZzdnLArgHTFAtSjfCWe
h2FuNH5VvUWyNO6/ne+wrMgRn2MEam8wgKdbWr+lgmaXkbn7AjSL860YljURv7zCHE3Qz7SOA2Tg
UtT3wSSotqT630GBUrM4Dfp36YXHQUbG0S1OjPCZPPpnh7ZoF8YWORBO5pxaPNcBwTUXH/pkHtXj
iQ0SHh8EMINRHBqEMWgS5d7D+bwZbNbKExR2TENTRDAbkiEjsC8oE//kvRlbbX5Se5l706tPGbP0
RA5fCNdhG8j0Q2BivbOzvxrqlxljkrQ9+wP9N0skgos2TYRkS6VPfvfTblimx94XRh5/XXdQWrDA
X9sU91rXsUEt4UCnWTdDl6A9QVZ6N8FV7uiRV45CH9TYpxlp0E7YA/NdOB8m3wZ0KrMlQ2IZJW4k
tinSsrb+Odfu9Oq5UNSrS1rEKQrthCswtj9KN6A4hEa2GpGWAqwZk+dQl98prstPSf7AGtKa1/mP
QIK7HZE72d51+zfMRC4BkxYb5jZObxhKUDa1nreXA8W+TsnrkpGv94nN4CMJRQswHIhUaRoPFV1S
5ZIc1Jo9qdTaoOrwDb2LCxaUthzvRmb5J6dyKuwA/bmDSXqWi1m1hjm9t2E2LMKhL6O78wuEZz0R
8NmoRafX2dsRnflKq6nYj3JaZ1agr1QboGqWC6qdsUuwScRvdKoLu0YPFyU7u0EaMyC2xoyVPekg
PWiox9cotPSDqjIe0s0//hMH66JoSQwsxlF1jAC5EnG6LUx56gbWI7jih3NCcHM8jzcjFCzMbZRY
A2AsMfq4V5TCsja4Na4FokyKYIh3oyzrWwzVf5+I8FcArR06H162EVhelOEYk8DlIfR1LC06VLEM
Wm+199uP+oA1J7F+unBvtuiuPhlItDKt5tVGNmga9Xuexu3OneVrEXE6MFSrjyIrmEjFatxNXInM
lLZjoAnjkoo+s4emmETdI/qK5tGusYYImXzzSFx4jUhA25c2COI5DxkbZPFhjJ3ixqCHZIsEBs88
TB9usJFQAY+Y71m59YTUZ0ULm4h9fD8y0AScUm2MJjir7ER8kL/uBFwa3wC7oMfstxelwy4P3n2s
5GdXfPMKCqfC/wHD1YNkltEPt/W04Cnhdcb9PU7nbxmYnJUyRbFP4wphDHM8R+PkIczi20yqBEQf
+yGuuYsaYEgo3yGLzl3jbVCsn6caFv3ompe4teuj7NS8KkJ550fb2nXUoeXK/D3zJsZYYXhr/AhG
nsWCz+oMzG2yIt8Ojtksnqt2qI9UlQ2SeDZo00Mp2BOJspr3C4mVsY66ED3Sl/TA5E9jK+rNdju7
fIBue7AiJsI09q+otpHSIZq27oPD/BlkAlzo7ARl6MmEJbD1BVtLwxHfU3dJu5Flwzy3dK5RN72r
sCONdb6VuGs3DeaPlVRdClu7mfCdkv5Rt0R2kchJN/CWDF2/U/H45rTtuB4aLMd/HnpNwHLRogkb
8hkugzPHLCKxNVkDW11I+MBRHMywinMH8Oe+aVGy2W8J7i/mJ9x5o9Wvo3lANgOP2kFq62pi4k1N
AS/0gzE2n6XfSAhf8bAP8UQgwH2QMz/L2HKDYohnX+a577al3mglr26P4Gt2+i2z9Gaj++jeNNUv
BeH5u6wCaEnpLoChQU4AbWDUaWhZJc+tIIz2KmxAOcNLXlcWbpu89VAPKbWLiUbYFD4pSkFncsQk
KtzWTmiduoZlcMX6YRvPUXlBkVRexoRV5iyHB5fyjU0uLHILrMgFWwssZ7F82vLApEWfEGR7wxVO
F0+orCWkklhk8JkOXXmnw2FXh43Yd3lMqxiQWQtDsnBR+EXBD3pIpp5ZBCG31R9T34z7UdmLu0B8
G3xRXRxeissDU+eKNXtan81o0n9/WL4kJUmfdzhzoaGQ+QT+MOdo3ZaQgFZ9LYtz3obluShpiBPB
vWETO8DLTL7HycuIrahikkcKmtJ4iBciNJLfFqnCdXJ41Lh90t4qko3PhDjhSAbJ7jiMgOLyu07e
EKNcwEE719wfPn3Ty88R7rO1wLhwnrgUfBdReVfYByZpZ75pv0hMg1MY4s00mqhB1m+PRwyhFhYA
C3FE+BkirGM+3TMt8kJUHaEz3PKeZFIxd5fe9H8FaffauyMof4S55z+fhYrP/vkl4Ge0Ab1hbf68
XBN0hfMsY7kXdfzQc41exuUDv9+8CfuPSjOHA6LQ3IKywsfSs7lH3W2fRWSRTCqZbSQTgdadk2zY
P/UXDYpPRRXhB7K0duPYEsraApFpS3cCQiw9tG4ae29xkOHMUqdL3mhoh5Nhphuo+zsZRcwpSfrG
49eYd+yL66Ak8QEYakR1QRpx3DRH9JfItjIgB8JpF14LoVQWMwanCa5sUa6zwzJLae0+kDlGZoMZ
Hb1a3MA1mte0c81rKxnAV60BE603UZJPTntvnBh5KsqMfQ4hCZb1ZerKFzAuYKcbfR0WGFwrgLQ6
RRSsg/GVGFe0oAymGLQdQE6hPA+3Ua4pVhWyJTK34SjswPPs+il/HLS5fcgdm+DQDiiGqEH6EL5M
jUlzTmwXNV34M28AdPiskVYV58jG6QsTddi8dl0oYkSYXZyGilMtva/qWCwJnTe7sR6ek76dzjYq
gDVy/nILDmCZTpy9XgeU3TceDt2h53za6tZ+VFBwrrz8KZLYlIdl7X94xpwgHc2J5yC7HZTWCrdJ
+UAhejFtLAFwr4fzmMdI/SKiTXjWgkQb+2CHFmejuCq63hhv0AmBnUUU24lPShzhicGpk8becAnO
mmFa7JT9yvF97H2kWuxIhwWakOLcwm8buD/DDi1GztQQV+bRHjmlksLJPrj0VlaM7dtsNBruItuK
KNmX/ZA+j2l9KBNkzBL33c1JzZ94N8xdxGP4qWdnI+LpDUzuY+9p6yEzvCMPEZ69k/PWsjDYLNCc
TZBEhNSIfhMR17QXFWyMRvOoJu/m5PgezK+RvUfGrKwyoRkUtn0mDmHVcU+vUuMyZcM+L8HK+87K
BKQ22MSC1kwwSFgs0o/Uok4c7FONko+gXOQp7RnmPplSxaGuGRYs6abQXF7IEz4NA/Nlu8aoz+V/
hIsw7TPMkIQje6xI8ZVBiCOoZfI2dTlaDIW9BBrXNB2KAi2119BrMP84dR2PuIhLZqRKe+2rTOJa
pN51I9C0RWkbHxJfZWavLe6mt8aKFgIqNCyK4m2UzPmPDs4zFddJ8pM+a3x7bCdNWAzsCz9MwCca
GOtZVViIZ5iDJDEFnwE7YtbHwUPSYZoi6bvYIt49AP4MnlCNkKvah+1PUd0ak29HSEJ4YALPMrSd
/bvJ8vaUGF6Ja8Ejm9IJpvNsxnA7rAwi4jhXSNXy5CqamjDB3KQ9dJ32WcX5WbTergKkCC7Pdw89
RTZKURe5qldAxCdEi+Zt1SLl3yhA1zc+QWlcWuhU4JN2FjL25SuX5vORYBeGaUF+j/Vv1bU9dG/C
xiCnJB6uyRIc6prhGaHikxVfIgaRzG7lyRlIiNZmFh690D2i+AxvpOA119o/ZH3nb7oyyjZjmaa3
DLWSo6hI047/2ymGNzuj2nW9VuyznnO+MGLQ5+KBO7UF6oOpfY4xiJICyXHZLwEuxb1oD1pwT80z
vh5eQUy6Lazm0MGxGULus219l67/aiBG2pJEXnGcJe4GOSoNLc8h0nnBMwmmlBehg2DD+zquyzjI
H8hx/mmYSUukUHdwuSW51rEA5La4ppX5IGWHd3zJFEpHd9sIgwjLrpQnt5xeUK/kJ9eAJaRiaazS
rjNIhM+Mk0uZcYJJaSdLY+0FD4XSZGhEk7ue67h5reQJhzPQausRD1x2kqhdrEqFGwTsDcBIXZ+F
hXMlKNXwYu2KXNqfbVmb0P2xC89x/Zi18EH62ozee46crnIukXSGb4jVk403tfWdw4U89MIiHtNT
75Gx9XIxfO+oEg9FLCeuUm0dHQk7NRfCuk7evA1Y3eFdqJjBtFztQeGf4sikTiUtJs76w+DmmA9i
Z9qUjBICD85sw3vkBo4++tWoABFtI+rlK8y1DQsMes6EzoOZZn4mfUFPQKDb7m42SNcAD85HtyR2
krCZtawstaee3c2OVI8itwkiszNYEFX0mJgxTwS7OgVo+jZww8vtVETqfQquYeB730dL0VPHwbir
JEQp1mcLgQ3LoZ9aLKSLsT2YhofYPtN3xigkOQ7I7sHurJPOgyvA7qbRKIdpvuaTAUWGmZB77GXT
IDkwyYuX9FvJSJsQoyLn/DWJW+1i+O8eBw5m+zo7NBOtsF+Mj60X1IcZQtUZ5w9iqt6G8+t2QIgF
lBI8GDaBLdKX6dGHAZCmbv4ijBT2eu38IslngLfPRKmvL44APM9GMzmBGTV5aGv7Lv0sPPCuyCPt
w95TBUDtJHtjJcEG1O2+eFLOd2FQ/JdWtKnq7AsYUnO0soL50Oh9kobanfQYnLseHiMA6OlBlAV0
S0zVh7L63kbueIL5FB9gz8E90EBtxwqd6Gx6rzChy+OAD+TBCVT1EIyTtUlyambBiV5FQXskTU1s
8GwzEdKVuk1j4K8GHhNPGYSiTWWFzl2YLdghCGBIauXFK5g2caikPDiEsY/KBvTX1B9DZ+o/xBjh
Am8tinKUAoR2IK4IGxw3qffYpzNPKzTWiGKa6BQ3dDVpVqwY75c3lkNPwNeKF0Z2FTKKgS5CW8VL
kb2ViRiX1ik/30ip0S8K5303Id3Px8rdd6ab7mqSlDybgmBErXTPiX1Aht8T+RgngEKGfSFjOMns
3ZPwnrAuLUUDkslWchO5ot+nPR3mMGv5iSjzJUecOTuUNb5dDq+57X3BRtkFblqyJkJ9k8s+IC/B
h2kdYu/2S+xGQaQm2HiVOpKCYB+Zj3yhVP9UQyUfh8BwkdniD8n1wfYpnpN68m5l7DLi8bpvs95b
yZi/IwnSWxn3P8jjEjusqONd996Ey8YeXyoDiDNPw/B70aU/wEx0L1XbvMOYelEUR+8ITJqNbabN
MdXxV6XZxGa9DHFwCm+XpWN/G+slVlz5eKw0oUAtV3JcfeLaGR+bNH/OyThYxzRb5BH7j3VSebyq
XL1LplJem0gSdHEmAJM7zR/qW8/Z8ohQBN6/QANtzOHRaspsN8ayeADpnh8y9wNUFHLYuJ3PQfhH
44GmUemMKB2QlSBoUoILWOaCyy/2U4ZtsA6eSFditj1dodquXehqp0I7z56d2KecTd0qJhbGReqC
LN99m5rKWdtxl1yVP668RjsMvtxiNxgOrPKp+zWO03Sf8/7qg+iN0Mbd5rFaZ0ZQAPxEYTlm8w+R
ttNT52zJGIyK0nhjVgbfSzHi9Orml2mz3C6ipj/CP4XKr9DsdHbeg1xLfpDK1lMG9W816zi2ucWA
ED/B8WJFXAzZ5O9mNHW3NgSIqJonHUVnfLRgTLxSH2LXw0+Q17jdY+SbSPaaR5JRmkdXxMjukUDE
kOm8b/7YHKZsUdS7mJ3yjvMb/0TnFDtPVrcAByIAwtHlltbdKbAYwNXVQWg14MvkQzF3xEcx7qH9
2PoMDTcBhF02m+1rBqGx7sS4gb24tmGoIdoXxiHpEp7j9m8gdaBc4q46wiM8w8D8WXNzbnqnORkB
/gWgEh5s5qriNzCzbIM/EJiZWmnJQVhjf/NZz+KrUnjLAvFmeG547lKL/LQaPqcXfJmGjeEG72y6
VV6NZXcqjiLhEFRRSipRMrUrweyxNIjms2la2csRIQGIdwqwrjF4lHZLiG7yppIIzZtlUwqCd2qm
JGYKStGdQRkkjRIUFSTzrGi25gSPw7YyEELVZzM+OEYMEjdz+53jqLPZOmRV+qzwoESmPlljlcMQ
Jb37DpPbsMQ7xFB3wNZvDH6Es9zCL5q328EIYT45pDoP1rEqO+o/BISK1KBcnC3X/pxKGwqQjwgi
IhlHipsT9/ayw+P3oQ04IqJycKKR39s6xiXovd+ULdCp1Z5FEOyEpt+XWMkbK3vLIvcgUv3mqG8O
c0NyEJjlx7bsNmaC6F3X5qeBDhk2izwPAToeUleMi6cB8+g+R1xBZ5K56L9GATLVCJn71FF7bXW8
vPmceTV5Gszo0q1lhHy/Zr7rgnc4HEnrFulny3G6yqZxwZ9Z5aHl2n0Spt4RBHe1q4+aa2c95/O4
MYielm7hwIwZ9rouUQcYzCw9XqXIKd8GnKLOaN5zB6UTJMzQYyIW5K5x2DaI9lmRrPv4QWUDpjz2
qGvC2I0EHISf6o0ZbBKQelJ0dCmMZLedSz8QYvlcCcEQ0o5Cd8VcOwrgdJCWWKc4PcsKILZhRuj7
HFIRzZM1R4fCCZuNZyvAeBLcAmwq8Lg82RxzWY97+A+zYLjQ3GOHTRDKcPKTQFMFrJ0XlAjy/ryB
/jvRVJ548rwxYCETbAR5MSm4eg1ucCyS0MSipw5W5batErVJPc9Yt/OH8kZv6/n7QX6xpVgBLQNB
+7MuOuJhp9868Q4IiyS7jTw7//lQtIY4TpRATD1AboFWl9Jnr+DoJ8epnSO/ITTMOIK5gE0H+ziD
a9O+6bJ9T/PwZ0HxT7lskqNltCdf9AvtoYatVj9LUIqTNN/VNO6oJ3CF5JX7YMbiy+/q+RAk7bc0
Ue7j8kkCFes7ppiiyoZdBYt/47n+r7jOrZ2S5FDT9zKuQBq+hzKKkTUm39sH0XrNzeRKbgO0AmRK
Vz1YnzV9ycY0F9om6b6vMndILsXvqpy+OuIn/MgWtAtZZwvRHuOtmRORF7YaEmcCUaN3rRNYjZKN
ANj6TRz0MTm2bLpRpo0YGdiRj0EYAtyerggMwnPVQI9jihee/3zZVvu2i9+TRLdn5Q0ET9VVdfBV
kW+RT1zbCJvcLHP/ZJHyk/r2aRrEPSNqejvWOt2WhZIv4u6TknvVAcyGivePczROf1t+VB4KiJom
oQhXAh3DbWia43GA7iEG0TyDi0nW1Vsxm+InBJ/E9maMV91wmlnwErTeFwfyFjmQCU66lMF8MHrT
PBi/hk5W1zFpD1Hu48KcyAcaTMqYOimm9Ri57i0YxkMsBvsKlmtlGH56a7rzAA0LVAH9aDAuZxVx
QDgGlyg7bZBc02JWgIG+RpNkvQixpB0P68Bq7Wvmbk1+FYODEz0bcQNj2J8Jgz8Iz4929NTlqULv
SzauNshe4hjKUnWBBJ5Cg1sktmWUvzK/nMIA3RCfW4obhNvooWc8GDGoWSG4QdVstUeZymMGUpx3
nukVaV+CtEGPXjZiIVEZ/oF2tHxpbTjKY58S9WTPyQsowIsqlPX9f7N3JkuSG2mSfpWSOY9RDLuZ
SE8dfF/CY98vkMjMSOz7jqefDySrJplTTXZdWuYwN5KZQfdwB2Bm+qt+Opjta4+ZeB3GC5kwxVTZ
2+SM6xoolW+KYS+NCO9oNOudZmO6qcF8pmlhXcFd33kRDxr+6r3sxvkWH903L5rF5bVorW3VlPO1
KdMJ6j//B9Z6+1GZbOnASqzcpQXG64bHJMteMWMOW7waEFP1RGqU1os0LNmJe3l2NsexXMmBZ0Ju
q5sgreeVK8aSzy7Oq73kwb6C4YBMnwHKZzXqEtJZFieYOz1I2rzmVK9H2q4ZfxnAkcPuIYqdgqO1
BA8/yqtWtMHJdpwlCONNO4yjgo7GCPBH1t4MhsMmpLRf4XatjDDqH9LGi5+AwyKf5gzd9DIPj2u9
iZc6AGPU6D39xTSQkxOTwZvQ40Sch5aIEpYLCymcpr6GEBr6MU25JcApG3oGFJT4w8e/iU21Da9r
yliHSrRHWG83lFR5Fy/ZyNKJDkEhbrsEy81AVPZktwzXgomS5gEYBp7lcG0Hwz0hkmlnhKlAQ4dH
h6QMEQwmilex8I8zAdkkVde4aJqdM476KcIAN4ZjyiQJOn3jWP0ld5NLnhsINjkrj15uE4SLcd2B
ENjUY4jlXsVMnRr52Cc4nCzAKaqGR99YjabcuBawXvApqoy9VNu88wgaYVKZ1lUDCu4oMlqes9Sj
eTzJQaGb8gJvuNiCCchXatY4hoRTHjHvUhuMDs6QmfNymEJelVVP+R6n7WZyt7MMbL7PJrkmC3dL
lM2AcATCdgwbWqTrpjwwkSP9LWv882HzYraG+Yngyd4xA+1aSg+9K1us7FSW1JZZvMNF+dYUobua
IYJuPADoN0HpP3DTTPDKp+HarWZ1FVPvM5LQesHyaGGRQtoFj43S6TTTbTomOzvoqpNfpW99WiTw
i+gaK0eooCNzJKtn3JQXVvDCMIW9D0CCmZJp+kN8Mo5Jc99ohJAteMl4C/YHwrxIEzqYMe1F/XQF
u2wihl7XhzrwLqEMnVPWV86J08++mD3/VEqw5Q2oovU8fTBURw60immPcsMhR07rlsTiirkeu84h
frDryj3gLb94UzCu2NJapCPqXWNT+2VEnbMpZATR4pZH8nbq+xu/CccdSvyTTpzsXqlwb/TRGxv/
cm95VMinEq9jm/cXL5DJ/WRfiFYDx7hJOvXsG1VH2hp1IJzN+JDI3LhuGUXBk3eIsdfDufNHdpGh
fx4Ze5cadKrVj/mNUzDMGDpvTfGB/VTGxT7TUlyx0+ZjasazpRkPAFIhdzrUZycNgtcuw9lVltZT
HOQWMEAGkSlYmVe/QWHvXIQtCiUo66HGqqRN/lxgXAvaOWayVh51P4/buWR/Xw1ddz17FfFzQ+8I
fvGQmojeZVNSgZbi28cFnB+jGS+A0aS39lTXL2n6UufzKW7i/t5kl5ew/QMbGlg7J2c1qH3kLMdj
QBKnKb1IkS4O4exy+QRZeltaiJoaMrJFqv06jvxDyq+P18MPrq22fEYMK+8wVtbrifPgKQuqu1qA
E1HoR/dFHgBgDVp7bweBszMsfT/wWx0ySQ1xlpREGRmIrvBLJ1fiV/Zqkzz6Nl1r0vFuWLQpRgKy
+uKJ6GbepmA9b8Zg+gp4rHt0mECrKnqq5hbv3xyhnMFkZ1uwlkFSXBVxuu2rWZxDLIcl45vVFMro
zD3oBXZ/2+fJznRcjseKCsCIbZtjJvO2odQD8w8KXW6zb62XI3Sx83rD2UuSHpuhhnfM+5bbYNxj
XjlnKIhqHqu10HC8zLCKMPWk+7HJjJNmGEfTSjCeAo/Kms54wWMZH3yfXq6+wyeUW2DRvNElPhkJ
RqZOUTBZe+jLbjrF4SOYiYziaJYUH1cJ+eMR0SWW4sLvH/Px+WIFjdC/mC8gdsMrBSYf7yaxv7Fd
6HkFB1eg0+uqSUgPZ9b9VMbymAJzW4OYK9a5ct/iGafXZA3VGuIN81cXB21f2mJrtSCJ2OHdi/5o
ANaHCqOCm5QfS2h3XIPP2OUJBMgBj9I6ytNrkHzmcVxonJNvX7vo/kePGdKqSMmgC73UH1XWTVS4
9IwLr90ZTHMv7pZgJm3MLWkIyy0igvBQ+f7CVLZYxoqUHHZ+/IbZzkZo0NJgtGNhxDNsG7fdj4k0
3MZtB2Wt3Zp++m6xwUgtAqdzkV/p0aIwjHGDUb4OQ37MY5+rhIz0JD7KNN8OtFrKK/pg1pLAp9Ex
YWFTtBrIJKvZPtidd704PrylwbXKs+8c7XB21NXqz3+DJTL38y/gSqlszdbDBgb+x18ggaaRJYNo
t9yZt0uc1/fd9gR3i+Pf9BwbMU0GTfIXXjzD+CnJ9+vnps3Fh0c8UDoEA//wuU0NeZRhtjue+v6z
neOZMcZerc0CVikph2bvDN2bCBv/Kg0RABMT6YEyp+BJYFPLkB7cnoIL85YMXP4qIFwjt0Pb1UQN
BEaAXlyyIQBincy3Xg6VCJwb/Q3nwexdxv84dzpOJfjpSDbUeG845BvMSnIqe0zOhTgZ4l5MO8aF
adNDCY08a9MrHH7ka8QahfVrkSUkBYgK+hSDc7kdhsA/4XXADcbaHlKoYvWkumkgMT5wxAD2XRIA
Vv6QOc61l9evoaVOPYeNNNtLYa26LDuQoHwEMv8dFMs3e3SuY7AaWHY/3Li4jYhTJX5/5zjFk9mb
n7Zwb8rGfWyC+dnJxGrS2TGueI1Ki8d58s8ygLpjk/cfm/jiW9a+JO4Ujv4tDZXoovFTcDfkA0a7
+oEgwa1LQdg8JO8T8yQduzvGmnceHZnHvoHYmkBlmSUd9+VIi4xKXPNAgKvbhTYRhGlMaI/souk1
SkIMRLGEXIZeZ2GnIthCy0+6EN1ULAT8hVCdc8rABaakX6/k/+8n/gs/McW5CqetZf1w428+2o+/
feZtBEvkIyM7/PiZfuTBR/7H+O//+cnfbcXGLxa+JgoVXf5/prQw7v5uK/Z+MS1HSTy9ruEZ6kdb
sf5FG7apeQ7+MzT8u63YcH4hrksy2FYKpxv54X/HVuyp5Wn648PK5WxiuKZibqGVxWv+8akRJSpq
rHgIsGI51qvC3rbv4qph9ADK5dDGjXPbY4c/dCXNrWkcz4INayOHTTE4+Q3bT81WIxbmzi7a/Cpo
iQ2X5UyHiD2NLHp27xmU8Om53TXSASFK8IRRbUtzRUvWgWzvpjPbCOZKJ9XZG2d1xOnQIiTQKulu
bVwL15WwVb0mZmh9BVBLyY9j112z8hMIo1GZLM17LiISizIuzLWv4RkykySKtM+mTN57WTwymegt
GgfEHMryNDFO/TYqpBSOhiMdMFnjFk+275BVcdOqeaBptTxGlRtetxBn6S0ZS/lCp0nEnjshaEAv
FmwJrIrx4+AmPfxxt8LfYeePkztnzzJqCbvpnN0HEA0Do5TINJRaJ7YNokft0rWoptjkGM6c9hvj
Uwv467ww7IeWlgZOIvFLy1Z5WNOkPD6Y/OMy5FWBJmNizHSFFvh+SRDBZsZ8AAbDTnBMrfTU6kPJ
IS5clQ0Rzjxz/PtOD9UdB+xxO8R4WQDxz/kVlZzqLsCN8T3UVvXNCGb3MnpMLaFTzZhxvBGsWJez
8ZHuuNFzTckMx65nShoweJCI2NlDNx1YBvNTJX36T4KpvtHCETcyidnF6USC/IuDg9uhx9okj4+m
aKpdRn/2O4xrCvzswL8tsBlcJppMd3wfjPH6TBRbCj1wURj1DFEp02vCPAMli4rc7tCNR1PX5VPJ
pn+H7b7IYK8neu2Wmv24xr+xuK2fjXpC8uA4Oaj16Bu4Q+ZSM8fryu6QVJzvYQjbESqXGPOXYYY5
hihbMuM3gZFgqZy3RuVUJ5Mq4mdD6ubDRvGC+m4ZFrUUGXVTK7fth60VTPOlERXRXSgVJxOf3gH6
fX8bxE5drOinrNfY+qNjpq2SOB3bqec8Vja9bso6ZBOrLBuF7Ax1kCvcG6Lvsk+BzgYW8Cft5Uxz
0ixY8KpKP3o5imjcRiDEwgCMvSfzjH3zwJCF1u07YJF00jpWSVq2rZ2PcqwCczO1QXQ/KoWKb2CV
20u7b1/wSsXXnWsYp0nmzrXETfBiVml5nOzUoDMxdcShGe1y2/Rt6NKX6vSP7KTMpy7zhgPe/elL
E5CZT2GGgxT1VfsllSPeuZn4Ygecvs7rlWNxPs4nM/ywbI2Ph09oclc+ctlNnTfZLurDGjsVGcfF
7hVX+yrJMOSjnHCg9MN9Sf/qTZjE1mOfmcHJrx3zgXumP0wN0v4q7CznUlSRzRAfH3DEdYCnnBll
Q1k7DcsxFhSGkBzf2ovuS+e6UE4HdxY24bMWJbajZDKBbs7VAf42XU0xqkaeZwuxykhMEPYEqLEH
wjrocqzUNM3Js6ES9EUFkXha0exiPGL0VOWWCkBwdE4snr0EvrJC1L+f+eB5SrZY9snNTeN3K9ZM
YWOnYzLrkG0gYTkA/ciS0ZlWrSizcmGwZEeOG/DpsqFCudZDCj14kMT5S4sHT0jf9mFURnbXQw1I
eYrQ6CGRR+gHtL3vo09STdPW1uNirMhKmTDVqrrtz9oXFq5BY5yQvipjZHAn5uQs3NSwtoXTDdtm
0uqYYn1mQt94WAVykg1zAAZuqEMyzKqpF6AkPabV5C+5Xzcos33hjrTNp2J6nYYs+N67Mr+n0Vxu
BtdbvOYdjj/Tgv4LOK8HbtIaqD0Rcdqegl4cwaPKvgMwwMFV0e6NDlfH4BIczelItRiCawdZHEfq
pkLkB28aKthqbk22d9US6qb/LU9O/jyXZ+RVG82vKh/ImzUuReh9vRQWcUDY5pw5C9qshuw76idj
qZBr6NnuS/Oi4Lp9KTzbeiKiQPN8kZqS0Vys71jKLe+QhkP5NrTCI5Le9hRGR57tRhtcpOEn1tA+
2uayLyCLCiM4B5xncKdgDwY8F5QYIFnGk25VuHCUmDVNWbKwL9SZykL/W8Ft24OS6s37BlekC8EN
hWCNIRuYRKD64GWckuDsJt34GjZ5/CTJdq952rO7rsdmZEtesRT4c3McYpNhhghA7QdeyuC+RZxf
zZNDpFKE3YenEucL95j3GVHlfhCVKm6oEPBm5NfOuoKO4R5R+6BLeEwYVg0bGpYrNbifFMiQsg+d
kBhrjt0hpXbvMOSagEFf1iW5nSUq6dh2fgsQbtjzf4reiRtxVxI02CsJRxuSAGbz0qXMFTtwfB9x
jKE8JrSxtZqcpplHt18Gv0ieY6t/CqwxE6xVNO7wPGHKuPI7nb9Mc/M0+kO4Qw726KtRRLbNyWYu
F4YgmaIcKlzWx/lr37rpU5z36RcIUM3FcfEt6onwk9fVzV3WY9NY9bEPX8TKR0h1jnTmAY29hvbM
k48gPGWV2D2ni+NUDUx3AtDAWEtjviRIVF+9KfLvcowiC4aSvAYokPqqoYXvsQwj4+jrLv7IYvcN
m6DFU9VRADSaJr0fvMa/yzozeXaWgW8e2eHJMnPKkJuxOZV969M3MFG163Y9fCB/9u/YO6irTObJ
VU9Sku1BHbEE95gjyjKsr9gfZnehY8LCDAsmRSvhusz4i7y133JuMoKrtvpAMLOHFQeZ6E0QELuk
IgeREnS9Png5jamBHXfXrW2oN6XbYdcIbB7H2EBaINA52EcrMNKKtKcBVtzzKXCThc2QQJBJcmhk
2dW6aOlTSjprmwudn6wxmZ6zZiBjzgnxEY5+cy+YuwN1gitSpBK92O8r4yrIHP6RCW/95BaSKl23
zPKLTl37VHUVFox5Ll7DPHLedZ4mJz4CEqHgSXfKaEtElki3xzS1SOBHQXgXmKlYZ53b4d5Kglfb
lc0+iyQEwyAorlIHc4ghuA524PS6YbG9ZJSkVSMFaZW5T+w8fzUKVb+aOCeQFOvu2NZViN1N00zL
QQ0Mms2MRg5p/VXo2Qo3dpQmu7hX+R7MPg/Igmd6Pg/B1plc9xLHVsRnZ6qbMIrNFQkLmrKLon6S
NXWpXQLrjk/aeGdELQ7kolts4JL67apMqRLpa/xKhncfdjSxQjyAp4DS7HwJohjDlUOUAJgeC50V
N93dVJrRuDJlBdHdG8SK5L9416YR7b3WdbklJxJUER0JehmT5l/cVhm3NVmcNSCXJiIUEo37AsCu
gw49lue5z7hCVN7ZR0LZCZ28dfHQc5B4mhPV3SXmUF3MajbXyIvexTK7+VmYzPXcctB7XJHxpZ3p
TMoSinxw+Qe7MGLULhp2aL1VtEecP+1bRZXUx9wbNWONebzxSyEh6BQey0uTzXgbGQKxL9F73B/2
VmdML4nOlFf5rMz3JrP8pzobm10B6HSPgxiWbBRmeB5GreO9nuH9rHJDjOAcmEYgK2R673lGcmqK
srmfxkLt/DpWX6WekLj8hjWY8gbvXbuLNZtm7uQZVIixLfWkr9thTmkyldMNcruBFiHVm5uHPM2d
JDduJ+043ynlKF5wxQjyRzEsHb+VX0cQuqQaGh4VOtP1RzD5S78wccggZE86+dl4RVXeyBaqqh9l
YhYfKdyZbU+iahPL1r6VgAAzBuyGi9QF5fsprcaMpuEe+6jjCnMrTMn5ImXNvSdvGR29xvyOXUef
gqxdVB4K8Y4DrsLNwLr7XEdJu64lSHWmfHa5Ey0Zg9TxKe0IGRM899SsPnrxFN2HhHggSfAUISKe
041sZ2Zzm3hteUPbKcVgVlBMhzpeChOqrOrvg6IiE1g4cj6nvhvs29J37jvyW18Cl9i6zqzgEIuR
uYlRqSszwO9d4Q55cqWg3S8LxVpksn9iuiVo6HMDupvnPj4OjBlXE6aKYz5TII8mXr/WiSUftOnb
d505eDucitZzXdsOjjOju1aFJ09w64lk+AMzxOCTYxL1FkkpA+IjAwgAh26cCstKkt+iQFNlKylE
pXSF1CAyv4mtoc/6h4qpcrGWjAJeGdawVpqx5ma0aDF9oefJnrGtEIyJCfvtrEJxmqx8Cn1ECOMO
621wO/mW99TQqIqvl5lgkbnTTpZzuR+qOL2FK2pdGcp4H7Rn0+1TpWenmjj+xW2D+mMudGyqJYeL
wV28cWQc3kgIRXCXzA6HzJC4b7PhQ75oKATqpEtxAP7OXcYTghQSZEVGZpnqzk6onHTDkR3jpld6
2XKlchl6TmHQCtyl46EgZcLGxMYENM5xTz4j7dW74Vc+Udiy9HDPelXIyuCOD2WT5F88Ks127txF
b/+9etMibH3F61/zwG+bv//H70LXIt384V+2v8o4d91nPd1/Nl3a/v0/+EkQQ8vf/K/+4e9i0F9J
SdKQnrmIsX+STmfL0tV/1JH++WP/xMihHnEik8pawumLWPSbjKSNXwwy4SZYw990JOTof2Dk7F9w
UBHPdvkRRdKZP/pdRjLNXzQyO6KxpUxJilv9OzKS0oum/YOMBEbOcm1C7rbrMoZBt/qjjBQkncGo
xegOFI8/mNXw2gOrYQl8jxhpMEmTjxOTmAonSctkdBWQo8aiXK6oixObISzPlHqdhjOXOuhkpV7j
iWEsD87LQAkk0KyhXpV2321gM3PKl2cO8UCkad8eYGYwBPwWEJzIqzuOuI909y7GLEOfs+EjuNcm
o17l9vW5oGxe15/JAhKpx2xNNnsr8FZLP7pJzZFbwkFUSUZOsIDbJUdUk9MNB5GnaLlBRv+DyMBb
6Qg83lO4nZ3pLvaeJAszphCMkZNz1g3PApHfM9GkPnvkMDJRpsV0d1eY7zKwvtQjcZpEfLMD69pK
OQCnIbaZyfVe9MAsiLuW04m1sjvnGx4+AELZwREz5R2tNawldyqbRJGfC6JXHAABIhVXg+PX57oY
pn0Pip5WwoyenYDnyow/gAhRR5yLU20MZqf1GZmmrXuyMREGrjqHosOR2vLbeXjcB4++LgKu0SGq
iP7Qp9Spfl5lkHS3diIAbPb2PesSS6uOOsRxs7yrDY50Q3dQJfnTnmW06Y3i4OFp0wPdXcUlDYhP
jqDrGYo3fKl9W1ArlNzG4+jzGljS8mzx2/bLMuYsbjr6Y0jP4aCGPOh6wZ3WMzlVGZdrl6nfNjAl
T0dAJ2YC9deAU7KgG45scxOw2wFzoH6Dn2jYRyFMgmqGj+A3bCHc4VKGVPw6T6GKF5Z5ZFxazSG9
V1G+BtQW7nRpAVYrl9R1AEUcSwVdSOIYuYTCIQVCQq4wpCx4ZoiS6ZqTyGc+p8dyatJda1Io4MVA
gKemrzdeWbfY49hFU0KdHjFWfulLw95jsNx5gbqNvPnkD9m5dgGixE1607RZvWNfT29ED5drYoGM
Oftx5q0oXgZPsw5q8z5tX2sapdcWKxizne6F48Y15yVTp4SiVNTtczeiQQWG2tquns1WvAPhtneZ
QYdGnfUMMRe7egJ/aMA22pocnuI63c8jZjqcuHwRTEHZYGNXT92TNxwLmgEJO7doKSUmmXBm2Em7
VYmrdTu54iuAvWyNYgUMOJxg8LKJpSaUwRP1jStEJnrDQgLuwOE5xSuQgnDRUjBk0RPVX5vBUWfV
zN+SGWyrykcamWR133OoWbMd7gHhWSFfaPjitdmD3dQcegX/IcGEEOXqlpTZOWvkFeIXeJ+QHqUZ
rzIDQYzyffrdwVZLaAZEfxruvUK/U6PHm82IDWUR9SoEd9GkGZyCherS/qpXVCDkPmmZhk443rj/
pc8kuEG3Wcc1dKzEYwTcTVGxz1sKcYoQR3H6GLnuo61rfCHUXnup+eoJ0HB2bx+nmrKxpV5uE9c8
7nQZfZhuSoBj/nSq8KP0jHpXVRB1THD2QxuS1R7098JWe1rRra3rc54LbSdYpXYQ7+n7/PQm39kP
6fxYDVij8RPtcd+Nq1pOTHHhAqFIeYAEmXcOeXsiW1+dyCBtZmKmTjGC2Owe5UBLIVvVAkE/fCYD
1hcEZl982lXgR/EgBY1xx4xuEtI7N9UEBRmIpFNYm4SnN4IzX1X8ynP8ixHoZIeRjUCJOXyK9oER
/T1s7sd5jG9zS3CpqTMOI9zTfnzoQ9tdWXIMNj69r6fa8cQxZX9YY9usg9Ld+Uhb+6QOFqd0iJOT
x7BUldrj9bVu3AEfVG3H+mkKOTdOpZt9JYOFzYxag0SQ6Y/M/L6eHZTUsGl3gYuZvaPjbe0IPn8p
xk1iipvaQ13hq2EBYngeaFz2dh7dtWLCiYDQt0sisqXKbh7w/S8oQAtqEhXzKVamtepUtKtih55W
xZUakMqqR9S6GZ0gDcPHOlooB9H1r85EK6mMg64HehRTfO1cOtu6JYvLIAKx0PfXo/HGsh3tSp30
awHBamWWJv5gp3keDf8piEOKlIwcrS0X8DRaAJhxPJxARRzzcXpubfcprRN/NWiQZ2P6OHJJXJuW
+5igD68LMZydeW7WvgjeCjNt926u0itQ51v6WV/nOsCG5dPeTmERIh/pkcSsSPM3wakKLJwednXn
cgTehg0na5rx7KsoTA6laiC7LXv9BB9i59efKgvo0snc62FsGc7OuGn4gHRlOYA0c0zB1JWtkmEa
1/iZ9UYwlVhHUbUVVfRYhd5b27i06frTqU2Br9lUhgJO7tsmXCufrlRJMeMuMop3Gc13gwHszHLA
l2dhtw4DH14UOHqWgsJ90sWpEYfZmV/CWR6vS1miNIR5uJ+RC6RRxDc9fq1dNM136Odfhsz41gnS
O8KzKAqliG15IEpq1WTjExMxMMTFItgUvhIPgubQkTTUQ0fbg2GOLi4I9NBeqYcIiMhWBKG/pe81
PmYpBnCjZukoQe4vIck9qjyz9ca+nTqS+JqqzI1l2A+0xnos8LgbY5vNf0QTUio9OM4hRsmwoX4r
4y8ZjDc4eWDAi9pbG9sd4BxFg2c54LpxslMAfC9gE7HBFGWtIueLVRfNvR1mD3ili2tQWYsfvQy2
JKhuGWSVJ0qL7CiPoD4gRQc9E24zDrOtWYbfSurV1qShsRmRlXPleAkNGmfLmeblZrzVKhFAHUC0
g6+xz1bfAbUy1A4uAaidargXYWzsPBuSfFlhuTGMgS6/7js9RS899SWwBio8M4rpvAic4Vo310KY
zTnB2LKDuzhsZMKG0GMSBG2DdIIzYTeKinDftuQcGJFh6fBoXfOQXkr2KJ1XkcqYb9ixphthkhGv
OvOzbdCSmz7eDL7OjyE1f4kiNkB88cwYtlrHGc/Iycxf2aXV15wAWVYhpGVj4jNMYHujiZZsqyJ8
sHpmLrg9MaZPSm/GMKaaPCXMJ6Zm5xFCAkBLFpF92ZXQb5Wfm7spj6eNI7lMqipjYGdMj1wDu54u
0TWuldtmCuqjW+af+eB/6SLqHoEge2sT4EwQ7qrGeiEUDZkfZ9Q88i7mgF+aTNuqsv19O+fBXsQd
SWV2O3Ku7kyVG5ugcgn8ju4HrUvbqIR6S9NWh9q3x06lN2VJo5DDcRwqOTld7ROy45pl+3mZo/Z+
dLkzkY5nBNGViClVDmhsa6nXje2Oc3LcPyk1R5vOwMeqyu4pJ92qJndp2inqo90MFN6U8zM+fqQF
5roxmwGgWWTRctNZ19VmmosHa0h2i6XRY8eRN/GLjq0JPqYqLn1QJ2u7BxeaYuosqF1e9Y4GhEu0
yGc8tueeNpud7XKCbSR3PiBaJd5EVqECZqnc5LisYEZQ6xI5n3NcTAQTM3tDV9q3rHa/wsWjxa5O
FPPVhjNvZj2OVnBqLesl6WM6ifw+2Jr1Q7CpRi9cZX5CZCr3n6VdpDwGosfCyU9m6lhbq7M/arv8
rFf00GBdd1mvdJofQC8NKmcxI/o4oROi6Tov9EzuzGwMz1aM1GYwl15HjbbPIbcYXBzsrWmgUA6q
rVFS5xf37sFnAwB1mXyAvqqWSpaqxK9TjPlJiNLeKFeXezO/TWt8KDTCmKX67uBFyYbOZTvUfzqq
PQq/fFDIjr1Fg7EzNczcK5fmer+n6IL+GMgM8AgnL7nW2K05UenP0atcnLKJWJH3uI/dfMYOgImK
XWKVHtrB6fCxA46iRqNkiLWtTGfYdoysSHySCzXy+wLxDf4NtVElstoGWFV65EXfpgqlqDKsdYTX
vNLlNz+GMT2YI60QzkPlJF98DwyeVcHeVOqFjjhYC4F1IU6z6wrs0apv2bxMCFujf8rC8VvMYWj2
r2lrMtdNp0gELaiMwL2Zwj0Qt6euJJIvDnXkw7bs8d1TS9OxBqlTkYB+WerJvL5ZHOMi3zuiezAo
rKJbHbtzbN8Jx3hOTS/c8rl/TubWyAderitRRnxA3JriEB1O2wbqLPjA/DOwzLtRNdcM1kiksBys
w1Qh6afxhf45nqLzQqOswBV2xQzYYUmNgC+/DqyAXBOTFhIz2sif4iL9WgQUdwnEytq+Fh7BQDqo
3hjsMMyPq5tuiA9yyrezK7ZJl50LBuUT9cTABL4ZsGaJP1FT3Rr5uu/Ut/9eXeZHWebv+89iMdA0
v6oz/1RrftNn/vmv/2+IN0wQDYSW/1y5efls2r+tPrEBpX8AC/72c79LNxKYv61d2yR+Y+HdQTv5
TbpReHlMbSpEE09TeMRL/UO5WbxB0gP15wHX8zyLn/mHcmP84tjSwLEjPaUczzb/HeXG+BnghzRk
aWLflkOswHPdxcz49eM+yoPmf/0P4396NkPDVLmKx0r8hqv74tnycXSdg47Ld3BTqy5gE2NSdAax
ADjwA0jBv7AuOvKP4hGdCMrG6AQnUUlMk/by5z+8h9gcfaQlTWuKCV+Js/93z5MXAhv9tqoJK+mv
PXFeppLdanShEDXPnuen23HqObvH5A7zSh2mZbtpKgvk0UA2Mhio0wtnam8lY2CsVEe3ItBhGd7N
VHIwLErwufN0YBEA/ATEW4UtQXDYLZUwNrPLH9t1dsgNDKRGhMEF3CnVovPKIpvG2G7cUhnJy9Da
XXN4W+GPn3eUetwyJY5WPkSmw3Tkq402gy2+/HCN3f4mq/2N7kYKrJGp+RoWK+cPatuvH5ipcJhK
xwRX6S1f6g8fmG4abA9TpvaObz/OPSpOm20SeZAsSoz/7MNEnB4kMmfdlPOBIAOxpdiPKaaTX+GL
Bwujea6X6XmQ0ftfvLlF6vv5zVmGY4JCcA1cdD+9uURVrj/CC2D22wlQetOWSdJOmeFXY1CPnMXQ
B2aYhHnVMIDjLYpAPP75e/jZCrtcUDY0TuVZGnCmXmCaP3w+DNr7OJxjgHqFc3CS4WUkgklyRr5A
ZrsF1ESZlyQb1SXZ+s9f+V98M/ha+LVtz6GT9efbCRisIceYfKHlkVCCzrASzfhCgiddDQQIMANZ
qz9/xf/LwKeV5mmAI9CV3L7mTzeP6SdGhQIIfTLkJFElJOIpN77vs+jrn7/Qv/hQMSViVdT8bsp1
f3ohVEg+6eUu9VT6Nbfx9Yr4e8vVRzX8t8TKb6PSYCR/8+evavyLh4MmTMdz07IZxcufXnbs7KKg
Wtvbi8z7anjWTYqFP5jKJ204r12tLhmY7Wx2YQ2SkPvzF/d4zP58LTMnVRYOJRN9W/30dIwMZSOn
BN7eDkm2CjCTTWlVG5R49pLu4J+GZqYfekOJAHvWMZKHqS0RM+SVbJ6iiCazLlG7wLQfYpHMmzAZ
X3qjYgTXFOb+179fpeDr4M4isSX/m7Aza44USbPoL8KM3eEVYlVESKE1lHrBtKTYd3Acfv0cal5m
pse6H7qtuqo6lRkB7t9y77let9fMwNZWQKrqsq1vHw2MnXt2zF2ITg8JCzF/LhPLERTIrpUpBuaF
PjkFZ7IgECC512Y5Q98JlGCHjntCTZKHQLctNJJRfcLjdcZiVx1iX870O/hECvrc4wp+d2a7xTWh
d4Gpyq+6sFajRyE3c7tclaHM7QwGCEdcB6ajKXek61VhZjHUywAvEfvdbmI2bAF2VOQI9JxzJBCQ
mcLYko3z7ql+3Be2gg5WG8V/+J5WEe2/fE+sObhMWWn862s3VakJLz4V+9jNf8ngwvIFxjWNnVOp
8CeZ8uqO7h9vzj9svfiVzPqVUge7Hu7mvL6OPvyUurmaCPK4YYwdmAY2CzGJun/NOP1t7bAzWGPk
mejZ8U0O+AMvXEiao4m075tlZkcuquu/f/j+3yef1Z9pI1LXHev/RvN02WxXTgRFcSHB1siiUEr8
q243PhCWA6osSOcVuYHbOEBovPn3P319sv/3KU6DRuHBgURG8788+eRk9JOPYg1maPtCCsMVU+sV
VslLV5cfbqVfkibu/8PhyTmCwvpffiwba6AQ1EqCpRL//H+c3G1pWJowe144H9xRX/aXKpU7fiNM
29ryg53Cre9sDtOUFXSeGW04ayI9mNa0tQ26gjhDwbqiv2bSKa0xvhibief9rGt0ZhlsBjoBrmbX
0wNLY1dhMaNmlMfonKWppaTaM4BKQtjrAKRc557M1JxFScJPrKy7OK9eht7c5Fh+SCMZ4H2NxJWj
eSQHsk7Zvkwi1L0mRCT8p9SVzRgfSUKjvZAP9cIsbp+N6W8p8Z/aCVl+WSefHNUGgONgN5UKKkmF
F4JV/uB/pxJEZLEGiuAE1naOVqHI5YTAGxXm7LPZAhwHu+73ukVOQV0c6qrbF379vtAZjGTbsrKn
JW5gG3muQwBC8Yuoh8kUaX72xB7NndrzIEzifj0ujZ78eD1VX4Vr5pvFQ2hhstGOJ4hXVDmP7eTe
1kqma1QSdl3xgWOEO9yfaMCwIk6AHFO9vC8aNmaR9Vn3/A2jaiGzaV9xLp+6KT94jjyqBe6qpf5K
RJdBTOIjU1SmKGmHgU2+Zz1KrJWBNrrluZx0fCDmUuDTKtmSq2wH6zRFbgY4ehPZ9rbu5Q33IgoW
xEdDVf+2HhPwvip+y2j1sI7bUVXPxXAYJN+nU5TfSzY++y7DIQPNFyPJJ7fmp5GqjhEX/Bq0Oy2w
7OJtdHi0iuEymTgaIfP8LrK6VbHcW+lMu+7fk7xAP5wqtHOIcXrSJUPmV/sopWlMIu8lUpwnpruZ
IF2xBuo2cwdZdKT4DaFevecoowky1rmw+fl2x6NUgqU29Y5KLRafhDGwF6Mkhfc/fEFg2nEwwxqL
dMnkz+mD6UX1wyO+WBgbBlRovMBBlfILwqwMKAde0PpjGmG+vcun/Js9AZosQMXMNK5qQN7KHB6p
Qcf/A/oi3/H8ozGyavrxLma4qbRFJ16EgRyxgkNgNzZZTnxPXutf45nNwTIRKuTFZKuakPkmVl8+
OjH0H80EowHWCKseYul6l70m4OCB/7lRcDGNsyM9LPrMyPwciQ+mgL+sbfzAcLg30DbDiZbaqR7x
k09u9ifn3uLdgwVnVMkBLhnAAfKcoCUfWhJdyY0CmGEO8ev6xBgeZoQ+WaOBxA2DAp3zKHSwSNCZ
Cg2ylqYDcZ6F3DpRu0kbfA06jRsN+nAjy4toULEw0cuxjAPh7kkgyDsjJQ1VA9hHghbOIabD8Rz/
aBbbSJ+qBa4DmeVug5YW1Y9ZMGghlESA+ORG5QRnY/QPIJAyHB9WBlE5f55a+6snjQUbRDQD5JDE
1BT7rEJ3SNwZ7Yjj/bXxb6Hh5JgpDFyNvE1FyZtjpMwTkJsdWpQhkJFRR1IP8Mo7vEhNc3UHqvzR
Vvw0k5IisgBUCXtHQAEz6dTAAr7OfDOivDA4YbvPYUny7Dda85a6/Rgwe9LQxrdX9i5IZqjw4D1d
EQDdoBR+E0tyLQs+olwvr7JvzoCa883aok1kq0cD8xpQvm4Dk7ACRitXU6FhsdVmG7thtByaqDUJ
kxumTTIN6E60G8x17MYq7bb8NjL+0GYDNvqfu7XUJAdQRSdTlM3J5YV0oxbEpPHejWwkONe/moZv
hu0z558/MWi0ULDxex0dFhDrGNGYmxw67kzuJIuTZiqHHbCWCw6XOJiM7k2R4symraZRmG+W4lWs
4hZyvC73crRwzDGEbeK6CUZeEpalrguame8bwA1YqvoXShjCtnRgxydddFpu423qmSW23xfvHewg
0OlQgO25+mCZvxq8tcC0y3ajyfyeB+apLFNjU5OE0+vpofKQkUNleNHi/rFqKNem9ZTq+a/Y50VN
vewbaJi/nfyewkYeHaZGGB9YyakGzc/Y4EfnIeFigoQU2U9Nrx+ixt6PKNckzh7TypagkdKDC5k9
0iYxG4zndCtdCzJmteugO6IRPds+Wdn+0Vzse6usr27EZRtRZFH8WIcazeSK06lQAJh59+C6NW49
J/RSTtMRSnqeo4bUF/GGxPIRSBVGOtLVEXJc2G4xMmyN7kiWzir9HDHhq/lZA32zMVAarVsBACuO
M6HBNm5VDedFpuUPTMYncPyfs5X8QbPaHVILhVQW016Z+O9dhHOVzwPEloDzP+rv0np+smSj0fCX
V0qKyyLk99S2GpNu42JO2k3PvX4Tu/JYWU+ayiG09VyZk9l+YoZ5BntVbRRMo20cA1/jQ+1ttiet
BTTc5i7RZ5+jFP55nPJY8m3upoFbSCG4wD8fRDV0nzreKMwuSD3T7T9XLCA3pvjtwhfYLvvJ80Vg
MTwmAIls00ZnCxzvtAp8pK5lnPm2fa6q5CH38e8XhE/l6BQO5nqiCw09pTR4xIYZdOUKUM07johG
m+ACavKcA8nBRgUHKnH9U5QXZxu29SrcaIV9MPxZQlPxgqrxu/MMuf6/KxjJb7SJfZO9A38Yu+7u
pN482zFDDGeewG3275nkoyDNlTPTei4QUQdNybLCZROOHnZ8qDXjtJR9RZAMzC63IUTPgqKnbH7p
sY7+Ejv3FHnZLwYXCgf2ZewThptU1NWu/bC6C5KcXy9NZRT6HflkBtS60Er4qZDmnrtaOzs2nGOG
Z1d+IiBCNHIWcuTKKPdSMyYeL3PjE+UbSDd9RXOO2WJokj1RP5PX3HuNdev5zljHj0TmxeWB3XL5
NMbmy5C69iZPbTiHvTiKptavFuNUBPR1vG/bpD5qqZFswFph5PHUl+xavMV4TnYlSTxOgQ7V6GqC
fPP81khmV1oF38nFxGUYcNZKWwNji2O5zvKP5j7D/bHTatizkprxn+GaXnDd9yuzQqUxr9k07CWp
4PRsew+42qmtkSi3WnaNRXNf2Cw5u+hugIpWp62kbdRDWPgWVlJ6Pyzu94XRJkc7u8vd9HkxEpMP
IgFTa7KitAZEHKaHNiczwwK7bpAqojxBa5IBlhz5psFBUjfvBEljFnD7vWz14U5GDATnfBhplzjM
c8pbUqUJMDqmHuL+SKTY+SrP3GuuX1B7NfANiM0QdvFD4LwfsPolzS3ziaobbzniPI3XKLPUvWQa
E/vVlTdu7wO+3HX5tCcVYmdExhUpLel9dfxXA7zJqiwg8atEbZxrd6hor7ld38ZaP2KI1TbpoFnb
3sczr7CoIRk7EgGK0Ct2NraJtckqO8otITc91kXwesPjgHMhseaB0nWFazq3xVpOjWP9jdJ1THip
O2Y3i9ODH/b760xlo5KSw59lngt32R/GPISfk2Kb3Ptky28gSzNyi/xnm/rpiFxjDmKzi7HtDw9O
S7GEpw3Ol0c2/Wmo+t+ebooVCq1dnaM56RIkSKhpkm07q8eyi9GEJ2erg5yiVWyk58J7mYrZBbqU
cWjlodmDZ+1Hqzh0y1vnDe6lhlgf4h26JFUjtuZ08Yzk0K+0Md2G+9MZ23KADY/0edjUrX3QMufN
pbEOVWe8QpU72N78tWQuNZ1RNRuUWeTdOwRZTfrfyYX+Y0VHN7XvbcLmHfIfslpHEMUie1cVwykh
1nHbVI/R5Mcbq0y+CtS9G51kTh8rZlDZtNNGp52tCOJ6rF0xrJGqrXOE2riV0Be+6TWdh4j5lJZ0
t7TJW26jX0v4Qy1ifLMA6WyIkmaj1fK3edwXZjFGMJDbtiIPK8wgDmw5Q78srAZ/PAV9rTSTCxLb
Y2VmjxNYxwAmFg404xAVC1CDESnEgPyNxDiLfMDVh3RdXHWe+yjfxb32Mjs4XZKe9agDJ99vzJ+2
nGpM9NFZckCGcEoh2bcEQE0O4SICgaG9nMy2PhZcKZTY0BRJFocL/ihk+jKlJ4ESByP5c9OaI6FW
pElM4wcyKhRyldh1zQhzwmLAYMRraCQGD4MXLIUXNXoEebflt6Z15yRNE2ovQCprlYTCiu8p+UTp
wNPjA0qKmuyZhmBbuZMDdLUP8wSnwDQSJzJ45d4fIgSP+MwDz4JeZvVgUtUyHE14VRsHaIXZIHdy
zRRNQMudkI1dQG5IiUDdkhvTr18g6j5jHXl0WhPW5uDfx+0YEoKF5rCNaInWsgzhcRbG+pp9/ih8
4znjo8EzPFJjnS05vDuS/FbeNgZSbdbRS7m7qkMAH8UsNEE/smijxCELEJx1heMpthjDN5ELATV5
HQ1nN60tq6+Wx6oXfzv8XQErvEur67siAtDJO7TXI+8yx/ejzfAttad2R5zdBrGpvgfLvBuM6R38
+TRt68zBYTSChFIRa/7KpAChzowMROHIidd/0DHi26jKg7teiqdCYTk1yDynrqMNS6LEp1Xgr2qU
KOkDEfHj1icXV6ZLmNLWB5gifjNQB0GWDY8aKiChvsAoLVsOEkYU3YlaBF0SORUskeefBqt0oGf4
nYd0HWHYlUAOV2wqzrkUxU4w2LgcOYX2qERx9eXTmWCYpsXA0S/Wjw1hBDhI9S4kIYFzcir8pOOY
2xCM1gfYHX8MFu3NlIdSJWckln8iMoOsRd7rDBqCUqDMdeuR5TDFskNOr1/yWJl5HIWTeuskL6EG
6QsuvlHOf201b2v2qqDVxFNrVz8se/aWNF5YqxPK2HfvmdC+2gQcujsePfApZPehrExx1EFXJbID
X5/sk2d/iR5aSveu0yM6KGgwDb8vQIT7QnXjNsXNFJihQYtCSdsdCPm5LmnzYLdgiVzfPSzK3A/t
xY0W+HUJjT3KxavNhmiIVLSfKvqjHPeyVkabbuI0mA1YswCqksrHhjc2IE/n38hdU0wsuc2d0cUY
SO7NrA9gNzV2Uf4A6prZwGACGJsBrRxUwtavA4A8GflxSXgKLdWRjDHOlwKlY8hXgg9lNTTGORn2
AqT04N/KxkTFW8+PYtlwuRMJNLEmaLuzWMVyrhlzV9rL1kFTtOrSGq6JeECjOreH3KsOdT+hZdIf
I8/jAZ1bWG4OErd1jDk8ZCvi0c/es3Z8NRIwHwRYe+o6JFIP+4RicLSz1Qu8FTw+du2chrrKEa7i
dWSuFQrb+JyyyQnyGHHMNJffyLEONWhlYBfqe0zqvwkE0Qm1RDqM3+wO8NHAgMd7+E2k1x7ouAHT
NfXQhIHfxWdzmBx6cvAVlwlU6KbHXMtIY8VwL1mBQqP8EjQSLtTu0J3qvy29CcAQajCgnye14I3Q
U3p+WOukDxT9pbezfa4YEHgwhsNW6O9D6QMw05G65g4dRSSAKQOycxy1qzOTcEfhARN1m5vV/GHZ
kMJZcwDCVvE3udYk9NgQizA+8PEQt0C4CRPPXZqRb6kD6Y/TRFFAO3dKwKcVJt91C6oB5hEQ1I6T
yVX9PT6rTSNz/85qXEJZUwXJtl2OfV8++DYcNIo8VBbVthGAxlwI5ukAt1tzNn6rPSZEGvvfc/TM
h7XsB4TMTjR+j09GsTBBijnfOxz/S5q/FzZKlj4nTYHMEbq9CYvXYFX3/lBdI8OOQ8+X57izH1uc
z9UrQZI7glassNRQH0p0J8x1N8Jo+Uhczh2YrMwk6+V9LPJHKyHF1BKI9xd0rhXi60WiflPmp9nr
LlHb1XEWiGojEnTE3NfbJCm2WWm64Tg4p7FqARTn/mMro3OLtzywhuhR+p0MiBmAYTKn7wWjMcJ2
USkOun7L6vcoQjeNYH11oTywxrxIM5/x06Opc8FIz14tKSWjv8XgcDH4DY0zSTjmqJNgifUIwcjM
BqjOcavFufhIO5w7TeW/eKp2zlPNjZXN+sHcwozpydjxtJ3b8xMHEuhmltL7RQj7ZMZoqhKKZqlI
09I09YiqCZZbXty7KeGOSCxbhpOPPj96dCZtp4u62TMdDQtKor0NpXIDtW2DZR8Ju8FbNnncmMgG
k+2cYdMiFNPmmEsqZr6xk31gnLePOclmcPb3rLD005jpeIESYDeFKl6T8ZphEt5pI8BbgncLAjNc
jPI4/XnWKpA6BB+hoV/RtfoF6iW1b+N9A5FVb0OVqcDlmCeHUsGvkxCieuzcu8x2nJA5zKXVyNCo
i/ijtDJnm9Esl5q5nE1FCk9nsyCOiAMbM2DY9miQgIoj9VTp+tkR43yirveOvUAE7VafrILIPGm8
13aSqwB8PBS6R5YaY/ljW3uc8IsWHzw4v8AZ9vCpu9DRxZFGgrlCzKg2m2d+gA4UfTJi78XHiBfr
/TqGrMQm76A50kQT/4Qo4jAq6ydVlLu95VwsfbjX7nOpNYdFlz/p1Jm7THh4LKoH0Yz3siwRAWeA
nuo+WtWtMeXJVB7sruEgzUEpulX6zffIZLO46dHIrNhBBqqV2QZPmEBZZP70bD0mBMN5IofQ4dPJ
Vbmt7X7bWfkd22uBKVufN8LSVyuieSkwsshoj2ev3+Zk2db18GrGXXcnFIQtdyRklo9vLaH33ThG
8H7dBjFhe8QI+bT0hJJ4PvZkLRPUueLpn4JgGeQL4joduWf26+LIDLSOrQNzKxYG5cgUxtmVOZO4
wiFrxe6HM3y0kOAK5+gn+hPI2sNUJvE2sp2EaFbGGDNW3riznqrc+TBYfR1iC8wFfXPiR5vKLKMt
fAm5ytjZfkWrh4K2xqj/jO7wnkGjrCJj2KR9fp4ErllMMpnuNOGUlhuukndsmKT2gTYKowiMyDgg
c7PhpPBkMYkX7DsxG8A75gJhXvqcjDTrBhcx1+VRVQQtzc34NClbMTXOb8qtBswG2BCTSjtQaraq
z8MZ4tXeoUCd3AsLQBYZkbZbLPs3gmR2YuR9dnkddixL8nDMnb/TDLc9p5oR+BvjHmFJQ9JzH6bk
w4Y9mD1G0skXy/SdKtGbVJ0F12Ng9oWaId+ORfYMQHldua5wpqz6U0T5T6SnWrgMmrEVaXVp65M0
EabNVISHymbYCcEAsrHvfraifzVMnUQVW8cwgivWh0kwd+68d1ScbWsex977UM5D0VJt8NmTNpMc
Wnt4XRZf36dVc0QWtLHU1IQaQSgHZTtHlKUzHX8HCpgXzmDQCg+KAg2N+ArVcMOG2d4Oc8AVQu42
Xrl/nlBcdCl9bMH5O7l0HIiY8cE86EVz7fWYpMIaNkPuSf24dLRsY+qCfLb6O0xIpKIbiJoX7cky
FTmFXnQds6raxmR+z+yBx6jXNswvrkni4aLIqI54Ob5XePVTRQk1g1gOx74hcbcc7wCh0ZSm3a0k
8FgApdaN7rceI3SkcKs77ytvM4xKLW91C2BlQ/TLl83EJLTLPc+5wlYt8tVAzzHOrmWk6nU887aU
atnMmjOQcF7emyoNFk+qnaUzX4Vc8D5SARxhIT8whN/BreAyZ7wPm2OtQZWp7+LSUIxGo1uXIcLs
Un45N1v+aHm/YEZDa8u3xlTQOPM9Xi3pA5o0Ev/k+SAftIUoUGgCoVardYTOFatiHC+o4JlpvRc4
V/34xBv6ImTxysX7BT1B3eUWR6BnrvuD2nXWQLxtUuj4vAdO74JRLGMh/VI26lVvGwRSxRp+kudB
bdr0O5SCna3GA6Jrwt7Nbu9kL7WY7HeJdHkAwosJxcTb0Bcfpm59sapBI1xnfWD58VtTGc++Hz90
CcY5M5q2GYLYndYWsFjjam849svUQ40X5q/vy9dGaCoYALsuCmOKAYR5247uL3CjIbAqHz1oXn1M
NkrkhiAmUbIYTUYHYW/BhQHpibUbYYQRy7kevDT8eWanDvLlhVXrHEWsUiFeHBoA0LwgcIREEJMJ
sjWWfi00JGKPmnDPub5KF5P3PBGzKWX3bJKDBJNxOqcFY160D3eFMzNziJBdWqbYf9sUyTvaVwxJ
uhMIfXpnNn8/pumd40Zu4E3+BezpMVUJMxLCU4BZt9Zeb/tvaBMMpAWR9ljEBU7i7LowEOAXvPS4
xkHB5vOlwozG9cPYeGlvEWfg3mOY1OHcgBazc1uDrdfIOKXqclihfoblov9x+8XcKB0gXE4vQqpG
vukT3AFeREa5KclE2GXTaIVNIb+cBJvK3JUbxubaNmXlXURmfgFWcz/g+t2bGLbz1nzJfeZ567z9
Pi4WRuLrx+roWljH/k9fr9YJ98XF6NIknGNQ/28Aj8ibMSp4fW5x9LvHMaECz6sOd7rmcr4SaSHL
cV8K6e6Sie9wiqajBMtDKS5/q6bia0wgphbkSPAo1q+2x9K6woyF8QH3fzpv+j4Hdz7w1Ha5Tp/s
trfKcr4xRNzAFI1hO1ZvcSO1YJjKBy7mfMsS65pLOstEONS2mCXIOTBVOHTlRa5XX4YcvCudb48c
ru1kb72kejTgdDAvoItoKqvbtPOO0owND3zyBNjSkEUVc+Xlqa8YGLpIXIwZ1LpgMB8SzkJvwmAx
zrfN+nu0O2wIZeJqZPLaL46DU2QRHe5/522QDqJzj0BH3WAFqZ2FZrNAOEH7Qe8c9R8OqlyKqX9S
ygHXzm+0nZ4svY1FEiFrRFIoJqDNRolLNIludolQuc+dB2B+d+UMoJYKo2w5JZeaw0UmDbai5WFW
6jgZRCV0In33tBZAuhksLQJNoyqOY1KFMQIq5p5LvmOB4zM1b0eamMX+hI/80tT8gRNzeY1i88GL
YJ/Yhf2VtoTYSqgYQVOz2BR0mjwUQA2ajyl1trE33tyYR7vyUDgvLqxU/W5etP0ogQsLV7xHYwdS
mU1Ajc9Ht8xz0pp5mFr1DrPWTzKNOzGy1yfkedVZY671OxpM8FQoHQTweM1+BXPcIa2irlZ9zS6g
at/1oYJ5hMLTmRmqV5r3oUfYYvr5oyymDy5b9A3IOdIMH/5s4uiNiuynjEYQGNVOGc4BRcFDZS0f
rXSJbreIqYmYyQCDNPZpf9/5qOVo4+xtqfUnVenc8gg2NuPMv91kFUC65jl3QWJoDeJKaL/dEUwS
f4yhOmHBo2qjRGszZAtemtCFsYgUpj6RyY1IylkxrX5sha0NZQ2vot/BCGrS+VOPYUxG0HcZkgO2
O2rZWaIRCGAws7gtfyUfydHA4surXHhUc96lzaPV2ArNYZawskgvcQNsUN9uZqJ6IIIgrpD/F057
ibgDGJ3P21ii1m8XEhXxdOKy1qtXwAz9tgdoS1pB+dd1IxCyFY40yLnEKLHPxAQMn4d5bsgGhk3Y
QMpy590JG8sriah3aiEuLuevAr1UBPbSsSO3CNUozl3GkqZuubYbqqtcGk8GnFU34Qof/ZMazccm
g+jNHs/BIZYM2SPLHPKM9O6jr6sdb5UBgqHl2wetA+nfcuz7YXaOpvOiHPfGMkju4rjEBc2SDlsu
Jamp7ogyUneeqU6xPtZheSlyAauLdekWQvJ5RnES9AMvSCTnTVRVX4lkRA5AKvBXHJEpXidqpsvk
H6qF75t4bV7pemNK+zHvB/U8qj9zgomglv3VnRmBO0RdkIZY7tkCuoe00+6tKPsASyPvSuNBa33x
3DGGSPrkF+ZHusmJfl10Qo4i68WcSvKHywShhktvyH8iqW/K2Nnajk1ERgsmnSm5SKbXSndyziCK
bVM9QzE++a58WNMY0o5UFa3HVpM7h9R9K9pBhrJj+jFTp0frQqvTwXXrbrVrNRRKKJCKvRHlhMaT
ztsBKAuLAnNwo2fgzbB17Hs8txZmZTrS1ySKtaDhoQniRlCH5gUrIEK3lwGlA3AQsMrWvO/H+mLZ
GT6gsf0rpmz1ROIozoTAdoshJCuXe5dYZnOULAMZ8gwEMvZJV+5IDoPNU4CRNOf4SO4pDwotiMkg
J+iTfgcoCGcqsXZuJd/aTKRnQzPTzaBYEai9MeBxz2Ocv+23GXvd0YvWaBc1veb6hLAGQ5dNup8w
6yMhHOfcAlmrTRhjZWMgkXGqN9HHj3GEhNMS+jYfvIFLCN17nLNir6xfrV0fzWV+Rtv7F5GfxcHQ
eNtBTUzrm9eK3cgut9LPeVJINSaUJ0byQigO72LOzm5UyL5x6X0sI1eRm0ZvUcw4uSaLxlHPqciW
PQjvg2b6sB+NGd1I5yC4AqOBsZZMKDzV7puLsKecObqi6GPpbEbXDV4nmc6kN8WkWYzioTPMtyJL
2wBOIAq4yFo2S+YwlyXSEE8vGT0xc4E85miI2hrZEKCEJNnkFS+8ZfH8CYqZoG4KvMxAdXhNHJ5H
rX8mvtFk9rruCpanwmTlQPrHOfaRzpgD7Gvp2ZuJre3GN7WdTcyACZRyY4mlCAknwYc/onbjic89
DTyaJn6rHHVluoK+ZqnvOq2hD0dCYA5eHSpsUQyJu2TP9fKEJR0/rydC0fJ7n9xNbbTEqPAbwQd2
pI0hTDC130stfird+iacglJiWpMqCtJ1otllHmoDN9KWk0+o+N0YE6U3zTOoXEKGKr0/s93S7xl5
nlCa0J6QiwcjYbz+dpXPwycYBah6izx0DkQ3N4SHrtIoRVYBYEp7YrlkyRnVruBxZwyJaqLB4D6V
HTs7N0cRVMI6ZuD27rNMDhLnXJvZT1eK/CSsz8FW+2hIQP9WjxZXt0O8YVdxTpotsYWilNtSlOCb
LOzcRYPLX44Lpac7h9IeayhY0Vvt9CbTR8Y2NlNbjAi/pdPvm7m8Dip5Vb1toZnwWvLgCY7stwtZ
WoQo60SHoWTBC9jpQa0W/OweVzC8cyQ+ZL8zSNCXONnCDLun9NprM5mAXLBgYpbk4pSS8ebShB0W
20q8O77cdiTx3U06e9YGiupwtxTlx9jyaeZx/Znq+AgN1W57PXNY18zXUTeemrh7iUv2mqkmTzjz
HichT53TJLtEX2vDFeexY4VHjco8LgIojpm1em4cbTdFFTkJLaxNKGlkfzXqeZmnz3nUSvQrKEmi
Zrg2ZfeYmtZtjP19uXCpWIOkLZXV1jOMhwWjWVmArB8c96oY8QTMGwMzWgVB0MKLGBWCKaHhlC5L
F2shAT0Glp+gMyMiCvGbM3ksXqBnoZaDwA6ivYaRkDQMxUhJwuvLwBPx1o+YSBbpEtWHsomfuhJr
Vyk1f6cVfxhksaXsL5nlfOYFmyyjNarjwKYbOyVJTS4usqYiqST9jLzmUmc+8BIKA5MrV7gU+V5K
3KB/VO3rNM0noTfsmZ1qX0CFhHFdI23D5UlUazEMNweJUxgxAjFK7X7R7U9BoW1nVz3RB4x/w6/i
PAwHVX2P1hdwvnTjdRaCaEgL7ihJtJ9smj4dIK9BL01asHgfs/ITzh5OT7RElghItJroeNTR0I09
HaO91R7njsa4JsShXsCeZrn4MxuE4SE/jDeLZi07xwRDVfRdwJXxWUARxh2CjkK4ijnNo2vP7p3x
7DK3ZHNO7TiN/a5f7NDpzPjFbNMRSYx/TVmuBjJnaJiZigcCaQcRAQJZ4U4tULsa/y0v5Zc21Ey1
M/8k/TbeEg5x5RQrOP3sN/znxjHOGM6b9NdZPBLyOEdb12pvxSyjQ+0vN7to/pgrcIZcPj80eJ0g
JQZFT5hqSp4kH6p2zprVY+T19Gjuuqdj7dSi5/UmuY2j4hXDiwycWL1iGOTf69Qc+tOjARd3Gez2
ZUyZkiu/vO+0XQlx9VRx9Nat9Yp+xw9tAKbhivsAVHA3F2B8kY0995nBsByHMNs845wyLYRHOet3
2nLry3IVRId1edUjQCSZrNOzOwM99ntBcJvTblOWO2Ojpn0y0l/DSb7PeutvW+p/FZvLyEDTXFVM
MY2jWW6TGTFh7nvoVmPs8u0wxWGvLcgY3FVBEdV7LdF2fWeMj22dPRkcFu1YrIg7ph9uv7MKcaXb
e1cy26Fs9+8ADt6VUf3G7JrFLflOdePWZ2Non6LEuFMJI5alfQC7SGUTTZjg8deHaBP5fGbo/+MS
Mqq+JQOdhb+42zkNnZluGs0R0Y0EpKwYmBqo1Qah5mVkkBMXYNkn2nb/Zxj/4nAV92OWhnipnlq3
P3fTQqRz9VwXVPH5EnNiE4aN61oEpLtcpGMzO2NfKgdD7eOETcaYnogvXJg6EFJXyZe05RmRLvOl
PjkK2xEEWXZ7Cl5Aw7kYQ0EgI+w169MDKr9ByUV9mzC4190fz7eYY3EIB2jdmV74GYzRSA/63nkg
yoJmlOFEz/wuqHtTbVVrpsiAoF564/qChM4452+RAo5puiI/lAJ5SuvCRJubZybw6dz5x7lO1zGg
fmS61IZsO5zjaDLUiJMHRjLlqUizfMdhRZY1qVZ2PmhPSe2kz8LIDvDnSZ1A/36IXHomVt5bSzMF
G++CPVrCR1bwh7uLI/WSTO0rAUnGGeQa+6Hmv6g7s93IkWzL/kqh31mgGY3TQ1+gfR4ld83SCyEp
QpznmV/fi1GJi0hVdSb6pYEGCkJFZkYE6U6aHTtn77WzHiGDnI4gp6bjkNjpPvc8jCLKPTt5654j
2R7yTBuPUT99YTsM91WRdruulx8OZdiRwq0/Kq2f1q4ZsrH36NpAqvorDe/aw0A/9ZYJ29mNYjWL
BNfaqC4x2+KmLPyRgCxjOKaW+dwkcbWN0nw6BQpwx4RebxklOR1DI7jqyevUxsiknUFjZjWt2Fpd
rOVhugglmA7omjdjTcYPIoUflnclJuStkU12gCayNqv46usuJ5vq0wEDt9D1ABFLx7CANAQ0MF59
mgJBozXuDB4tKBJFrzkIkPeTLYZlNTIrJfoSHoFpLEeQLkDvkmad+214Sh062hRN+0CoC0IFe+3x
NdBqzR8ijQYoLXK1DnmdnOwBzBQ1d6xeQSEDWhwHZoJDsfJxdaKDz54D/eJx2FilpmMcaE6tNGcw
ZlfC+yAYbY2dGKE6Wu9DijIIPS4EqkKyr4T6WUYReNXOvGtQJvpZcyP016BkrSXi1sbxjsesyll3
uuJQAvZZ6UiOlxWnfIYJbI2AyaFQA/T9xcMJ2JAR6Ntry0E8TRbZKfWsjQ2mcwX8rzzqoArwfN6b
6EnAtMi7Xngt1+nFRxHiuMF1QOrR2ITbgeAIFmVO1Hj/OKTR6kzJIaX2JpLIpqgObMaOwFjmkZX7
6NZCnCozgxDaaVvTQVMiVf/UlzAzQ1hq4BXsjnLfROxkcZqRqYmwdKxvDYA7dp2UqypO1pKouFU0
tcPGUhgdalM3mIWhTg9inyvSw6VqX9WA2kxSP2U5ffKG+nA9ePW+wpG0LMw9vc30KMzy1BlAz825
56YMcRJGShd0oDcyC7xcj7Am09bW9eSlGxsty6XwmG+ChkqigSvqiQlHqueW7AKAqzdj2LmnOp7u
w4BGpGx3wcidB62RblHGkJYcMBHyhntCp0n3yAI01vtOUl3UvVrSP+z3anLIl2z30JjeoxHohtlj
T8lmoheha2bVguHWQFgRN8TuN+lIgJh2Kbd/xGlGn8eK/U3a2+gt6pQso7Jda3pNqHUQbaoebgU6
AQdiVTi3vGpz4zG8Jg2HwSWkWGYP9Y42MB2eAUEOdtEIlZBOKUaSI8MtbW0lzaoiHJFe1k+PCdI2
nWeRMmyv7tDDl4EZqftZh7WMVYk9Ml51IIj3ehl8mkGZnsmo3zTtjA2QHCVCsEGwd9z9xDx3N4Gu
3IZ5/1ER21VMEq5yfBcxFwAAR8evjPJ5yU6OIrPo49U+BYD6iJpuFZkKa5su6Yd4ncWOHV3xe8xA
HxzI3pvqTZp/11hzsZ/EJ4IMWfzQMXqquuP8QoGr0hX0XXTgyuAVkzeeyrZT2t8Axtc2YrrlKJ6v
QeYohFMzC2ZPwxXFkCKztwv1E52kU9IrTir1FK8stzogVhf7afgMBgZmZcGaUuPqiO34PgEAiSQb
5oSKKUiL6U6qPFwytEPuRy4fwNML8/u1UiGaLmJrMVlSHWQH00kutT0xtpFdtJbAP/E2j+aaLmzP
ijTEK1UPW8v0j83g2icHZxx8bVo9kEC/hgpXg2dUwyJ38IJmsCbjcO/w0Ubo+kw73AyDjkasfjIG
3rFMGU9TV5xdx9MvW2nTXfU764l1fZu1ILys0QZUikGSbXTdh+gcA7ikWxpAt7bWPSdlMKzzrjuE
pXVT9c6TCqgCRTnrcgH0LlOCEJdqQIbGcX9dFcAiVPVmTs1KMUvZtBjAaKl8pXFaA5+RwC4VHYy+
RnYxuMmeATr63TkMcRxnm2m78x064rOVKIihK9tFUpL35H2lffA1V9B9wkkRwbW/jUxEXZ5frpIx
ompvsy0M1DUKLe0mz+XLhJjfqdxxB0A0wyPKnIiZvkLYFd0CKtZ40gFJi748orfG8RkUK55pYZjj
Ie6TR1wowyml357HcfhoGgl9bv9WQJo/SOU+z0FTgzFMSz9LqawsjUhCAqT1CidqM+QM4cnJ8Yef
jk63wKyRkrvTS1UzF6lqikbLkorZ1XiLjdg7EHNzJ5vwAuWaPIPYftFJynEV7RajRtQq/VTbG4Z9
Q4pUyUM04o6ak/4qOsYN48+ubK6GcPtTkZP4HtcFs0hnuqRoXi8yij8btIGHX79y5rAqrZ2MZfer
pssRf7cKWM+I9HgbGRrPaGG/jLj1DuSVRleo1ISkBv24gAHfbycXEXRuj9HJ1zg+gJhBytS4zgHg
eXBuBZyXFkCGHRBwO7c0JTbuz2DWaerdQbhJsylqjj3AVAekawBsceKoA+nvRInW+iMM87faodqh
oZQlaNx/Znrz1BNu8cO3G8o0qHUs/eXcV9PWUAVQQgsEvPX8Q5Q3eu4lp7b0byhEoMprFHxG4T6q
nM4j+d4ne/7hS/8cxnV2LEiWW7ZaYhzgvofYKxh0TVAyQ6c5Fjlh154TM5sZ7nvVYHmqSH5wumyL
bFOswLwkTNQ0Z0PCsVhmKQK53IFCac9d0ipJ6LeMFBehyaJinBWpHnpmwxN5GIX1I3dVdq7R5SdV
RuONeVXdSqjCgVj2uSDBzA2DdS2cn5MdfeROc4iz8sZmpnzpDFhBUItWDQ6vlQPqUAsZrIYhI5jk
JkBBYkKhBwQ8K017g5cqCFd5ULyVIyIEK2tXOgosb6CyAe7I+B0kILL0DGJjIlrGzjC+SyYqZcte
69hW8qh3E1MakyTNqGcaFlV03alsYuqtKbi0JckMwilecktGpPrBd29MWdzVpgvBS2va9yjKdqIC
12aN5vNwhjN9tufyUTzidbufXEnaLb1Na6xgTdhPMBGnFfijC0IqUMaKXBaUIsWM4Z7K4rGp1TWQ
AYKeYNhWZbYrMrZDc1j2rnFERaOR2oH2IYdrtaiGFqpU+uaI6Mg+2CPlNJ4CenzLQjf6nU8+xoqD
BIP5CVGDXFcyRRDDvIt8yi1iNg4PfJgsEyvPuKk9ZF9c8cIdEIgaLAvmzXxaCHn0lrWbH9BHMcyU
+j4KkhnaDiV4kAbKV8zbWu4cS2ct4vg+l4LPn5Iza2kqDDK9sxyEVj1HYbiYL2EUHusxILQcdaih
WV8DmmWDFyJG47cjG2/pmf78pvnaefKgjjqaOg2ANhZRl91OfUiuetcVl2KM42XURZ9dxROwxGBU
7hlu+y5kjp5Buoa32m9nsHFavBoxGoi6M7yFN9fd7cggr2a2jbJEuynD2tozYk6SVsfThQSqJry9
6HNOGLlNb6R6qhHGv8BuK1ZkRFQHybTQqZKbQgqELqPSlrFilJioK0QKB/EWIslUqBNozAMCOPM4
ptVnwKuyouZFk8UaSRhFQ4MHpfg0XfPIYZ5iY4dJeeTWie43axPxuXCdaK1DFlrX/YWv9daqkYow
Gz8x4LtvJ+nuajVch4HHtqIk4PA5aEcjFg4e3NcgNz77lpW6qWr9RnQVE/KRgoMzxJk9bbo9Ivcb
VqamXlo1vJf+PF3xtPQejJw6aYChktx5pcpz3iP+T++Bdh28LN0GrNkn7C/QjHrLRb5kHnvelxWi
xMfARi6dOBA3O//EmIW3yOvn7Bd/2cjMXem9visUoLIxIzrZwTfttrqLvkVvriOols3EPIY6qBiO
41jzXFrvIUZF3kVHPOJhwoJDh8TUUZjBmFiMykiuPm78VQ0BzJh6fevBTNuhJFi0Vb5JcFesqhSt
fEk8BFsn6pw6RG7m2ZxkDbdAHqkB5EVaWrKJTeugc4IbsB9i7dcMRt2pvVKY0pUg1INKZukXbD4e
wMODJ1zkbiDHbLsWRycP3FUbRBc7LOhrihokzNTcEx+kdDu8yduJUjN3srvYtk9d2oxLXZB81E8I
xuVk+/thwtk3KXi/IRElmzDoAXJZ2TFJjZwXgeMra4/GDBRz+eASV9OnXk2WXG8sCMrqV/GUG8cg
oO2KYae9syLzJCh+FiGH2kdrsvSzmeg/LVT6BJ1Y0Vol2qvJMeUmonbF2dxzjqjGgzIrligC0i16
yNKrmJxMO+WX/oExNunlWeoxKKTdraded3ZAtp+VW2Kbh+O7KzwV3dZlicgq2AY5tlVm+u2hIvgx
tZV3GEjGwDmuOSvgaUhrROwtmyKLt9KlNndpai3iqk5u9OJVZASKMLEvDz1GIHemqpqh55+aiUB1
371qlt6dbFFfSyTu+yQV1AewsJqQxJ+hZMuhBg0yL3mtHJ23Ja1ui66hHm/iVeJ2zAh6QeCWiEmo
8d298AJ9bcDHR5Gd5Cu/84k6Rtk62N50aGACll5uH1HyAdjMVbyPf9L3DVCjli9jGiT32lk4vjjU
WJo5dqLTwAyKSKlyvyr8y7cQ+UEdGkjp0/gV6fa7SozkNIwjLSmZgBoS/aVIxLDq+9DbGmXD7DuO
zsKPsTD57N7jmHIOCf0VEE1icUcG8EwPx4Nu6ccMBTWu/yjm5Di4R8PASaTJvKPoYBmCywT3sS2A
8co22qmWBbYO45ty5ImIbW3joyVE2inO+awT9lKblOB2xMKmnrSYgU5ShjtX9ocgbZMjoWOvTQNL
ZChoNzB+OWuu2FmjxIZVP/ZyJKVtbqPZaXwi1fnNLLu1bUi0rIWEIOrhtuM0uKC1qqOlLy5T9UEV
Sjt3RPgVWKhQI5PnAI5S01io9Yv+BRk1x+Eyui+77E6kE3ubjJgwMj5xY+wAYcDWoDjZjP41b9hJ
S9GbR5oFiw4X+Vuvq6/WMq1NVfbUCZRT3Q3ROHQv+/aIGuXVsC2oyogydD68IB030IEB7zlcb29j
XK39r8BKdrh92MsAHzg1J2pmHK9FYT1ADbppCDw3UvjEHQo02rXWsI8rSpa2Ln9YMQ5hEqx/0BiM
NVpMZkz2j25XJ6QF2TIOV0qhr5ShSW9D5LMemIotctlow5IxrQOVmg4HdQPStKRGB/KL49p0N3Xj
PgauU2xKRMhA/JHWeUjwEht4AFkfq74oeXZkcClRqHaYcBYRPo7JVLfSnF47LHq+EX6pwrj2DQFy
lfUWJIgv3NF+sDCruPZwRzYanvXwYwq896pipshkC8ioQBfQ1B9CnV2vvY0yjLPk+DD/KvqPyciv
wZS/zdgLraJ3Vacnr+r4bJjWL5qy2U9uQ4ff2uO8fSG8zl1UkljxqPYeQhM9UEzyexsTiotGcKGs
8cpxxjHBKgf6Xte9nOn1yqwYKZnJz6yJk9ldz6qEOh2Z7ioNRxDOnrVqhKYWkYZLABo+7ZW+eXH6
3v/11MgJ7fnQLtq+enCY0EyoIQsFiUeM4QHzyy7GoUXLyGYagyq6bJs1Z7FmqZkax9d8GlDErBEk
sl94IRiFkjaEhiQ24GiQMRNa+dJylgZeh44K6BIHT0M14e5sMZIDaESdgDFzobnmJteTZMVxfyXc
eztvEoZ6DGPJ7Z0xA869fRjS/VgqHjeBJSwzr7AlbkgNQwmo05UjjqJYQ3wQfo8T3PIfRNWWzL6I
5uqcg5y0W0fOIk4oNDpnVMA9b4oRP74R2IfmQDRT7iIQYXvzOdY12zS8gxRzUpot9tVEJHVitRLU
ah9cmwpKZQhdAPT+iL6sSTgHw+TMpvwRREp6oZVEPMC8cXIWZIpyQxfrotUGqoig1VakNZYbgBlf
lU5zH+7HnYxKKjJbo0iN3q0OTYEs9LkqANhPuJLaU/lg29lxLIUsbQwOARQjcn6ekinw/Y2w+uYB
quKOrLgrNeVTy0vjozGFVmBSIxNYsuNkFy/rcWhWPl0pToVRQV8V1kGF5vSs+gHflb5SlKq8hfoO
IpCLfo7hhOO1wwvHvyUUn/Ydxv61DIplmsbu3pQN9zWkh8a+L5nBHiajwBASx1y3jVBubfsoHvEf
aFDcDYlLDJpBQS+RSfsuAht51tvhBNhUC38S0bynLYhX0KAXYLq35ASgPE0ZK6IAvNgIlRQMWkx7
9mOp4QWBWbselXpsBxRETRe0Bx0Py4Xh3aXXxn5Z4MtZNVlzpzmAVw19E6YTiMrzYNJ9GYdLcOC7
2uh4NHJ6oGtbYiHu9qbR3NfD9EAuET1yO/10DUQ5onzsalwXvUGfo0/uCatFC1aY64mdHPGN9sB6
ljPR8Z8MvybWINHRu4elv0pbvG4NgFRd+3ILDnt0Ct5bPT0GWP7CrLxEZbe3y+nTtcetgWIU0lj8
pRfpjY+VZ1tX2Mt1DR8k87KydY4NA9qzbfm3Dj3lXSvyG6esgpsM/XYQQidpPZsilJ7RUbwy0KX2
Hzpj002td47jbF1LxkCBqRya51zwVFnNaeh2ROzdggcNH5MmirZjxpgwjPnNUTA7Ri2YBaw3FCqo
PyEr6N5tJIkV5pSxbX0+agRHL6nTxydJpxfjg3uYwB7uQKecXE2vDk6ShvtsoPmkSvdMPsoPj3Mb
pyZHP5ompw+7kPdjouuEO+XvZVCtx8lNyRdX6PRQNQ9ND9A2eRC5hy/PHBAL5EZxUkk6HQZVRvP0
7Qep8hw9GblBL/goYotJGPE1EUlUvDfzlA5FXWflq6DkhC70fjiVKNokwYB+bfAtBW2/ZHWnLdq6
8R23utG9uWjDs7gvq/6WPnH+oIAHkKMQ3ZIjrzuWd7DrlGdytAtGiwlZFc2UbxwD2DYJfGtrDNIn
4clPvSI4w/OLRxOFHgzZkbcU8UgZm/i3QsN7oDhdO+EteX3pmw5lZeUEZrovhnQzRDHJfikuhaRK
pt3Q+5fC0MMDoSDiNI3jYar5LiDPmNvQ5Jg34mc9IfLtGMTfuoZ19EfxQpeh2/mNIgMhyfn0XM4k
3TixtKKIm3GU1PStwuXrTfQc0FvQHhrFnK+o71svocejs3iiYzqJmkyAFHtgS9C9rbV7bx5iQg5J
IHQ0pmHxlspyTersotcr8BiB4++4YPROFZUD0Zvloo8682ZU1W6AbvY2qXA/03Gr1p4Z4vZ4Ghpj
BwTtE4nE8FTY0bUEOExPcty5SfLsMxZa+jKMD1EtrgOL9dFwta9BNe9ZZQ/nYajFxp/Me07ziJJk
mtwMgf7TVpxOGpkz3upcA+m+Pjue8XxXaBWOtUhXIesF9jjnYbSF3Cqr2IoyUGwmXXh2U/tJ68zg
xh9vhlliIwrrlvMfu1yUw6mn03bDZrNL+pwchkKHNjfXx2B6euSEKUIzXbNANtCw12PjOLVVeGyT
8tiWnbroPO1rgknttdPYGMXD5NS1JgF184+MMwCzca1fSFuRSI0XqUKc/2xFiblKGH9jrzUhdeK2
b5DArMkZS+5lyByuKI5N2Y7w9B7iNA4u4fyDbrtMy/Fk8YzuMHEF69bz2CcAmT+4DcNfIEXhqjIo
G4kBRiHuZc05rrHt5lazGfrqh4yt+FCFN6bmYasq659B1hB10NKowZdjYKlaJTRn26paVYzrHjI1
T40G41BV8YQBZAJEb6XNTdz47yWPPKGMS0MZSLGBObR5LJbC8R7rKFonNY6B2kAGQfcSUVvL4uga
277WnsEfhZH+qrsVAOxmekXW9onPMutp7hjw5jedWSNFob5MW5r3fUBWcuBFi0WTdfie2ypZ65LX
QZ9WCLzET0Qy80zgyAY/K3+N8WfaGfbRCMnMYsBSbRI4FHj3je7iRlG91zHFqUCvyH13rppBWobW
BtY2pt1A77m+SLRj2zRy7zytck+jL5/nF5rW9fDU1haySafe9m7un007Lbd9R3VMuA9g8VfL8a+T
iy0zYSq3dkUB60EkBGuw4KX4ottAI+rL1dH06QlKewgtgZPS0QB04cqB+M6MnT3D5APZIF0OPm5x
K6rPA8FWi1pEn3rGXLCGd8pre0Qz5RxdAzFurxcXQbQqDhk4sBa2IwM5Jj1tSDlt5mPA1ADJMp08
aagxaYEnn6aM710OAFkF769R8coUOBgpowmVHMKt5pWfXeHEe8HXCOexXoMs0ReZZaEDaZxDzdSe
GrvtNmAciC+oDXPvxAdD24n+GoR31FTjijtC1eXZ5lFq1qnlpIzT6F0GX3U53YuqugT0aAsx33zG
D8KFN4ggFXaWzM3frBq5toOo43Gl0zRoU1/bo7hs9zmKaXtNleZdyMOGFom1oExpooUhJgcdOUAz
Sknuyw8/QN0UTM85Jpa1oxPUYAv96CtU27WNDSCgf1K05gljg3dh30xLgzlSio67CZIT8Rk0cB5q
yGq0EqMbezJ3ts3JIbCMFVXbpfRnlNU4wyje84qZRDMr5UO0xz5xapPv8ZILWV6cng41CIIetyK7
X1asSf2daTMPquDf6CJydsp8YbhMyZGZaybfX7DDuzXijxWhQpC/ewqwgZvoos5lLZcEZpBlbFFx
lrjTWJOZC/ghfcRbO7MQ3QRwqGQMfI8/a6v7ZPgiDNsV4m6cmCiUg8MBTzc/7vR1q3Mp8QQVhL4w
0KxwLqpqh2Gozx+qx/G2Lv1dVTDP8XrAJ9WIyNkcAEQk7jtxD+FuEP5LPeE7Ihg35Qhjv6QCd6NH
dg2Ml888NNB8koKXgKLo7BYgEoq/iMAApsWYVMWQ3SNBWrtl+wPeGKN3B64EKAqrTnom2/gwx8r7
yn37UonkgZkL6qb0rewNsvNsiBCtoNxWHL6SwN51gBuWE/MlSpZVQg8LkF/4JWuG/LYFUwXbcIah
sHHqj6ig5oK3BX/XxWpnNfQK1bXxOM96GSMWX2fiHLKLFzYnl4L1qGoAwA0TSnVCCGkJ0CEdrR91
Otyb+cjhk0P1WJULqEOk9/X5cy9Y4iDL5ws/CN4pEtuBf80g+NbXNHujB8iBB8nqhcNp2Y0jAovk
aSLpbjNU6ZYuYrwxU84ZGRSoRS07SH8lJ5lGpreNxEJgow31mNDg/ONHOmY3yg1OuY+ojhgLjfN3
t0nD7qkDfisKPnkm7slIZoNLn8uq3/xoGrYSWgGq5uLSTfNvGaEhm1Td+CqpWptGYq9pCdSL1EZx
mPHzBpcwSEhB27hrtZ9BG50E0Fegxb1Mv3hnTpjzAZplEF2oP85/zeH8RbzMk9HPs/2P//k/bGVh
01C0I2g3S4UTbOb//kbEDPA/EQpVOtvOMwiPd2uAboD2OuF/8pYvR5fJDGIlVHszAKvWw1Pf1GTv
WC/QLX7MSuWlNSCB7it1sKm/kbFvZfFg2PI8pUlxwBp8RgcRLqf8Iw/6V7bKuzjuoGOn+VVvmjU0
FIpEpAzsLG7hfHTiCJuz/huMsTD+neHKjTqW1KFiSymcb6DfiTXTCd3B2VJpzwwzcIeFjw9xNBHr
IAdAqPfSVbW1dWSK0awrdIQaGOi13IQZ0PFsV+bZb+sdkyImnjMI2WUFM+iDcaDLrnnGeIRAxZgh
IOnzoDGtqfhAV5EUOeAVulaRc2h8HLYV/XwRV8Q1DPnRyK1DMofRVOV9UiD5GGYaSW3F185IXkHo
vGhJf9tr2vwY0T5hEogXwnua+CMXDGqPYYg1ZOwR7MVBuSOIG5+H6KstemmzvKXaOKh8K3Xgiq1h
3nVTzF8eGAfNcBFmz9laJQsGCtgjCkT8nFrE3KPhn47GjmrvBFNXRxTjuzyyjPOd8OnXi1OYgBjB
Fh2M0XnGuABvaONXbb5XkG9B2qwqzdqntjUQWYZ+oU6a+6QxCIDf2TQ+8a2A0rKM4Lm2mpspir8A
53xlZfRZ6DgII15fI601vKTjXvcZVJTEJyBHZBrGkyij5DZxx01tRW9NMY9h8VCV88yz74YdA013
wTSd/oeUj7YACJA8KHcFOw4vTQewq9QwKQzdtQ/1Z/h4KChphbCuEahak2rupBbVjVSHQOdvNLhj
Mmf++q37BbP+9ta5Snfh9dNnMpgm/vmtS7Na8UAq2LuOR3oOdUVBkxNOCFnXNDVQFJQWpIz0R15X
3haTKrYwtnQHXTaOyPLsDO2PyU7lqiLu/pcH1LO1N45A+JqTr1pUNaYy6xnvNQgUwsUqN9xZFdoN
GeVyRcLnOsX4yhSZPyHHI6vNyIMh4V+Z5VemG+O60ZIjJoppp1dMKPBrzyap/MmKfP5yNofB9F7s
oX3wZitKAUJ4yYiIbQLKJqgWbqOqD/oMV/MKNOJ2ns4f7N41gWsr+q2SO3VSmEOjJQCmUJj+9Sds
/ofX3TUFaQgOP8EMz+jt39Y10ko8UIqVu63ql6ALnwW5RFpzHC2GbVFA60cIq0PkkuxhG4LWVe1K
i32G/WLUKR7Va19zCLa7DPljvGq6DvRe4H+6Jk2dVmPCmUcwHIriiZkebbRhZ4fdpx/yhibvZg1D
VPhno1I7aHWHom6es5Qn1xX2syP7XW/xwWAMxiIGFsDUPdQtyenX3knRj2HEJm0oNPdc7Sfpfm+c
69/CjOrICSviKruff/1hzaET37HIoHIsh4URXCh28T9/WL4MNEtYRBgPMn8bjehTICsEVPv0NtRz
ScHQGDZ48kZQ7pejBsbYIIGBza49EgFWutk9//UF2f+B0+y6SurzYi10V3y7oCLi5aDn425thGAM
b8J3J7lPYohRql+VfX/IdO116gB4TgFpZd6hLap74iQosyQiPvTznO55PUbD+ARySv4UXYACv0wr
1/HAK8CE6y1Mi4OaoZxKQjX1HPPFgN6ha1D7Qff/iH9GYU85lnTPqZMT79Ljs2O/W7W1K3jkYUKN
6YPMPVA5Jab+2UCXyDMMjH7lAlRcdAQrgc1o7nrfrq5T7Z37FICnpTEg741qqf3IHMxZEGefp3Lw
z+gEdTELv/2E0iZ1V4aRbNMsOc0LnVHyvHUqfPUHzn62IOEgGNmU+Gagz731hXkfFNPLX38P6jsd
39aZbZnoDsHUwos0voUtoMucIMCzTuVc5SodC7IpwNsOtMcaOz4V8Z0qk2sYhp8QYPejnn1EHhV9
QgiD6qNyOcx4ZYYe2QIP8EJqnAIiCLDhyAPOchy24KFRLhi9g8zdMVd1o8Y5yWBtjJxEuvGxsyin
ibz4TBPcn1qZXwdaBCu4qkSiec7SCv3ben45YTbxQRTOv9aRP5J7L/9ak0mD+T1C5tsv/+shT/nf
9zyZ33/Hf53DT9bJ/Kv5y//q/6NoGslX/utZ+S3jeP3/LtYYn4QQilXh/5yN87+yH+/pe/aP9+zH
P27Cz/zjvfrHvk74Zf17Vs5//0l/pOUY/3TxKLtEh+jGvLSwL/wrLceV/5Q6RHh7zmKwTdthR/kj
LkcY/+Sf0KewlFK2jk7lv+NyrH/aFM0EgthzJAn/hfi/icuR87r2W13gWDqOBa5McGU6KRjzrvbb
rlXXsFpymE5bJ9GeEtHvIjP9gHwTw0siHCB0AJNhV2nImAo+CgvcSndrWuIg3WkuCiOZ0t9qXXIp
Y7nQrJYWKMPDzrxOoKnxd4CVFFCanTl6agqOJh67v9l4vyf+zLfgGAR1mJbNJ2a6327B6DwTwavP
LaTeADbU3cNX+4gtk1B6LLjAq4dFAJUCHDT9FQ4avLh0qKO/u45v2Rp/XAeh0ZJP1CbF5s8fpYxF
4fQqmdtx8h7JKG1UpJqFSDh8RvucvIOgLDj4uxoobhNYpAv4pIQXkyjj4pb132RIfNtif12O5Ri6
IGXEoh0+x5/8/s2qUFZJmpRcDlUGhcBDG6CjKrPTby/BH+vV7+E97rcclT/+Iou/hmOdK41v903S
JelhI+MIFcYfonwtzVRfJmXPQEtZe0h+OCyxPnfVUqI8oghzufURHjmn+x9F6oBQ6VYTc/igMy4i
Rs8M/6PmQFaG5jXIqOir0bQW5ssUbeoGNy4Y4Hg0XxxyCTQGNmuAvdpaUZ+HrvXWSadG4caToFek
4Q7EndURSl/EvNiI6r1w7lDRw7KLQfVXSNAAAXHUSUftps51ZzElLZpMW8DuA0NdqqshMTo4dJbL
LPxoYAu3Lh1efL17mL2PQRTdhwW+/SyOTMoyWulF9zI/boHHLXRNc7VSmOTag14BBpeci8HaXwkC
zVCAyasPCADff8aEev6apJ1iclCnenqWzMqXU09IVYdZn2Gsc4rQ9iA6yGG1KPhU8A6gBn3VMBdi
e4RJVLwkk/+gKXYwGjcnjemn2UZfrobg2KKh1oQff/3di29lE989ywCdOl1YSleUvn9+yOwJkjT0
4WJLfuo2p89bsF40LZ9q6fAhT9xlmFs3noQ2p5hnsSuzYxpauQxs7+GvL8b4FvHBxShmHOzPlA2/
VtQ/X0xauHZRI1SjxaXQj2GzEpI3EHv0kzQ05Du9tivd6mwAG0R0QDcxLoiKaXVUAT7Ht8YBkAeS
iiaKWUMuoxmNKkoyVEn2HcL5RVBrP5PAp5ttfRR+8WDarC+GmGGdc5p0MnwAOWaSaPEdEmSwGBz3
LQ9gR2StKdcTeKPc4DyFEgS4RPx3X8a8X35by5UlnLme1i3Xwoj25/vXW1d1CMyTbcvMeZFF1dUc
WcPTxCauowXTGGDtBe5z5+Hdn3iFyPpkWlTRfcWesLTNiDEVkrbonuHS2slTnbYS32IxOExJ0Rod
+tg/tAmaKy+19r9WevR6G4h0ds0LZwo+jrpyH8b4jp7GR+84D60Dehptiq3shxjfDgyxv1l/xLeS
cf7aLcmp1qTNwqHCnZ/R3xa6RoaMOTtu+5fQQymuxCHqcVUX1UYSYLWorIKtyNOwQfOe4YSQf3MJ
/77ycwVKzoFVUHhN99sK2MIWw89C6Dhn04K4Qs5NbtjUq79+vv/D422x2LjOHCpnsKb/+T4zOsC8
OAn32fQkTMr8dnzCGxigROyQ3G4rL/i711v/902ELL+5hyWkben69/gvutV250cjii4t+GoiCeE7
O8YcDRZm07xMkq0VRcaDHEh99Dt3+ev5NvWCFODWZtOhsYcRrTJctDycyl1/bc6UMH20tpAbvlJf
7A1Kd8Td9A8GGi+/BDyTW3yE2CXSKfwg7wL3jG0/JLNoP/I2ZTo8aVEG06lhblq8q//N2Zkst41s
W/SLEIFM9FP2lChKlCiL9gQh2Sb6vsfXv5WsybXssCPe5FbEdZUFAdmcZp+1+5nwI2JfcTUdJ7Ae
+RXAwb5PWLrU0XsGSap1as5f+hoJJdZljOwHrz4do7wMr2HCTUTP8Yfo+jcnoBldYSGd5N2ex1HO
ulTkVCzByXwhrQZk1m8x7OG8Nsedazg/ulB/zEyK1V7JyqMnhO9OUp7osJV4negbSeDkWvl9aHPg
dIlHDbh8960tmjwkjQbAGD1lxrhiQqL0SNkbnQAqV/0FWo4ECNT1JbTKBPSE5kHfd3/YNs4eYa9L
Mplz3iCrMwNcbcYwwp6B0gSKLfA2kmFfBiXvmjr5ntAFWv59Ncrfj36iUM5O6XDm6txbvy7HOMUh
NeBJtj5dQh4fS/LC0C826W1QEnDEHD35yrAHHpNrINafoRofpIX/UzIU2MzILRLQa6SuSeGDUWfo
EclMB4nlqA5HMXBd/P2ZVR2Gp/o13jXxrqTsQJpveq78dEYWGCU7YdynWwzEr1WVXm0+iK7sZvlt
CuR7yFb9Yv5eY41jN0QqQc5vpw+jYGnuoGHTgsr4zbDZ/qg0Z53iS+w13OF54J8zK716eneM7E0x
4ilTMVG1QFpEt4/x2VF7t5BIrvxxAmiRmNsQTtUiaxH5G7K9TAK/hJDeRU2aySJkQVOCKAS+LLcw
xcjds2Zr00a3mf5tuus8zGdr4hERELq0mSJUWQ+1yznvoGO16l2ozvuB5ZfEwJBSZjlSYWbrJAaM
9w02+1KHIIS1OVX3YqovldYcoZFgfYt9TgOiYQEMAyyxdUbEc9UdflLMB7tFeTjWc4uXF8w4V7ZL
PQ+AEvtqpu0khHEKUoBefuQ9DVG3gYyzastnjE/sFVNQ5BMUKwiCsp1OG0jK5stINwefFPziKe98
qF1vxcbJ7tlPwiPiqa1rYkUfmQ6XqNAfm4lFLZ4HkCQG7zaPn8GCs3E6do/u5buwxrIp5j+GPnH7
JsHQrLVxBgMYXXuC4Eaap65oDArcd6LFgB1VApeGur5AsXLh9cWhL9OP2xOYc3YILD5m/a1VliFG
wcCYqu6k3lkFuLc7VmuTg+4YsH7c99YFMNEUiC6c5oL7iLF4IHC7iJwNmbs+TIln2/IHJAvtPgHW
9lZCDSRgq91VCTYKJ61ml4BiAyJTvlV2B2DBCUij6nzfO2RdgfMNxAgk0f8Ui+nA69JdSLxDvjYq
JixDRWa3dsJGFeIquxqbIeo9kgQUf4zGLzK4NGG/Giz9xDjjQ5tTna6d9ENpH4k1P9QXdtL4iqR9
b5fWfehtK/WIacbrzHhTAJufa5n8REgE2lPP1wMi4oLZUDPmHAKsQusASUwfEdGabOVq6lbFsC/g
w9HE21J949rwvU3G8J5aRXOQXE0fZZ/b8z2r5M1I8iOTvrBDDIMxJ5MIUmk3WcfIOSUOUKwGLA4Z
NaoQVYaBtpop3vdJeE0cfkuD2qY+cxoGFpEvFdMWYXKkdkOk7E9prWAXVcLNlu5ddQz88k2r2fyh
SXM+NXixjg3tepiS62z+9Jx6R4659Z38o+uM7e2LDlnxM9O+NF2Jw473WAi8sG73V0rZdQHqaVdk
FMxK3d2rQyZrgFmGjnfXuaQ3WXJNnZzaZ8NcQWDyRA0sXbtIL9EcbHyDXjHAZQ4cw3+UOncaGgur
Ml4E/Wr4YMbKik3aN1qy9x0ajAlqQ0AWHBcSl5WRZW3g3Zy3DrZG6vSYeiwE6e7VzrjFRgNuuRPg
gmSdbt+7pXKJGy0YDOqQSjp0wrF+FZHmcyttLWNCBDXh7+0H18Lj777dTOqgw4noqoXFIQ/rYzSU
m9tFms7ZRxzw8rL8HVY5YbbfY7nrCR1mKP830En0m7FDI866NDLdoO78cHIArDUn60jAaKNGALD6
xFEINBvfL1hoZ/x0T0wFkVHKAtcyA6CeWtZjfC2LH7OOIlrd/UIdUbMZXB2cyBYC8tLtTJkGNt5E
srn0CxaRYGBlDn64PhvTQlBpO5wd/y3JKf3QB+dY1MEm4RASLWda2RM38sWgOXI85eOmbTyEv+7O
0lGwiszeqgcsPX4ivtv8K2b4fDs3rNrCmjY/g5j7Ior9ma7aOjOYW265KWF9cofEHBKcXjIkaRqq
CSYTa69Di7HogTUvaGEY3Ij9i4jKLwwdopDVOeKShhWT/simBNSNzq+uOJODrmlrMQCJog3Uc2G5
d6nf7jQmbW8vASET7QgsOwEGv6guTY1RHMBHfnfEcDtguF+CVKrp8mw1hcZm7geQzCZveZ4hSw00
STtvQN+Rhi9jNP5gLMaDaLIIa09DZ+wh3ii9lwAZM7MaiH8bnenG5IqtGX9D5ezVUdxUISu9BTP7
Cg6hoPDNdZHY4lQM+ID2rfcVfA/dtjBaowEZmRDNuKRHae2yNvumbtzeP5sRYPVyOs1cMxwZND/V
0s9069SNiCrEq2F770w6b9XqAF11wuH16Fcxy5ItXlvfNbP/wtSoQWuOXz6PYRbEqu3apqC0bJsV
cq5FS7I3pjtrkveU4BquN6oFY1VjpDH8ZNr5pE6gSK9wdyaXTPKEaf+KvqWG5Du0ACbQir1Ysjjc
cpJ0ZrC7GZe3p3SSq7Q4tWyY71VdcjGnLH1px9chDZa+Y3irATFWVdqoSRQVGNYZfY9UPBbjg54w
n2NBKbVGtOJZ+wOboEP5HJbiqYu8s6uCLodgOQ/LE4HFVkq4j/gWPwyF+uTh1uKRjcY4VS3uiVNw
jfPmos7qnA5sSZieROUG8P9eXcAlAsQi7Q5hioo6gNgEI9xbWjHN4eZ5jrrLEGwYAb9EnX2MI/uo
ophb+gVXeiXzYAM2gBnckWrA7dxttCM8r9dJ2We4aG5Y2yFbEH583j2UujhVEevfnDzoONxZhrZW
KY1dOMfR4S9KDHTndXP0e9osHGGqPKQOIseWp9uVpeKysVUuLP6ezOAeKnnMdMp01eLhqJZBowN1
E7mKVArmZVptYTc5dy0ndSHqixv1P1sf1ALbUmUcVh1f2yb98FRHGBHiSTR7xGE/ap3NXqtpAdek
oGeF7hmPNParAzrfGyh2klJMMi3pUHYPugW8K6S54GcdxG/TPo8aq9xMx4MMGP8ccvMUwARjSozU
RCvnR3QbfYkIh45NKpx7UaGZl9Fj/l/9iaRGTLtati/QlRbWXBySsLlgI0BOpq5fW6Xi+riSbfkq
suLaMRokZu+cTetoJAWJbPRkpp/xvEvb4sbIapg0oCH1Y+ZnMCnCax8U37CkC2kpgrrA2nGR4QiT
8NSEdSHN/jVDWotUN784ORn1LafqUbm1c7nwdD5si/qPy8eBi+bfWYL3qUWzWEfm+RZ2FR7qJvzA
ThlCDKLknz6CKMjgdMHVf30LB28/LrVZEMr+cmbLYfS5liO5XDN0O6g9rAiA2UuT41Im+cs4c9SE
peRacwm2XRL/ct3PLIehYLeTbfE9SvZy1nMp3uLDGbem3iXtMDyydbUNmri+RGqQ5Ka1w7OYLXps
y+z7LQSvAnWns3Nam9vEiOnZMmHKSHy5lCpbKZTjWuOs54El1mHavbRAKQNgaNq1imrZPXGv7JNC
Th6rGxvqRuDeGkyC+EmyYsXEpUhWGv8CBsTmVwT6t9M7sc6JG15C5Ieo8kW71m37JyPk+yTkWVu1
LX0ZHGQYPEYOocbkIuMPrA8jZPRFH5OP2/5jj38Ij/ZymbzmvX1W9Ue0JkeJz6koTbR1FQAf7s8h
IPa1y1cXILbv8TZ92/4qDTL5qqkvjWGsyzn86pg8TSJOHgXRpc0Y3MKMfxgjjnytV39Ds0KtNzFP
cZWiDd04PVwit0P7J9XFrrRXqC2PafPS6sw8FUPyWsbTEfTQJq6YyAikxDBywNtQTcrptfluGPaP
XmR06ZyQ8YAJ2KdRBq/moJagldkMZ4Qj9hiptxxn7ZR0g8uX+DkKh2GuqjWRt/1MI5O8OuegTgUH
YcWFbeOnodD0Onju9mLVE8ItqVc7Tev3RV5sQ68yD14snbXWBvdJIbDOPI0mYzQTD+hGzRagmbKB
UqajY3S1c38LCJpJ6SpcjwrhDBprH3TuTCFR34SYxCE0BBDY+KDyu25ud/NEpDvyeop4Rdm+Y7az
fTEQLS8a1h5ejUrtZwQHZu677ZCIN3zbMth5ULAJFEhfCoP/cYxoFXtQULoaJYAx67sAWStuJl+h
ICx9ER6cvvzJeT6OMSto0PCv1gkTKkVY0+ULHIh2XVaMBOUC80jbw7k06beqBIoys7xkdXgPBAa+
eYr+Ht1ebMTo5Tjrkngm0iPUnetj2XRnNQ3vWHPLbDEorNtfoHvBB8rKY4X3E+sDhTqdJCJ231i6
FlmmLSyFdIj6La3/bQ42BTM4ZQ8TfXgFan2d/ANCxD5sMZwtHEQ4IbQ5FE9hserTaY8TOWLiyttg
5XPsNaZ9A61vljlwM+Vms2bsPlrWc44Md/aexkYDLeI89J5+bftsC4MUTX4JcCHEcwCsNZRK9OKX
XtY/+2J8bBVCapYRjWELaZ4FtlOD6BYU1N905i4X0jH3LQdtyjXBHHFJYGTrzZIqKHihsLuAgOgX
MJi9zdDdlQLOIpxffxW6gFrzFgWoSfkJpWsOONd/goHjr0Y7PfdGchbNYySokQ1SePAu0ILHNOG1
/mKWyuiNvyAu7jQtmFfDCAuNyvj30gEeEEzfbTFlivu41ERIQxyeDctM+1pgmgEdFNlWFD8AWL+T
rarj4TnDXDz1MltkuxiY5SKk5rDKGKIT+gsOCXg6UHCCabWPrWRjkCUOuTzhQX1KPHEqFQqXVvm6
D8wV5csnDROmuYR3JN0IF8luI1zCnrzp7+XwlpFLcsw9aEN9b3feN3nAuBwJkXEsnPBeiO7LLSJS
J/fE6DxmLI+lza2BC8ghc2DnmFXPJ8YaqAGqUPRfkk57R4iOtR3ylbhVLZCW4n9nePc8NDC1w1ik
TzFO9lBOfoZvJGpnmaLuJ5BTdlSrgLJ2IJv32KGgxtQTzBSUwl4KvSGt9iiquPFAy+kMRukzWgxV
vOqI9tnH3mr2KV6EBMNs3SBZsj1XVlRRP9e0B8aC/VVrOtdhbN4bXTwDjv42pETyyCOzVWCsgiTp
HlUFs8O+cNECz8/avj3mjbbG0FIuJbOty4o0qrpUgMxpjn1ogjvf9Jm0M/ejlhk7T0WnQBlUJYr8
oMAaCf2Hp5ptty+rUcIALGrSFsMJpGDcLC04sVo9plaXsD84+zsmrPqUKCTwTMi8HFH0oRfOiGiy
w5p3EUPwXagGiOokqg5TmBxF1HytAnUDxj+T2WECNlZ1nFJj7ML5pgp5zKmO3KfO+dYRs7wSBi+Z
lqdnF/XPhMzA7+T7V2kHH1gQnIye6oqwmHPTSQ6hyXfmW9qTCsmALyL8n2LIFjCELzGs5NucaE0y
neT9KXSppYU9mlaM05iF2jHOflVvqnf1U1OMDlVrRC2NLehgqCKEUXRvElm/CD9Cue2LkCrzeCQO
u8ICP4X9fKzmdNMyN4+jJQFwMOBYBNlI8IRW521zfVYFNBIQmicfriAapE19DMahwGf1XpcTmXDM
f3hrQot3r6tndeFfYkJqNyBeDTQwXcEdM//Utz9yYZ+HmjVfJTWIbIgvWbQaWlBnagS2aCjolEkP
FSLbqtfWavZOS+5aj+crlG3pLdJxh2DCO8p5uN3+OQNNC9ru20bFZKDNiR894yFvvoVqiuhrgBYe
8OohFFq4y6uQoUf1wFB797G0n/BM39RGundxMCyGnvBRxRetugamsNq4hBCWC7aZ+ZCPQfdn9AMn
rTKalV3y2zWFd45q+9h1/E6NocIwjB2o+CN/QWKgyA4YyjOtlPJHnfbKpHu8Yu01INDie5HQO3LS
57ZhQrTLEM57icRBoHJw+tLcYiOS9L1uumfNIq6dsrZCzlS++IpbwTulCYQDUNWD2hbjRletwGEK
P6qxfnJxmtsnZkuEolXPUvXpwdRcqBNeJpdwwpq+jk59X9mkLo5tHHWMaIjYXyesvXKNnAyURHKH
pxbGJl8th/0BvIoILmPp94xdrGxnHSu0B9a+XCc+mzAeOJKigPF7py5qtUmxI7Z/4HmpYdsqgEV0
zT53AN3WqJ3ptjDajONy366b3KIg7lMGFsb6v42Qp6c+aZ5VWpv33o9JG6ACGcaupDbI4B1Va1Ky
ADouRhrR66j6jSodvnWG36KC43OQY7Qvo+FNDmO+VaVLL6U8ZYY7k9jVUR2GICOnbp+D8r3gsdUo
wEFzPXeLql3xgM+mRNg4wrposalUJXDmvvL/jqAQ6LaTc2T39WUq2G2inM+50R66J6tP35iD5GS2
kT9EqTjrOYZRVdcrcv6e6AYpOpcQDnvexiFYjrTWWt1i9j7v5bq0xWtoTusmSX+K0D545oTVhj6s
HI8boUDUumyj6X6K4m6BK9fIfemjQID42XsxI0b8iV/vW+T2aQQOGysUbzn7MHnjarybQyLpKa7O
rm4cOq2TS9Jwgh6EI2Qd4VUJh4nmaO+5eFEO3WlWZaWCCpiN5epCc7TdOF+CEuZvyXq4BUedSkFG
r9iEXLWLSJUa3Lp/M83t6HLtpuQFnj/u+2Zzq/doefxR1Sp9YoNXEbNIKPcenc4C2Ei8laf2s8t8
j+2x8WLzKGW8Zm7uoVPdrluJLLbvzdH6qpQBfcfT6Tydb8UPMho3I8i7laPZxznCT7wxHiylPIiy
EV4yFAxVKAPfVyw6Wk5UWaBQxAJG5bY2qnITj/m0ACUXCAqUt25f3zBJroUAUiLeCUIXbCvS4KUb
tM3tLTlDNUONL+AuSmpImntWlV4t5rykTLlrhHykGKN2XV5FH6qRmANtszquKr93zqDE/JaBIHU7
66gsqfDzde0Mg/EAPzeV23gjt0nIPfj3RtGfOum27ggHpbRD4/OTrKHDh60MSUm2ps+zBsB9FqqM
a7a8rbivqdFLUkLLPOGV9k8d0Schsepnw0y1HdsUBh3Sz218w3UrK5JJt6WYg22nbQLdq7S1hKG1
kppGI7GisquB7qaMFG4AvyJkb7d/fwPiD6/AQ5Lnohi3cBI2PzXKUmmILkq8butWY09Xv+I9T92T
34723QzHddBBbOCr+ZK6rveE3AC1CkoKfz01/RccEq46TNxlX2Rfqp5Soaho2lS2/vKPx/xDg9oT
0nJMRFe6oOb/axfSyFudKiBpkWucB4LzNRNJoJEn/dnkUbxoXou0OI9NTW1BNdfiWSpcAlLzyWLY
ZJTDtk/v//5Qf2jUI4Piseh+3dR9vz5TRlBgtLnWMkCOJ+uHAThhmdAUWQ5ddq7M8qhlz/+Pn8h5
a1su+oPfVHxuy7geIsJ2O4vIXJqlcBZSp5BnymvV4YLRu916atPoXz3g39WDKBEsjyXpoZ9nxObX
37TKYcKMbtZuk2d/zBiAj9QEWuuecYDPlk70cWvMtTinxbNPUYVYu5gpPA7uOeSiXZQqrVNxXwaV
cFUwdVQw/NyPtEMgkzQginHjs7lUsCPzs5P5jw8l/iAdUcJM29JZ6Mg3Pu1zRnA1bFrLbhvowbck
ACshxkFBfNvtLSHTSmq0pQsONXLu+8lv7v7+3eTvyhHL4ogxEQm5npJ6/voCO8lh7OdJs3Uj59iq
aJuCwGFIVmIyTqr6ref9qvBNjnGyt4WpU9Ou3EcN4xLNOmaudVScFE8JHzuZ/JgyuYPByQh6dIBs
eoEejEFH+C+lkf37d7csRHsW+41zwJafJZdYUE/gepptxuSUErxQtFP+FCqy7UOY0Tm1OPWwKuVn
Jv1uiMnhtHra+JpNII/+YpY1E521sbp1mrUwo8igFRcKYVdA9n5kbJqh/4YrpvJzJ1GpTdrj1Osg
2lxDwdqJ6KneFpGqDc6ts1dlbenFVwMbh8J4yRhiDzt3U5YmxY8B9TppowLyk50QtaZKAdqbFOO1
+c6s8BEgd6LvHtvPUWi+4CHKxYhia3CznZzGN9yxLw2NTKD4D0pEybgHEQ8OSzr1pirP9gw6bG1t
PouEsOHvy+QmofxVtaD0wQxMUHXxXPuzStcT/QjES8fKySe3q7sIfypiadXCGSJYs4Exfzhi3JY6
Q1+SyKdjmoFxa+yrYe/SEzNOIHnXcZJ7TGcSdQQ+lcxbpAifmLoU8ZhflZfcgT7TKcekWCjnYpX4
SJnhAYPksc6yg0yd+8lmltsqag9HUQgFtB3A2X3RGu8Zbt0/b8Pfd4hjkUXQarKQYjAY8GmH9C33
U92jMFSTWMCdiAW+mBVQk5lFoNYXdTIck9x6rdLFULVTk4Agyyth+9TZ9e+f4vf7xsEBlyUv0XPr
OAb/+jihXRZ2gH0U3mG8jYFXKVl2oqX6+/cfdPubPn1zB2Wz56DhdaTz+WxFpgLmLk3K7VyeXCq2
oOkL1A9saE8ljuPAFquttaTeudF1ag2x5V6rvn13AHpAe+E9aCrbMwbih5rn7EA/Qf6Dlky1fShJ
ranJxQkG93RSeIElGI0MLaNW6i9hTTQr2kMWjmdVIcFqjUiaYhxd8MOt1wBic69krgzqAU9WzThh
XF0/Hv/xHsQfFgBSRiSmFqB4iz7ur288b3tXIh0HZuyQYzC2/4EuiYIxmj51QGaNapKqwkRFsRg2
zIsKi6eEq6OrwuuUuce/f5jfb3fHYczLRVtkmL/ftansIKYIUW4V53BRTAbzutXZkjRbc+ehS6nX
DNO/fqj5+03lOAYNbLS2htAd93OcU4jW1W2Q5tPgOrj2ITHBfeu/Lwwm4MMS3dHAvXepT5ijeJ5K
t83XnDnh1Klf/M75DsSetmQ3nHFUmDntRib0ejZvnNt0HeYvVQY3wi92bf3FzARIMFUjsub5+9wf
bgl2GSArIZL45s7Wd7i8SINKGCN99uY141dKl3KJK/PCCvt/vPE/qIz55S2l6XVsbsnPUvbaGpFF
Y/SxHSzasEyld/rPlth1wTARhdRr2x5sxhpx3saxWSfdpAmor3o9/YfO8ybk/Lwn0ZqyHtG9Wdbn
3Z8S8TH3KovtrX10E3yYhYKHu3IF+tjfsf7ZM8EmboqHOMvwJPTMdZNGz5nOdRMqcYrqTjFN+drB
jXPbludUpUDPIJ9THaGbdsDIv+F2OHQtJS2ApIS/+8prx4WV436glrbfkfe0CfWY4ZsVoHTGzuPM
MMbHiAwmDH72LcKACsOgmxw+QgAe2kRYhtVeQHDvtdI53yqauRKuaOlKps0jo+IuaCku3Hag0hm1
J9d6gaCZ70w9/J72TKUFTHpMevZDT+CkQ5SjJtH3OSVi+QT2D4f1+Euiw6LIG66XTNATFT7dTLPf
l4KbJVCWaLMIrmloWsC80R8M3rYPQxj23U5vMec2h+V/J5uSW3hT8BrOAqFMchXc7FrQnIzhrA1e
tUx61IIj940xUCkE7cxIcNA8hXnyNM+EjH/f9ObvEQ9rzzCZlkHpqzPs8OspVLpzFNboMbcGLtGj
cbA6ClSG00MtpbhSGySmmVlfpIV1FrHOrYUZR6Zcd1ODpWHdLrnjaAUSpFD2ZScG9XMv+X4dOp41
b8J2mJ+BObPyuw40YHpQer8Zqudd3pZPo+FSvsXSjWQ9F+tJr18bnZycTtmH6dH1jYeIDmY3vyQY
3d90eLnHXzxjAUC1boOTD8P8FEewZaaN4Yvu9e8v6A/HtMt1SBLGCIjOdPene7oOTGNoqcZvc4cy
AVwwtJ+NCzkceqfpe9QWTXkf1B7GxGBfT1ATNqYASeBiaS/YGpir7/7+SGp+6pPWE6ycYxnMpTAj
JD4P5Hi0Lz2qW8VWT3FUI/7f+4lS1OrGxhxoyFuAfce5vdPC6oOBfBivFsRnO8GeC04nxYWSyVir
ehPzwQHst6h1vjK3AoxtTd7dZANqdn7ZoQzTQ7jFOLUzsOmhh2H0JLP8bwFul1vCF/SeVNX0GPuB
qrB3OQbTccJUYoFFANlPFPSXtqCqhggBagrEcnfXDbC87XR8uPUycGOROKjH+9kGoQNSGh1cqj9P
FnI/tKlobGpbFWdozmVUS+oRocPESNfS7miSQc9daQI6DyyefVOgc6nw54sjmMbo8e/yBE6zZ00s
yj7aoP45GwbKKp1GgAe3CL2m8mSaCyARkWqn4dQOxUpxlV1GUbLSPOi9uW2G+R/pmfGnD0hG6wpG
c4n9bBUa/I+yv6+ou8ZDWGzLhM51zzJXPXrE1ngwCNTmsQus00+daqHDTYclvXBKmpEcUnNE5Goz
+1LLgukLB0Vd93RTfsy0+pbwoXhbWLbdGhyzJJCkZY57HZdaUWVIHdP2LX0NJuLI3DbLzYyXyT9W
5x8Wp01YyzGrU+75XLjoWnLLLMe4QXNNPA2J6NThPBdrSjGc76qImyLH+PsP/S3fdNgQpGwUS0wi
at35FEyFovGnOqGwpfsAHs05Wtkexa1hNn9A6KNvTlCZue5HBqQ96Yi1KeAgZB3kqgLowbYm41B1
rwpDe5lMyHjkyXWay+0PvHI8oSQEeytONCv/dQb/lq3fHt7iGOZ8UfM96oz+n+VgT24ca2ittrU3
vDiBfZdUBwsgFV4v4Uc2BPcGlEujMx9batt/f3Gfj39+tDremC8yAH3I3yKQpLQwEgdXN6g5IBX7
Txqxv0lReUml559Zz+1s+t9Iw+Gm4DhlJpWxOsH4/6+/awhZ1J5rGMLI4oGfWiaJpzamy6noUZiZ
Nf5FJu3gjJZuSWlO1wf9QGGSCZ0Rd6w8oHOUuDaEDISXxT6yBn8HSYAYaZJK3EhyF0aodbSuUrwK
h15ME67DBnUNmqDvDZbLq8puaa1KSvlSNIoEj/lpgPjBRrpROLQNcUxFOTH359aR28EW35oEqpUA
nc6M/twW+FR02Uc0t/kGQN22ZlpxEfUwbREtnOoOhx0u8K9FOTyh+bp08xDuMuMyUR/e9IJn1U1Y
OU5glru+nlmPWfsGNadfOQjiluSENc1kRBUByM4C2cG6mXrgV8OmBNa8niya7WPzPXA+Jr36qjMT
se6NmVwZgAxk78fJA6xbMiHnOsbWwa0QLil47amIl7qNtJPC6J1daTE9jgYTocmigA/hG/bdJg9P
+Othwtf7hzR3Xfr43cfozW9hFl8YC0FMw9Hp6Red+jEFJMChUWsdBpEzP+M9NHP4ZgqxzwjjUYf0
+bI0YaJx4LdLUwG+LbnowjbaMAEMRs7AOSGycWLBvj4qIUFqWr5F9oHzduNdZtVfi9xsiy1gCJnb
m1YTnklV+NT2pEl2VuWbehbg2Z16O8siXtOuRLyhk8QTQeSIOEMmDuG3DXB7t7FfyoVrjQXvqcnu
vfFFKzGKC7SXsjUfAzCXKzvcBBCw71yqHWgdACB2VStWWqVPa8PS9jLD0cWgdkQbnNf3j434+U5w
pEseJBmZ5kLQqTz+ujG8gElDLfVc7GXaAMaP9Ij7SU4JTU+sLbLURjfX3IZMdCjj2SlMlgwmgiU2
3EDb9Cmwyi46GfNkrm16Z/wWGDoU+FhNdfTz2eWauZf4o60cOJOdcsXBRGvWUIZHWBRrA0BSzFc/
XGQPGI4iknUgcJhGRqEkC5EawM9HWgHlp8VaKYd0Pyewz0ddu/eCZlrrPLQrGueu5wUt8JSq1hVc
aWINfIzion1sQ3mOW/tVRP0lN1v+mGxwpW8hVTZ7bEy5qIdnuID9Wi+4h+0g+weg6XO+zfAkBxyn
K4OEXBL6p5PHb0vGaqrE3YT1vK0p5pHc/yOaFr99RPUzHMellqKj7NE/fURsbhBF2oG7GZrhkPGr
LoqejtREex3fZ+fZcO2flqxXpad9M6DvU5tDDPX3lfRbVskvykVoEtFTWOBc/3SdBJprxxifORsP
qiWDqUBZ6MpCycjngc6AvctQZlpa9e7iXr+SjNtsUc9D7taJaLF++Ue4Kj+n+Ch7VXIryeOZpqIk
/evKnqos7XF5czadXWqbMnvlx2Lb1mobb0asQUIXx/zoAEMjMiObIvCEKaPyBh7d50YUxI14oyx9
D16TdOZ1lmCkYzfummm5cfP3l2f/8WGZCJSUQJgtv8Xe/3MXJ9pcOxLk0sZmzhQPxOytnyo8sDQN
YgpKGsdPYtRXOmEW09b3ogC/0+U51la6txjCKX5Evs7WPY1RDY/Ut3CqS0NtawywkNrOfwELXy97
PzaBweFhDPtNS5x5FeMul9UCbRKsgqqt96LHg9FXw77DJhYoi0HQ7RgLMRaZFnztBCc5KgTws1Wx
7sZuy1xTderEE3a6zT4jV83CMN0xhQ3SXuruEoHNQlRjuWOJ3hXWND/JOX9MSgpbHQ3Suyy1TbwD
RYTVYE++XOSPdZQLWqZksX9/yTdk0C9BAPkm85c20CYG7IgSP62IqLUxPTRt6jUy3uWthqGIZoFm
Z75DLwNm1GVHMaF8T33Gv2/vxynEqiJWeQhz4aK6wWkdM7krJCGBfn32QdGVX3CpTJkF42XNkTkT
KWCWnfTPSeq121hnkjMEN1zEuEeMDed/djVLEqNxlleo4e/16OUrrUeUV5TlTvYyWErE00Z7D+/V
WNOPh1w2EcM6dLHnWU0zKc8EvfjuZo21nR+o0zIT2kZrN2GCQLNUAbsMsP5r8EC12xmnrkK1Ldpn
8F5VK+dlVkocLm37hGyE+SZXX5tFfZ66tNkZpdYuGsSiS73/3iJUWLlq6Y2Wd64GQidn9r9Oc/nF
ihjdj+CiYi6CeYqJvW2DJaZCCB9qU5tQvxdvSTYssshk8N/FVvnvX9P6bcvwNenqSg4+GpXG5+JR
6Xl+NEett+ny9EgV5S7uNPyE4v4QBcNLlpmoHHMDBxxyrKRi9UdgDJYSKDTOUwF4QNb+Ap8uh+HD
lN+QayXHT2SZelReUMMirbWaH/0E5jstHhJRFOvCWXqFmPcOeR+uHhd99ub7BAvK3SjLR05gbRUZ
rIC8CqyjAep4DIYNS/I6Ddk7NS6dZh5TWLnWA3OzH30m+zet5NFscDze+Kjhh8moO/y4PjIU1Zjf
4e9v7fegX9VcBJajnjoefwv6pzEK0Tvw1vqUKUCkhanu0PmGpb6OmN6hgC4WQr8IFEarSfP/NeYq
fqvDO6ZOsOJaqt0lPefzcDdzzJnUu5ZjOeiePS/ZG1H4aEBq2iVtBuO4xvlU+vhUlnMulqXj+MS3
PngiWe86p32v5gLiezCS6rtq0TmMa2nZDggeeJU6+1o7JPNjX5EAuoPPcFT/Rq/mMAT2gw/vbiOi
DhHAnVbWj32ZICe9HYxxe0ni8Gmcsnc6EvOqQomDqKc61NiDrbApTJaqF0YGeB3twdq0zIsvZf9u
4f3sSqdcI1JlDUlmnePR/jKWOJ43pScpVhLWtvvO4D4mrmJwHoGvTEfmhBrdxhjbCGipcVfGk1Ef
yvEpacv4yVXD3fjXQKjykDQya0AviLHPdLjUbgBowLaOiSmgDfSAFlLYbEUEp0GL+gdppo8iRv7i
SPvUunmzc/+PujNrbttatvBfSeXhvoGFeahTSdXlKEqiZFseEr+gqCEYiIkYCfz6+22SckhKtpKD
VIqXD+fElgwCG3voXr16LceZZ+hAj80cDrhuQvleBfUyKn3lQsnlW79ZqVcC00RIIZxqkWTCwUNO
UDw5zew8AI2/QN0rnMgLA8la90Flt2O9i5NbNWhOUS0MVmTtMqC6Pc1jKwQR2syURoNtRbgb42o0
V2BYdI0RTwwpacdw4r1xKMnQMqraQqB1M0UKrp3mifx1rQfU/io5H4WyIbwmdQJ5CauxNubv6srv
cNAkcovcmee4T0VNILo22ePoDlhgOggZCkL9tZmDla1dFyK4XtDoKXnaDH8A1AibFSenrb5VVxRh
1sn5wpICWhbaBSLsOD5fCtOMVjG9ulObqugotHRv6r1nJgPjRYTWejpGpz58Y0XbL3JpXaFSQYCj
GTbxzjYuOwgdwqBsTSpbxhSX7viibcrPK4fnVh3/yg02YznDbziyoHTEwSqfIsGNT5/OaUP7ZJRg
Zo/2vjzG/3URbzrkHHLYQmkB41py8O3u1v6Vh3zHMM1Tg84IRbRTz3AMQrjXdymM4qZFtzMN042N
FFHA+xh3VTpNFexsvGQTcBTRSurDzqEFK3lQLtbzlgBrGsqkxKaLPsB229TSzTs4SRg8bwx/2AgN
ET+0Fo5Cp952x8YPPAT2i/PlpkXRVFH1u6bWfss09Y8cMw3HgqcYPAKZVrA2DTxqKnvm0jIBTGnN
Gj/SJuiXY8MMUj5J1vY72uOY2IA7E9dczXNMVhsnQte4jmi2zZKUHCV5hyQ3ho11RS4L8D9rlPSi
XiUITGvsmXKA1zG9Hu/WBrBZIG3iN+KVF0pMBNMKBSrdhoXCVn0KuFIzj3OpS42pvtJHTpsTqlDB
nCY1wZMaeh8Lr3vq1ua8aztsuO0SomWhXOqrt7QY1W0b//HM1mRUBUEOafa3rFN9QZuenLXqYXOA
9ZY2CVoHBQgH3eZmtbKHbodLxAr0YiQJXl5oY3pX2SxEPZigRTysc+UqdNJimuObPBYHENqNOe2Y
vEerScLRojA27mgDOAmYzJsPS/eLXLP7yKmejxQ3u7ONHNHudcyLz/RFEVdLhCrDKZgFW1JeoMyK
2REN2vPOcHOkhvhneTM1PcbFSNIlVoIQvnWOdNUs0LFmY81tf1o58TwUu2holhS5VNrs3PiDU4YV
2SoK5hxuLAwIiUhlgxTbC7vKtMkmn6O0Htn+gwoyQ+AV3+lt+rlKCJxVulsmEt3Io0arfqsgJl6t
3lOqQa2r2sQED/nHQnAFU4nyhCN9tISPo1tno2xFTN1Vvjr00dUhjKIiGTcmRRgtvcMDGvmwaANQ
Vl9tcAoaWbl0ZzQAq6vYhAcv7MMhWxQYWa/x85zUCVXm+jF2ygwNhAgrqdUqHWHFFYBpE1NmMSEd
CxMEG9L7qLDpiAuGKn7D6jxSPBvFP9owwcBH1ibbTAPRBxurJEOFTRdlpyfjVc25sFZNdwxeRoQk
5aEitPxyuFG6ihxDkI2t1vdGVfcOP6t2inkKMoMraSpr+QWSLBY0FKKuKsbN1JKxfYH7Pc5yG60Q
qlEWel7wszW6+UJIuvg8TK3VVdzGzdSP8b3Qc+23Or6zULMfoQMPHZklTlylccoUxUWb86/QQ37s
KP/SAkQdIUC6a4g48STKQMHWJoYGG7yYx7BDnKkrNHu8rL40g3Je5t578pdbtvNhIJv+hUGri2O6
+Vjxi/f52kJ61ItxvkOSBOb9fVkiY1LRGFyYWJ9JwqeYRO9aFYiFZ3VYT2Gs1MHtGtUbDZ6DguG2
A5VZjPx2u1mnGP/kebnGH6SD6ppWxWhdF3/ojser8mMd5gmWq2ocsPQaHcA+UfG1R5VXiVp9tGmj
d57n5RM1cP5AI+izbGaL0uO08eqoG6tWOSIQCqfyWm2nYUu/F1K7YwJyob1eXlRmHY0dsyLrW1lC
Tky+3YJhGc4gIwabuJkcqPUacxL43NA2Hv3X5BnFFz2kGVgStoroPh6oHR794V+UPoRVIHR9vi98
eL1EQ3352Dw9ZYdCh/t/t5M5tLQB4oYm0CQnmQwzAthoJ3NoKQMUYjRcdi0F4RVTwPbPMofqAHwJ
MgP4NiQyw1a/yRzaA9VUqPsgqUv4D1D0t1QOT/AmYCxDyM2q3AQKTWgFHgc6QYXISbh2vUmFdcCU
2lBxZVQK+FtHX2taaXPJlSRcl4twZLh2OqbQ3Q0zbJZGaybv1LeQSOmytBv7wvilwH+B7gHnSlFz
4a/F39Ma7yzIQeQ3kkadETgM0bhzU7dgQCmESpQgTtG42E1BMRE4GNsYK7peRK/8ksZB+aaxrS8S
kjmQ7lR7ksi+PUG6URpBoDRHUes2UKjd9VVXGhgv6/6VZYEWxrZ7KW9iVLrbLJ3neTVz1/gLmJmP
qL/Xend2t6qGAYWFNemExMr+XZj6DdnA29r4BKCXTOBjLSQJaFnJSkzvUhwcTfINKuK3Yde0yAbL
+ojSwfvSz+JL1ZO8t4pY4m0dHO5iTESksWWckk9vsamDAHIDnpWlViEhdM5GFNGNc1033m2nlM0Y
34e5rkqXSYuTdAtB91YKdaxJYvIYrHZNAiUEm1Aq0N3fdd+Rb2gglKclBtY3jRNiP1qkl3XTJFOj
Bh3Q03SMRBrCTvRi2Al62UH0WQ+q9krHROtgTb3b3f+hjuIpKCoeCw4o3BKZ8xUA9qQ2V1tOtbaM
xp/I2scMAGLut2aFuaaBX5RRRlcFTQo1nLQrpYuya6TPXdhHlf0GJfUUFhXzTVGARinl6yoH2wnT
AcbTqillw8f31XvQ0pRF48TtyFupHzvszoH+P682jTH31fVFk6AY4yMbUlTRIhVu4T8eE00gXIev
2qLUDRYK1u/w0q1TmNFyDbMLG8TUfa9aqHmifWrSGz2l5NIgEEDI1lhkR90cX4eW8pRUXNWP3aZw
b2GGNHQ4tNa0tf12hOgyXMi0Wc+QIWnwOXVccDP5My17aB1o1u+dxJGdZ+snV7d9PFAif4G1TXEb
tdCNABNzdFc+GW2D+x0u6G24Wb1BcnrtUYF/kXejDsfnVKG9ldaEGxuFR83pzzF9v7ytINeuGze+
yTOdVj3rPlMKZRaZ6r3u37qNdpMlWMKEIQafmexcg16nUyvBmDpCD/UyzKE0rB0EPYDTsXvVkTLM
6JsaYS0RXqUFLGNRUp1nIZCSl1r3iA/Jl2s0ljIrpiPcy0cALxU4npze/fi9nmLdEDLQ0d5KR4K/
g4WJbe9gCdf5ZlOjW+2MiexW18qqJJgkaY6K3Pqgt1LLhlxMV675sXbfQ0H6qrohgCt9jiOl7IJ5
bdvW1Izix9iiyRSlIFQYzJqgpFp/VfOwfGtpniTK4nYVy0DaFeon/3sK3cVBh04rAMCkgJYxac1I
uS7fKVkmDzu5yy+9pLZnJv49NxvPcq81TfCU/foau/dkkXDcvNMa1EHRaBl3cVleQHWh3al6A5N/
sYGIu6RfQ1DlQBdfFBAqGjV82CnS2FREnWKt3+N4sx7qMdAdDjazQrMu5Ty9dqMsuaxyZrbh4jH4
41f7yjy26KyzECbC9vhlqVzSZddCtN8aG1JJtxUKXSgx0l0EhQkFipBmLhyFmms1zqvxyghnTdK6
l10Gc7BVW/lzRt3XoKnZXbXVb6oVfonw5VHr9FKVimVp0Gi6aRzBOzPMr5jdzTMW+gwDHu1ScqMx
9knFF51kfpi6nyIM1n6Patp5qQp3eM1AdPvxw56ynsTEsE3S3W2Y8pKhAtHAW0W5ieFy2PyhaF05
i6oSo52UjkUt7pRhGRI/1yXaTan8gcISbsytp5DQUDbFOX2ktjhB/PimTkkexAtYb0JWoAdMU1Xt
tLrWKEHqWH6Cc66BElA82e6buRQvOgWed9jgn+Bt1u5E93Ud6RhKu3I48aVrTLbcKxm1n5WPMoEU
FcVlbtUagktkk6UllBI21+y02RDSpwEyXVcfOm39xu2fogjEgzSycBKK/QGHgNNgzUVSpDB1HXO0
GusciEES0kNY5Di0/YZr+EpqLGEXAY3rylftzQVxNo5CAfLCidTtwn2CcO8JDamtLc3hobztZDg6
gNg7TJleMNGJxSEhDqiDjSrXXZyB1FIaJ46MUIP82HpJcw24eWE4bnPloDNzG9Moe4EotuDd6t6F
mcKyD/QCoYBCk9B+SpWLQPbHEUY/wzxMlAUdveiiIYvtxRq26hwv2xnwryUphznKr/+PNOQVGWo0
+9/Behkvy+VPT1sd+Ztl/PTLz+PlY77cabgvPRTcL5Y1qh9Hec23q3xLbdg1bRiEMHKE0iWnwz61
UQecByBMGoeDbasiPNmnNqo8IG6hWcPQsAMxVaKoIq1K/5ef+Yks5pRMmsTkgs79d1IbERQezk9R
QBesaHIaiGHEbMfzMwxLdaO5kTtpUG8wCNXXKcQ33Z8qhTpebfTZwVi9sh60kyIWz08bhqLYfCnd
ifzx+Pu8WMoQ+ivcCTDV1KHWsQHmjzZfCvvG1z74CiRWuaKvq6Lv1pja+Oo0UEvK64BoFfkrqMVf
HG0qBJpRgsfl7iMNlAvLau997bfIU6m+xQA9SJ0WRLceqJn6xlkuRv5oxLZPAORtawaPQnx5/ARu
xu4IK8YFqWAXWa3nRg2ItdKnUni7kZq78K5RrSnRz6Qz6YigzGDmIOSwvOl5HcvoShgwD01usYIM
VX3BWXRmAFmsaL3BMM41qzc2RGq9L2/ZVjUb3oXJS35Bl4jhjSP96rmTAsRtpob6vPYC75qizFfJ
unAQHb7d+D4C1hKtP7mDTnqEgdmGFvW8TDCWT104o2Z3GaQJeVCH0kq4qvV55ydfqQgGC9vML7Vs
5pZKdLW2IZApEl4ZOt6gmQV3C9MxiLY4EyUNgRiQzWoMkXRSpzrcUzw1wG/NYuaRWiH1SZ8JxOzy
K72Kw7LEdMNroLyD85Elm78pFpdpcfcxFvJaQjI3nGagcy4+Z9K9CtcU0v2wBXFfGmYExa3G1Y2O
FdsZpk9egTKgENaQ9LFQ/4jrenRZrj8w4cZNBUs+H+EJMso392tc3hoCQ3KdRVBvZnCmh51m4LID
vROMEqEMiCYesgVKFt2soM3pjXYJfTRS9QvEe2eyV1xKhnXt+XhKqes7pahvs401rxHqzQx9ZiPt
FNUpHdxjV0twZfsqa9qVvLbn4qaSQJ/JPkZI3LBttJPYQgTLLzGyd4eOG1237mqiNuKEha6ocXaJ
XuhCGFQiDFDF5TQKsWc1FjrqYbEob2vp7m5Ty524fHUte8Tv/H/yRawVYVRio6Yj83iUa4eU8G0b
W0UiCymnpo1M4UYfhxzZhYPgVXnjGN2kiqohHno0uVPkoQ7uIyTYGtjH3Tcd45mh59kh9xWPUBUf
a+69t3bBJGtkTdpJ2FljB0fLUNIucpRtE4K2FFE6VIgpq6DYhugRpBWf94wy09QxSsT2bpX1/ca+
tL3bteXNE9SBAhxzGx4PTcEhsO0k0/Gxc95LJOsy7aNScIdQ8IWU37QZCzLM5lU16niSmi5jXb93
EPf09XphoxuWeA9rkymRNSMdYyU7hrCs+rgXIc3DU8HqGsWkDHS6j/Is/lp0CbYLjf6gJ9JnW7Ls
66B0v8ZZimpgK2FIQJ3ZgiMYt4m/MJT1+8ZRkpmyMhhpj+UDgx3mY5VGU9rWrGncRcW8VVISpqo2
5obv0nxRF+yF9R9xnYUACSQIhp/MDSlezRM4mgwtD2Vv3AyNRpxsQwXRRImo/hMUOjjy/gSdV7JA
tZvCU76wGv1ujVH5p6yY4rRRz00JHZo2k2jHR4xy3NSsvsChzQCn1a+bFgal6UqLVWE96H5NadmN
85kVxNA7M/yVHL806Ngea5lNEUR17RsnMqilaVkxp9kdPRLJ/KiGbM02YfhUMQtrHAL8wSm3w8vW
kI1LquJUOl3p9425sd9bmOVC6DQ/6UmxMLQimax9lqrTIHSUGuXvtWPPXbnwrqvsi4/Q1LVWabd1
s6LyoqFmR2MIneVKvZD0xBuhV/P17wdEf80x57u/1QO4PcB4X8C6O+sfglERqLxLg6T8mP53v7S1
FPruhfYx0Mc2IwZ6SCtsgdsPTx47/lHoI9CgIyB4e0vvq6e8/dEVomUJEvDIpVV1QPrJEWWIZFl8
fv4pShNv/2PLGQgs2BbR8PbD6cz3HYzQ98bgx4/34QmEqfzx7xw9wPIxDpJxUOC6+FAeDYGI/uB5
/LVxOLnMwTiAh0PdFjoARwPggIajVcAQqOc6AERFPR9eMTApMgy4N3QDbT9HY8AkcEya58D0dj/d
TbpzmgRQEyhT/JWV8P0Z4AwA8yhAM8UPV4A5oI2McEmg+eKz+55zengZn0pYT32f3x7QYoIxk0mu
Iz4kR4fjYA1oySLZpx6z/ZzjOEDYe1Ea+86O+P15YA3grsHexBpk+1GPxsExB9uklcTyfMeB+SD2
sX7rwRiQC6NpI3jO28/xOCgDiJEC7yGZ3f/4vE4Gmq81UyDZvYaBvZETkGMBwY/n5zxcFvpANugv
gia6++nZHZBoAfU+HNkDQdOhZr46BhjjQUEE2RCUT/E5u/OBt8cq7jUPVAOLP+AhkvrdtnC8Pdr8
GNNAvEp2X3RG5wOAsqhN9nt6NkXAKtHJt3vFx1GSbQ9AsVXig32UdH6HA0iMAD16DwTbHmcMqM7+
SU+mgTqg/Y/FIJ/dNGCTEmIsvaaBJg9gV9HjKGb54S5oDHTBMqMyuFscZ7cLisOA6krP5ydbokgD
oGrtV8HxMoA6g5kYTW78yu6z/b4z2gsUyPF9T0RNGZAmGayCV5eAZQ2A35HbAYLffs5vL9iljLv7
2pWWvmXzL1Pn7weK2oCObKJEUWA4WAziONRMWXXks02XSPZ7bwXaQLQcYv28zwdOloIhwmR6oZ5/
fH6zYH8i9I6T8f4FHhHigbs1fzwbCAwQQoCgQ4l0+4Foxx58TnsCi7Xvsajogk6oq7qwZBef42PR
ImlishA7nWuEiB+qcHrudToq8oDiItW2LRFSvOyjfYFB0BEWYjLsE+yzCxEUiKV9Z4LKvkDpCzxp
v/2fzASIoqhP0iK53zbOLlfQFd5R35ngDBAFIu6G7bD9nIRLAkOAMQFwc26bgUaNjQ2s1zpQzV2A
AANj9zmeArbMjmiCOj9vmGc3BeAlCASl91JgU2Q8gQ9eTZocbSDMf4kgnqPJc5sM+3HouxqYD6gG
wLd4jgWO90VHH8CkVWBB7afLbtzP6ISkab53vASNBGMBWafAuIsDjgfBZhBU9gumym4Uzi6DUk1N
MBh77QyKMhDKw3QTvh4mOAMQRWyh91mkiCLOK1YS99Y3cmY50EhJNsrq332OwwS2BYJqyEkALuJz
djMBVouyu6leyROzHdKrkLQ6SJ5sayCaTpwtd1eMzvk9PfhP36dnHVCq4HgUcjgHT2+Bo8lIVaKd
em4zn9vdAmh9gwMgJJIh9MDoe9t+TkbAGQgxQgh6ZxcaMQLw/7i3vpugNeCkMw3Q9OOX7wxQYxTQ
4h432A31XzoH/8IvfWMujPwgetxyFoKnYot37Krxb/7Cc7n+5QX2pfr54y8/04vyjR+5/UVBYdhd
+mlL6xR//vUIVNkmwwc/fE6OD//5/gFffvWrN/X8lxfBU77MHyAGbr96f5s7Yun/Jo8+zNJ3+fLx
qfCPKAXbivqfN/TLz0e3e/D6f3j9vEqWD/4yeu0roJFy/vf+iqJYxs+XEYO/q/X0veww8Jf54WV3
5ZO+l71Y5u0yWR5eWNnV7XtfOYi/O9J7xLPvV1wu47j66X+Wcfafn66WhR8HRyMEsiEixL7fcrXM
E3hFq+NB2uEzva/NUohOLrzFPPpe+I1202+L/r9bRovlo9++vkx3aEXf2799DOiWfX5321W0C/f7
Xvhd9Vg9+E953h5dfBdG9794Ei7vjy+8re/0vfCHZbgsSn95xDPbh719r30X0Jd/tGHta5N9L/xx
GQfRTzfLx+pwRMBcRaTW9+KfypK+g1fOiT1W0vf6X56K8qfhU+Ito+ebFbNwH2X3vfpiyWbOhlXm
R3N8j3L1vfqsCrn6ESHvW6Wt97XTozv+Rufoe10O/mW8THY9JcFDes/bnRfRMnksDsdfdBDRPPj8
Vzsm5j8eCIgWmB1pqe9jLYIuzY/DAXFxqvLgN30v/jEPsup4Bu0vTqLS9+J/q8Wn53FyQxOReNXP
d70NWXdw3z8wTItlIsbplYv/A8O0ePKIJpft0argLezJXr3fwlPkBy/vXPAKe1/623rDZfX5cn+O
vGjP7fsVI06sx4AGseNIfjs6/8QiHvn+siyD4sU3/Mkr6fsI23NmuRIP8jwe2zH6M/Hu+w2XHAXf
vf4/kI98fGJpeacx/p9pc9/7v14+Mj6Hg4OuBJwkmFdQDvgPFeDg+cff27BfyyS/1WNf5pfPTPXX
/tlx8ix+4yF6Wua//h8AAAD//w==</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title pos="t" align="ctr" overlay="0">
      <cx:tx>
        <cx:txData>
          <cx:v>Top 10 GFD</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Top 10 GFD</a:t>
          </a:r>
        </a:p>
      </cx:txPr>
    </cx:title>
    <cx:plotArea>
      <cx:plotAreaRegion>
        <cx:series layoutId="funnel" uniqueId="{64282676-073A-4E2E-8B1C-A7ED4EA1B13F}">
          <cx:dataLabels>
            <cx:visibility seriesName="0" categoryName="0" value="1"/>
          </cx:dataLabels>
          <cx:dataId val="0"/>
        </cx:series>
      </cx:plotAreaRegion>
      <cx:axis id="0">
        <cx:catScaling gapWidth="0.0599999987"/>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Aptos Narrow" panose="02110004020202020204"/>
              </a:rPr>
              <a:t>Tax Buoyancy</a:t>
            </a:r>
          </a:p>
          <a:p>
            <a:pPr algn="ctr" rtl="0">
              <a:defRPr/>
            </a:pPr>
            <a:endParaRPr lang="en-US" sz="1400" b="0" i="0" u="none" strike="noStrike" baseline="0">
              <a:solidFill>
                <a:sysClr val="window" lastClr="FFFFFF">
                  <a:lumMod val="95000"/>
                </a:sysClr>
              </a:solidFill>
              <a:latin typeface="Aptos Narrow" panose="02110004020202020204"/>
            </a:endParaRPr>
          </a:p>
        </cx:rich>
      </cx:tx>
    </cx:title>
    <cx:plotArea>
      <cx:plotAreaRegion>
        <cx:series layoutId="regionMap" uniqueId="{E790CB77-AFE7-4C54-AAC3-20334DC6A753}">
          <cx:tx>
            <cx:txData>
              <cx:f>_xlchart.v5.10</cx:f>
              <cx:v>Tax buoyancy</cx:v>
            </cx:txData>
          </cx:tx>
          <cx:dataLabels>
            <cx:visibility seriesName="0" categoryName="0" value="1"/>
          </cx:dataLabels>
          <cx:dataId val="0"/>
          <cx:layoutPr>
            <cx:geography cultureLanguage="en-US" cultureRegion="IN" attribution="Powered by Bing">
              <cx:geoCache provider="{E9337A44-BEBE-4D9F-B70C-5C5E7DAFC167}">
                <cx:binary>1HzZdttKsuWvePmhnxo6QE4AquvctSoBcKZmeXrBoiUZSACJIQdMX98hW3JZLNW1b5erV4kPPD4C
kwzkztixY2eSf70d/3Jb3R/Um1FWtf7L7fjn29yY9i9//KFv83t50CdS3KpGN1/MyW0j/2i+fBG3
93/cqcMg6uwP5Hrkj9v8oMz9+Pa//grvlt03u+b2YERTX9h7NV3ea1sZ/d9ce/HSm8OdFHUstFHi
1nh/vt0cpLTpob5LtwedS6HevrmvjTDT9dTe//n22cvfvvnj+E3/IYA3FcRo7B2MxfiEMj+k1PXC
b4+3b6qmzh4v+/TEc33G2NNl9vTRpwcJw79G9uZ/HWT7f978QmxfIzvc3al7reEuv/73n7zJs5uC
12zfvrltbG0eZjWDCf7z7bq+E4e3b4Ruom8XoubhjtanX6fgj+d4/Ndfj/4Ak3L0lx8gO57Bn136
B8SWDUT2uzDy6AlmGOEQBS9iRE5ciljIEPp2mT599DeMfhLLy5h8HXSEwfJvrwqD64MUVXp6uLNP
8/Gvp4vnnbge81w3CJ7nSXBCXN9FLvWfPuzb5H8N4s3PgngZgx/HHkFxDYv8FaXD9qDqgzmUvzMp
yInvuQQRgtyvD+85IOzEA17zKMbfkgI/x+WXInoZlh+GHqGyfV0J8rf6LleH9Fwd7u51/jQ/vyFJ
6IlPKfWC0H2Rr8KTkFHi0ZC8CM23sN78Qlgv43M8/gikv53/R6fOy1n9Yyl59or/YblH6ARTRN2A
PqZF+DxrwodKwwL6QHEPj6NS8lhy/3k0LyPyOOxZ4P/Z9ftaidaq30hXCJ/4hLohVPFnMx568Hfk
w5w/0tjRjP9CIC/P+feBR8v/+vI/evk/ixak79+UrQ8gsqvfT1PIP6EhxkFIHxc7eo4MVBDXxz57
IrEj6fs9sn+BqZ5u7u9v8ez+4fZfGVpaH+TvKySIAVsRQAhKybfHc4TQSYB8ClXm5Rr/t59F83Lm
PA47RuLqVeXN0hYHdTC/EQt0wkLoMjz/EYrnPOZ7kEy+iwN4yRNU38rEYxPy83heRuP7jRzhsdy8
Kjzi+yoXvxGN4IQRkLYudOZfH0fq1z/xPEr8gD529Ufc9dNoXsbicdgREvHuVSHBBVg2vxEJegJ9
Bkw0xS8hEcBlN2SMhFBdfkyIn4bxMgSPw44g4K+rTNwYc1D/hoLOTkBfgXZ9rOfu86QIXLC6GMjf
4OVy8TWqv1fiH0Xus+n+5vX9g4t1NPzZkD/f3vxndx3PogXZFeX5wRihs4P6jY0h8k4QYwEJ6Ys9
e4BOXOJBRXePcuVXo3k5ZZ6PfnancKPXr4q8Vgc1Herf2ZeEJ14YeCGBvuNH3xeUF3ERcUnwjdWO
CsgvxPEyGN8HHuGwel0MthLy39SVYO8biX1vCJ+TmO+fIMyQBw3jy8A8Bvb/zmNPt/b3dziG6nVR
2QbKfZnD5slT/f3XDS5o5hmUGRQ+VZLnZjDUfMqIhxF7bFvI00c/bpr8SkQvp88PN3OEymb1qohs
e68O1W/kMc89IWAnevD43n885zPiQm9CvEe9fFRhfh7Oy3g8jTsCY/u6JPH+cJdP/wYjGPKE4sAD
M/iRrI64LDhBQRAyjB8xO/Lov4X1dx76nyqy4/FHIO1fF4+d27o4fH5ikn+dxLB7EhDkEfrQmfyY
KvQEsiRABATA18eRI/nzOF5OladxRyic81fFW/sDkDdswpvfaQ574QkBSRxQEn6b8iNEHpzIICSu
B3//sYf8xWBexuPZ4CNQ9q+rmOwP9YNd/zQ5/3puINhcxAR2QvCT+fssRUJ8EkDP79PvZtjTR38r
8L8Qzz/D5PFGjvF4Xdu97++1Sfl9nR2qp4n5DZjApD/sGro+bLH/wFeBfxL64DqSpx2tI756CObN
z4N5GZBng49Aef/KmOs+g22Uw/QbRRcCoQsGvYf9p7l/hgzsbSHfZ4HvvuwJ738lopdx+WHoESr7
Vya9xNyo37pngk+wC8wEVvxzMGCzBDMXhe7Lu+77nwfyT6B4GngMxKdXVdhPD8BWv7dLZCcu8wLY
2H2xJQnJCWEgjv1HbewenRz6lYBeRuTvI48gOX1duXF2J3T+O+kKDGAPu4Rg+lKPGAAgCEoM1PwX
he/Pw3kZjqdxR2CcXb6q/Di3dxZOxSo1/b6SDqfpghB5DOEX/WA/PIHqgXywIb89oH38Uf7+Wkgv
g/Lj2CNgzj++KmAuD8VBGzC4nibnN0gtdkIDAidOQeU+beb+oLj8ByUGzQiQ14uJ8ksRvQzLD0OP
ULl8Xfu9V6Isxe88CgGHVWC2MRwxfQmSAM6f+j6CE3WPmXTk1/88nJfxeBp3BMbV6zqNfX0PlT37
rfsmnn8CdZtROJryTGYBZ7lu+LDF9Siz4PKPnPVLobyMxQ9Dj+C4Xr4qxvq6U3r4zZ482FnguLuw
v/jYbPwDLnA4G2OfHnkovxjMy5A8G3wEys3/5xz5599m+P79jxjOYCdfvzjywxca/vurX+8bvtdy
NPRxTb9Yar4t9/Xdn28fSjd4ut+/kPLwJs+y4Qe6/4dR91DV/nzrg0fswwELEG2g2gC+t28GaOj/
fMvAMwswNP5QiQgjAYFNlrpRJofvtMBSgM2ZEKxlkA4IP1zSjX24BI406D+Qf7AU3MBzKf3+zZ3z
ppqypv4+HY///6a28rwRtdF/voVOF1ZV++2FDzfow3a1B8eeoMcNQzgrGDAXrt8eLuH7QfB67383
bjs6tWP0Ihs7nYgvXSAannZeth9bscwDoa+lLROLuykpi9FGuCLitBiuTFNXV6rwtjVqVx6Z0KrH
6oAFmjcSpZrLjLSJ7VnAJ5PaJMjKTTqpkMsW4yRrwiuJRHYRBDSyo59zemcz0ycs7Aif2pLGY5dP
PCXhZ+rT9M5V7UIgeiaMLHYDEd0KfPuKFz2bN2M2z6uwyPYqVyjJiOts/LlImmIKYidkbgwuMo1t
PbIoG0axDHqKtywb111QddssNctAsjYWc9ct0rJoeDAF9T4zqOLpgJozYY3irPJV7GAy89yfm8uh
Gmwy5c517dTz3gzN50Bn4SIlhVjUgZ9Fk53VR+c0Z8uwJ3RPReBxmrMprnGtdlVe2DN/HsrIJTX6
7IXtslFSJChsxqhRwRizYExjjao6NlRUfMiK/qwM3DTug+60Rr1/Th38yQ0EjU0z4Nj0KN+5aZ9G
NUJmZfqOm7Ge7wovuGSp9FdklN6mmSD+oPvY53r8hKWruOpr+c6zaztaupO2bmJNqY1QgYYN6Sfu
lwPZlsL97Jp+SETLxHk6mI8ZKbpY9p3d9tmI43FuYjRk6RrWecUxRumi8mx+1vo6jXyPSZ738GGt
DIr3aUZ0Emzo2Fa7ImTZkqlm2hRN97kl7t08Z5K7HUaRHKO2JIsKD+HBEQxgbhmvPd7gfaHSOpqH
ej/RMIgnNHxCjkHbEumd37RJXeMhzlE0IkF5UMjryTntJSkiD773RtXMkslb2Z44W99+8LJOL4cq
15E6c8YKxSLronFS5bIU3WbKhw/57PsrQ5LKSZ1FUFWrYHDHyO2GfFG07OPAnGzT5lURBbTfheBt
3EiFr7os1bEdPLMey7o4q0OlOGA38hBP1YKNjY1nHYiF005yJQM3LvUnw3TIqUR4W4VjH80Q4/br
k5rpum2LOdKChmc5G8/dwkyKD31YJVlfF9tu9j/o3mmSklXZDqdOzU1Wi0s5oYi2zntfiuGdmCXP
AtrunUwsWSfzvXHvrEvy97OmiIfEEZuGdTaWpDyUBoWfRWBuO79vuS+rgnumq6NmYCzStO0jT/vk
Unc1vYRv/93gInd3QU7pbsLTAIBP9a5qqkRkfn6Z9/N53tf5jk2fqiY8VUNmPw61256Kct1OeYz9
ZrovjLgxupkuBPZuzCzaGz8LIjKPE/cQGpZtPfWrQIfnJCV617TG5UGZfwAyq86w31Vn3pz5PNVY
8EkBimNlL4SJWj8XF47OvEXoSmehhdkS3JntVNEPZTY32yptm61nvR0qpmmRu6kftS4dLipTID45
SW0r57aenCairK9ia43PXVvki9noOSrqvt7VuttQ25bnyKbF+dd/BdoMkahkt/j6txz1/SmqsorX
wtZnc95IPnfevGUOSgaggMNoiRcTH70PkLlh0ieRCCpv79ohi4IwddZtNtfRkIk7X4VpNJSWRsFM
rso2nbZG5TRKMzqclu+bvKbR1Cp90YTtZ5uRjntkLric1RgHLEuwkOPGgcy9GFuf7rz2cp71FNHG
Touiyro4bIcwEl3FNqKIVI2a0yBX3ulgpjWVaroGnr/D2lkrg9uFTimJUI/IciZNH6GywpykqbdI
q9Y7/fo0u7N32gQ5jr2BRY7bj4uq8nvelwwvAnWqWN9u1Ezg7d1KRKOFdU3KQXIClmA8t0hzL5s1
MD4q1MaIUq7Kz0iUyyEIxjPbj2RRq8aJ8zIp87gotZcMedUu+8KsAh8FS5vSmue5ky9xlwqum8Js
lDc3yQORwWpOFMMmmpkxyy4g07Z3Z82rzNhlK8uGG5b6501oIX8yG6wy1+NSNG40FKN35RTTphSV
jlztLDo3bFbp1IUJyrZABF3SUr9IjB3qMz+z0Sjrz6PIuwjPXsql41vuC8dcdPARvFJ9VARjeNp3
dQP3Kiaez/3HwJh3ioz+enTLKcK6TmPMBsGRD4TEahr3pNer0Lf1oiZhscrLOXGnzP3AxKQX+aEP
YKZkXuMonEK87KpuXDb9qKO5uwqURddBqkyElVckFW5VxKbG3TbY37up20QywPVShs6iFDms+9KK
8yrvmgjnI7fjiG9xEBdI74nKsmU6TED2st2VTvceKdpu/Kb2GNdOwwVJ8cbr0K7runpFeuRvyTjK
jQdcZzpr9l+fbEvMPs1QtaPhnSzDYhc6Xmw0S9fB7I2RroYvDRnSKLN+/nnwukQ0jV53UuWxL0s/
soVI13068p5osquQrBIlKxJVY1+dOh2ORuI7K6jAdJlaVF+NqVTcKdRwl8HbF1osJy+Q5yUW9EJC
GjiqmHewfuSSyBxyUjrVsqQa1rM3OFFdiTgsHGdX4SnbY1wt4dCNsxoYbqIc6DMxNKv2VOJi0TAi
eDM+1NiROptUuHU85vUIMkfLfW8ozLXuPjPdpZHIs37to/SukHbcV4XY57WqYr9HIGWK7pSZgSW1
HIHd56CC0hdy2IENo9QKuWCtPghvUptsqPFOViNQXVZwtyZ2h6FA9nn4zpLQOW8mF/SA1VfUQVvb
QgCOqP2IFbXd0WkOeGarTann8FIHo7ftBr10JNo6GFU3qSimbTY7GU9tV24nJ3vXlJRt8lJv0JSp
7dTODneC8bot++a6uuiRqhKaIajJPYMKN8ShGtQ70VRrwwgn/m0pCrvMC6oXZTu4HLjh0+TXfTS4
7udgzu891Z4CuF0UhpmXZG5sKy0WpSOX7tRRjpBTRoGsskQgZ+bWknXpDCBn6SSuCirFlVI06qsR
81GQcdNPH2lBx21ABrnMRdgAV+nrsBYO91I6vEe5v23yKlzWZeauFWXrnGT0s4c6yTvqdOtgYmGc
qtnyMU1N4oUdvSD0ym+HQ2Wm7ixrEIqgJteIvBcF4Taz4xlLlVjnzvup9stF4OTrVNUgw6ohmfG0
1qrpk7wpIbucORqqvo5Z2AYQcNryukhr7gVuyU1QqLitvXvsIMtF37wvW7YqekdHbVCtQPqWq8oM
C0bmcsOEvscjuwzyefig/VvZgHS2WVtx7Y7uqky12Tu6KGNs+k/TzA5QUHQ0arfjWo0JoZmB/Bgc
3rk+MH6ogJr1pzYcAj6H43szGrUS6Qi6bRqWw0yWGpic50ysQ183MW5EwTM1OlErpxWZ7v2ygwLx
8K4ybC3PvOwONGwbN22/9A2+LoIgkp6AXqOxBa97eKJBNi0MHm7GkZLzMZR3iA7BsvJrZxc2brqT
4rpp1LwTXtUlRDnTYsZYxrPTmCRlolpIZS6mIVNRM+Udh58PUItuGKCsaN9LYJXaM6jtN30v5FLM
7rmueroZwoHrkeC1P45jPM2XrsDoFGRLFnVFKGLdUyemedhv8MTcTe2KIZqnxdTo8aDRx9zD89br
m5hmTgoyplaJgf7+Ms2Zv3bL6qLN4U5HAxpZVSFatbDyFkQL7j0IP6+zipvQ1EsoCoiW/catMIVV
barEyVrBVZCHe6nuJe3GjW+buIH6thk9dV3NI+JdMNSxUqzbKyHeNZkLq66bO64apraFn+9sO4d8
LPt+gbFK91VYXAc2T4GhQ3eD6qQPx/t+zM1OwnnoqO7wmPReRTcatzHSYb3waOfHladQFAo3qhU0
JUHa7tzav25nBVq8reYo7GYErYh/45ZDTEfdRQO2CzOY6ybNDQ/m1tlUgXYia0QeE52d1aMYF85Y
Q5YGTgbiy++3hvZukvmzjpogcn2rriYkeT9n7VbWaR5X9ZTFVTjNZ24+cCSGcU0mvC/rrN97ztzy
ERqdpdR6PiWV66z99N6fqjMa4PE6U0s4LzOvZOvVW2vKlCuSyVUoyGXx0BxkqK+uyqpsoxzLjmPi
NLHj5/NSNs4cK4FSjsNcLkKCMHfCSV99kLgPkyro2yibXbz3p3KVzvrDMCi1n5X81BS0TmbiyQVN
9WnZoPG0bzQvEdyddmv3RhUCllgeu6lnr0gTsLipxwoElbOgXZ9HRZEHQBr+zFU7wULygNP8YdI7
G4BIAkHc73NYVgX002szI+DSgrVL5uIMREPjLFI8QgB+XUSTqMJTkGnBUNymWT5d2kyViShEFqXa
gzlGjgcKsKD7LsPr1I5FUsIhxUuUh+tClldp05N3FdSBJG2mcpvmQUxaIi6yLgOaYlRvwVhQvIB8
WSDHmTZKphMkIXSTKh3aCHtFv7aWTtdd79/klZLJ3BaGDyxzYjPnQwQJVm5rOhx6YstIWOFEXjeQ
vdMLxiersjgLK7PAjIzL2YB2k4MDmaNMuQTvIEsKM6Bl7gNHONbb9NiaZVXahmdOu2DV2PFvq8Qd
eDo77tpl5WKYq+tursvbll6GVX3u0XK4rL0Oulw1pbyzRK1n5rtLKzSO5xpWiVJOUo7poQiljoU/
aT4IVkMdT2kCnHRaCtXHlZMj3qZyO6UuTaRXVtwr0T1V6IMZsmqlJla/L1DJC9B54dT2m7Drooy2
Og4qLRPfDvupH8uF0eLC1tWYZMi71sgrN46U+4nZL50tDCRrOUceLFIuc7HTTrGYa89y4wLxCB+6
wLLRHa/qIo+yJXLLkZepE/Lq4bdKJKzafrDvmq7vNn24RU4181IFtyrQV75uYfG7t61xZOLKfpP2
7rgAWlwPhUfiroEVM/pevrINu7FBY2IEEpIPbT1zI9ktayqQJwFUhRTa3GUfzLzOCxTXocUbp8Hb
2US912uuV25PTrPhrimkWoVouEwdWXIbvve0d9OB4F1WWXDukNHwGuUrhT26FdNl54/zxhQYjB3S
3gx5WS8q4300AZ15l85e5FgLb4eKKO20z+EE1Vkv3NVUYMmnOrxA2tiV3+dxNuOVJraO3EGbqGzc
YDtJH0H/LPorRlIV07JOhNeJDwWB5TpmYp0hVEWynsYd/GbNuKsbBK5BcSPcB02OrIROR0V0sHhV
jEPJw1DXvOvDVQEKe6M3tAI3BHrqNqlaVMe0lQUPp2CKJp+tajS8C/seL2opuQIK6mZ6a4znRmXV
XEnNggUwrYS2L8IEtUtPZLf+NB2GqXMT+B2KrcN8wiWb3TitzzvagV+R6/ycNCpmSDlxKAKohqzx
uVcbD0ww1O9aRxPu4MsRFf4eB5nmjRcMCXGFsy6hc2m7jsZsGg2QGdTXmjHEBwW9SApWI7dMgQXi
sTypmxZfwS8N1RFRIVravpVLL3NX0I/iW4c4LQ/rsI5Kh+Gl9jwnImPo7FCjSz6CNKYqqJJ27sYt
sgYU1TRrGGp3gk3uYtRVlfgywwukZRf1vuOtnBR0QxeWyRQC2ThBPy8MbdfEuuBionEGdaVKTm32
0LTXS/j+G3f7ml71jhPNngtWZTbdad92q4HOfYLk1Caoyu2ymmzOU5Hn50UAZRlsSd45s3+WhgQs
oRooNzC12ooOG5764BumiIJRyEkuD2nGLDT6pV7MEz1rdbcqS7orHIsuGyR7TrGFFKXQhJk8Yxw3
uFxUtLwv6tJuEEzXZR6M52DatWc5WDrXnkyyNpturAyaRWqyPCFDk8UlGFwxcXqzzm14hoaArihY
Kdw04jroE9dN8/veVz1nqCZXeV7MC7+d44mWRQLJMZ7X78eKzVeIjVdzHhnTBFet9b+M4GSsg9xJ
jJxLjii05K00ZWIqDyRP3aN11zrQY5TFBnSKjSqL2dqhRVSFTnnaVTomTeVdtagsFlAQNSRKMXFV
TuNeT3hYhZY5UV8WHxztiUQXMl0C0eimvJjTfAlipVnPfhUxl+WxhPq5mPP+bKztwF2f5NwBNuUq
pP2iz+og6mdwSLzxDnrHpVvWt83QT6cYpF7mlyn4JNmQ+BOao0p0C/DS5rXoUFTJCtC1YRqDhDtv
83EzytFy0jCW+M4NmbyLWXZOVJox45rnLVop1DCed6lZFxR9yusODDtcrKDpvTC+gzgeCJDrxMao
zM11B4vczo7hSuAxCrC8orbZeT6QgRnLkjtehnlNXZJkWGypBOYccc8bVSyhrhvIqP7KlWLkbKot
aAvW7suZRgqBwqmsBP+DmqjLu2zXBz4orXckZHbtpgK8GNQlLgMD2ZmH9WzQQRVlt6jmbjGVoIrx
qNVynjsIzQ9W3SDDJBDpAZbIKgNZAsRbLBUavEj4JEvSLK04rXUD/gw5J4rlWzsGZi3mcDkOI1pl
LU5cpe1CIZaMGXi/hQ7c0971ZeQK79wOYCupPApInnOV+x+GFuoqGMpJ28h0Y/zuBk6CZXGPWugv
BwwFC5mHsrpyS11GoavetcNpH2q5SJn/xbbZ+2YuwEYwFEzitWihYasq5CS6CRnsOYQsstgUi9H7
QjB0hKT3Y9YgIIgZww5E2ccTuBl5l0suXXKLK0tXeQZ9oGB9XNt8MQWKJQ718qiWVCW4hldajGbu
B9XCssy9GDy8npxzOLwzrgKZc9sUH3WPRt5h9qmRUi1T2Jjhbj450OvmXiS7yuWi0DjCyP+gxuxz
GqRm0Tlumji9Fbxv049Z0BLoVlwvajTuojIUWyydbomz5rrsWbUCSXBXVV2XDJh2sRXBqZjFXZc1
Ftq1dAE/QHRXfmbEXJRQT10swH1D4b3JvMvUBV+FlMHHqREcnLqMj8CFU9/4Z02dHpT1eA+bRnGm
PRN7WheQY9Dq6EHuUq8aIKrKh+YL/LZa7UdVxD7pA95lKgWJU0sObnoPbjpsFU0NWKXgj+l3Wnde
3JAUqKZCi0z41XJwaQPCaNgSOBK4KgdzScg2bX2ZgEiEdhfsVIOLcjFScN+qev7gZlPGfXDN865f
+LDKoO4cBow1Z5bloJ9dIIoWcTcNL2wbfLHDgBJVNBuQoCRyKo8lIfz6iKo30JFoV3QxHFnYD9kQ
IUIXE2ED73S1b4SPl8483oN1ty51oWBl0HtEe+iFqB1i0+qlGMgQMQtPBWw6ZeJd57o5eAOyWWUO
uF5NpZaFODjga08erbZ+U5w7fSejJiRtDCrmM+C/1/NeTKRMssID35QSzoya4zT1P0LX+85Cw6sZ
rLRmNG2S2YZCrQLBoSEh5CkysCp6v7TxGIYq0k4WDQ4dQIyjAt5s6HihwK+fPbv3oBnkLID4sxHy
AeGP2oQyZv6HNGuA0bG0vBzaMQJhvLIGFlBagGHpjahZMoLAsSzHldO6fkRhJ4s3bAaXAgGj1Ti8
KTv0JZwzHvrpCnbTQFx0LZQYQhNivWWD0wG2OzITOVjua6/uV3112RcebGHIfuSFsCnvK4fFmSPr
eMLFRujwwvXpwnXbZuFObgl9o0N4U4Pv4UIdSEk9LVhflrGS4GSOQ7sqwJznPS6mSKbgkeSyX6XE
hyA0jXEVOTPtOFgHNQ9dGkM1ht0DkfEBB8uBeiCsDdz6DCvBwB5k2/gXswMNXWpheQ7GQn9bXFZj
HaVFcYfA7uyGJuXWDDEhD+E0ecPrs1r2l3pAXyQt7kI55dABFQsxdCkX1Hym/5eoM1mSk2eX8BUR
wSBAbIGi5uqhenD3RuFRDBJIIDHo6v+sb3HOpsLtsLvLFEj5Zj4pZyL35jrFDYQJJ/XIN6QyP9Mp
6vPQDcU8sjpXFP+K1uiq27z3jJe+ZX/s1n/FCDFM5v/xm83km/OQxEiIEYIgtsANht1YyLxnSCGj
DLNz7JmhaIZn6npSjJ2+OzY3uUubU9CQl6DFR7TW61MfwhmdO4NvFHofc5K9Zau+EoVLwFV2bCTs
za1NeOFz/o345JU22WF2c/eS+p0rhymIDyJor2pY552b4AOKQVd2wrePvOyO0Rkz7rb9JuP4Pi7Z
Z7083qVq3pKtoXndbEUTp+eVjwHsO53HK3ke/JCWS9+WOhYnwWPYW7jAxGBK0RN7R5gz7WYjFwgL
W0LRLddh3RsBiTMrPe+mMatSegu97A2x92EVNzKspd6mo+zgoTUeX3KSrVOZLdt75zUvo4pu2pt+
1EFgCi7mC58wTZNuWPKBRK/eHKjDOMANstm0qx/GS8LHy4y607X21TkjEBV01Nc4zVdv8q6DN/W3
eO3bmzq3G57pmG6fXTz2ZdtKbI0ND3JhsuCapNPeaN28JEcBd+SczdydGz7zvaDdX0Xr5RmP/O+A
+DA4EvKnT4In1mfkIDexlH4aipM1MWYbKvNg1Bk0hFWlJ9P4q1Z/+qCtd55SDoNytLNxPR7TVMyn
0Y//INj5nMIpqpARq0+xYMnLtj5vJMSiaklcNlAKBW2Zd7Y2e1MKei6g4Yw1tfXLjceQYMHET27F
UO90mKcE8zvOKio7G8FSnjt68F46UN6Y6smOjdDd4+LRalZxeM3gYXtJkxaGsmvU1HSHMK0pWWwh
dWC71cEyXkdLj5bCHxd/5kBj0uYkuV7bNpQ7vWlyFSNT5RTbv7gO6gkAgimMjN0ZLttSKBPHOzqo
pYQzAitligQta7aAcNim7JhC5k/T43YLoeMEgvc0GpsylFlQGKa6vcAlKzpij4ZPf5OAVV4f/lwC
+MnGleHAjotgV//ftKky6L2ntDMxPgHzo1nr08o+YgbhQ9ddEOSYeJb+OxN2N+phy2koed4be44n
5HHtFJzqIfplXW3han3R1Qty6GCsh2k5LOHNOJik0eL/SrrM5Rib+zxaawQx18ZL3r0RifgotyEX
KbKkZmYX4fF/iR6vfoYUzQioHouIe4nGvGmszpE/Y3uaTnIS9ZkHyQcWhwg5M2KrrAdhT5P9Bm1e
9lir89ryE85Z+5dF757T/8ja+QVl8vEurwEeny6+wkb6dJmsiGhL4tQETdDv2qDN8iR9FQMbKy/2
H/57t/Mnij1qghdIEBB5247Od/szyxCUuSCCPs0U/u3ZMh8UAmqwL81Zq3rc1XSieVqTrtSL90Zs
rQ+zWl5Hn/KTDfUPDOX1tWZ0ODaButSLqYsFyv4I3iF88Y0+tC5uv8VSY2f4t6UwwERNgju13nRo
vC3B+T1Dh4EkavNaxMllylpRdEgVdz5+MSo1vxqGlLad1vsEc/DiPPIV+FhJWoRKpcXsUfRQP5d1
llseY/CvorgzBfo+QbmwEJmd1rco6U0eDKSpkmCYdguivbzLlHsLGfkmAAvOQABY5T/01jCJabfB
ESvV0J0kabwrWU7eDFGP++tseheeTcTDcxq4fdoP6YG1qn7x4Jp0vFYVnjbs81kgi8Bv2SsZv7MM
KaWJe1HEE/kIon45t9oMVdNmKUwhLzkFCbK8aAtvrDFwm8UYV107bbvaPGz7NKlPA/wQFS4HSWr7
LdhIcposLA+3BjvzKklB6baWGemxmsvM7nXcg7dhKyYb+1c1XnTjW1r6j+cXjgpSDUx+CNRgngpd
B1VtApWPjqXHTEdzoYKlrQIYSEXTuPmoOh6WQTYV8/AwtYWI9/7QXY3sinBb7K3NBvO8pIiWJ+yx
uyFg934WySFNV4KwCApEhD9iNmAW6dYiDVtzwSmDuVHUu8D2+B47EcIJpUU2XcCx6Hc5/XB4Uikc
aoUc+tb73S/WweSNYzyiMjuSVozfKmXDfsiiCdNZvbz1AuCNjXZ69N97P/7tGN0wPbUf4cZ6xILW
FfDk47L3J7PHdozncR26p55v7sXAwc4JT9SZuK0umAvnanBZWlEXQxP0Mb+1JDv3rTIHt7R6z5xu
YJ6GWw7ZtbwtPL3UyfLH83l/8C1Sr2Al2amNlZ8jXRx3jYF8y7u1B2vBsLkq6PtSSHjJJsVu4m0D
xaOJuFrUiLz7tWCd4G/YsNTLvOnSzSt/W121mOyPVwtRcceTPU9WcnRjiFBko3OpJfE+QU89TbaP
D6RB2hkNYRWZbdoLPW4lR9wJyz/dJ2kiK7jROh/YtmHa1Vvhe1DVbabv/TAHGCUxaDsjvzvegxOY
eJX1eqdFy46d7Ug+aScOXuA/S5Lxq2Yj8nKVZeWweU/R1PF3LwOtlti4nOwQvYS+vm24HasEgV4R
+rC5tnqwVWPh9igSn6em1qcWq2TumzU5Jhh5a+g3nY3emaYsPmbWex22Jbisdj4Sf5THZk4mZDuk
q/qAgCTopo90TVk+LWJ4ynyR+0E6fIz9Cwzim58ogZjoAgbO/Wxa5OIZs0dlwmbXkxke9oQJgBHp
QbE0n23i4I8Dn0GGjHAHz3G1yHV7DZIWGpgDhvOScD/HPChaBHIP8T6elSCHATZkZjtxDDxM7Q5/
XOX8sdckakguXSKjPMOw8Zp0/huPs3m/DN/UxtcsfUTJ5Gpjc8x8MGbIN+UhUkIUYYZ4VDxifZMA
LarrH/Mm2JNuHoPXEOZTPLWVXgeMizrk+1ixrjB8szvRJ7iuOqziqVkLz8Mk2+H6HJpo8PM0aMWx
TgOMfT3s3pgkl0W0u6judJEq+Ci1RO6Xcgy8if+59ml6ESrC/UI0OQRKnCOxiRtd4zG3euuejKfL
jZD2iKcrKkYJBCK2wBVMuB3NKOJDY+r5NjHy3tjo3jXq5Ho3/useiz/V3qcfLU9WbvJS190fsfqy
1H5yRqLm7wZO4ci3yp7/e6ldcx8IdpYJmAJ2cxCNP9gy8xMiHA57lx0hzvnLIN3fKE4PftPXX7WW
n7Ns6MUN22WFaXyJSPSdjiP7YTZ4f4QHR+4QXXLXJFWdAi3BJpYUqaknhL3ZG0xotctGp/bWQUTG
I0btxqrxRjH8PXliOQct0gnVL09NT391NlEvIvlWs2nypV4xWNb+cLI17BwVUlALA3ueZ3pJwsU7
al8/KQfTl/kgieapLUe6sDJM8XjIseoo4mDSOXZsnanLbPXbyjO4k1KANvDiBi93yORuvXvt0iR6
T0G1JVxj6dL+kxbi3YsGd3Lh9KaTddorM0/g5D4p8qpCbLiDCOyyq1TQxSAs6afETlVGKilUxu1z
WDNTpL9Grd2dbcYvhLMfWYJFBAlelEM5T2faJrd4HPjBZnHJfdE9EZp0T//9qu9D/xZKhAJxd0OM
vSBKm9NdZEQFsC0ttiA1p40vssTaMuRa2GWfetZcEIa5sh6pyd0SrrtwUVFZtx0SSTm7l+gcLXTX
Zl39/t9LnwAhqNeKrUt0te6Hp2r3BSRSH8TK6soGNM7BfGU7m3XpSziHwU4HiEz++zKSrb0krP6D
uGYXgOr4ntcVBkHLwQsOpi+ipOuLMBnvAViIIpBYsdHbWys3ZCe4lv29qd2bGOlwTwUmNxavbyBc
+30SyHkP4FI+KTP8C9heYoO+DIt1lfAB87V4x0Mko1PNUnn465A335NYdFfXRN9zOyx7ADrIG+KD
wVJ6ScOpvjYMG/2aNs8grpY8slEhfIkgyY/np0yPT4zi46ttP79aNzyPo04OQV5mkV9X+OEgk3pu
ykSl3amvQXmkdGQFeKLtYpEn54LosWjmXlcEj2PBRDCfQJCyJ8/yPNiQXsx3krLpUtMWd+DAzGVu
uzHXavw1JDDXR5F4e2HNWkXpKUqxnWVey3ZR4qLXfluOyh9/Me5/E+nqfHDIlYN6HJDAwwMRi6ra
JE0ByfXpvjYNA2fMixWeCTZe88lDOV4GOtZ5g4EV/huvtAgDLFPwSrT/EfWdgqPh06NnYAQFI8jJ
jpMA5OJa1l6ALB82wDy5pIgM3KtaTt/bxpHuAr0tOu1BAyRzepaAo46JiI5eo5rSMzEQ25b8cvUU
XifPbvlnVziUN3e9UuZslznvKFDOGqM2HPkondqLXvyoxH7W5KmGqztsTXvG5H+esDxeJuPrQims
1nMwwj3IPnHIrLjwaCsmt9mze0kjWYTjOtwSaofKLbatDIvBIYpgfd7C4HfU0/UYTdg0wJlcvMQ8
NxtS844i+geVidQKYdguIzJ4qgHI+ia5Dywdqn6x205Z/5OzZDumCTjCh1DZ/BkvBLjRtM65TBMD
q2mxeN9te5pp1pfcDMcIoU4VRJNfIbyweVvLoAhUyo9T4sW7lIV1OcZeXyqcLZl7RGBVsfJo4NUq
mg73kHJwjMNyaFYMQ+ESd1fyRZd53Pea9/sZo/nF/N8Lz7x+Bx8iKiby1a9d+AonoD9hSe1zaWZz
4/ocIF84NWH4qewtiiEC+Djy44K/MpF+122s281TUgEQS6tBZ9sORtc+mbf10Is+K+tExMfxcdP4
jLUfI19/ADk89rYx0C+pRL7cwMUToDlYLKpRYmXWAb2oqDvOymb5uHTTbkLQdK41gXQRG/gMdKsr
PUDRrlNAb6PdNkBPZCqh48keeWJU8FkWCWbK0nBvwN3WkBz5TPq6DAvklxuwW/bN33hi8Du2+Tw8
EIzZeo+hZ4KhMc61Lf3NwgxGkHIavRlxQANAu9gWRwu0u8UlpY24bEMQICdxWV1lmLMhqZKxauft
N6+X9YTiw3oa8Wic/vvyv1/F4fplJ0p3//9bw8z/9tsELEomy6mJxudk/uIAn46OLGIXDeNh8mbY
DW6pIjcgfGVTs0t4owBSzVW7BOlLPKQVm9r+SdQGWmgh8m67EBN/DCqvifcwjR30Y7BPWjgVwr+g
aKGgMcd3lbXsgBoBKdiMLsGY/kgZ8gAElxfJ5vYUN8tNgpXL/RC5OjAwpBjCw6rWwsitY7/QY/8m
ekqxFo/i2NrhF9AIDVQ5UE8e7nDlt20ZLoA9RtbgTmYCeJK/SQgAGu79NQaFlYXsuIYB2/UTj0o6
kOG1rTv1Oo/6X8r5Zxt4pkriVUIgNulzpH4v0aNSMEF+YM2A+J8aULTqIwoegi5uGnweas0NVMwI
ttRLrg5a72xaHj4smKxESv1Ep8V/9qTwnxsEGpdtgofMmvOQoZlBsDdVsIZV7mzzO4yhkLSLfuCY
mD2x3F3h9VbStydQZBxsAr6HTvUxwy6DYdbpcpyGeNeB9HihzcIrnwlbmodya6VmpT8GV2pW8Wml
DwRFGqBpUYVkNyrCXmK9ZUl8m2MssUa5AkHdbgFTDFrNjSe9eeoIXuHIWdQCBg3b105Pb7h8cwH6
k5ztIChWIJC+3H36sZRfgvrtUbIeCstTWAL8/q7j9Zpiri4m5ZuLM3P/oRDZzX3aFCREvOOM78N1
DENopZo/z0jrsYqs7IyM/w9slnhnMnDoPMACa3kgb15vXBVK2K6aCVD04k5T5e1amh1XWosXUYfB
O4C8U9gga8sWkeIif816c28Dl79bSUgJLdPtssl8NEz+dJpFBfTdeUtmU45dtL3CzzC7uv/rz3Yt
Z9rxwxoQQCibW18D2MkNDMoLvGd7AKOPBX5NsCmwZ7Nmv3S3NC+Z/t3M4FcstqlKa+9l3L7ryVeA
zhN9SLObGUFWpyMCYLZQr8jCbP6EdRaXiDD1rmX25/bsaWCMC3DrBUnxEZ+iyIeYfq8JoliYr0Wa
cnHDWc0/wNIULbvrZhl2U2STQkyA2beFXdQcACTAzye+aZ7HDkOJN+LJ8kAyrVIPvFDJBOqp0fns
udsyKYfs2vtWkd+AvVDwezX3nmNqRRUEyrvqQHTYmxqTd2DHyziR7KXFAJETF0Cc9c1cebJWzwQM
hAy8ABsXPlltca/1UB+HbY1r1GOmt3FxyUsMj/sIB3oAuj0mRdP3PzHNHGDB9jkBE+Ynertx5Aar
b+0TqFVZyY5OZeR19WvqGr5D6ardIz+QlrhP2NbI3wmsuaVhPhC0pdvFVAdFHYgr99YR3hrSN7qB
J2iVl4HIzeo8o12KKSpNfoEKO/gxKBk7jq81z+h+Dr9IF6SV72j8sUXkarIBWDySiacFGxDfsAHp
sTbHhUL2DiBfpVtMCRX/TySpu9dN7A4h0ct+7uf20GJ9xSaI7xBOFg6/VxfRhgFr484c4zi9NfXS
XoE4d9eaxu2VDD0uhMYKaj3+t/bC9BRG7M4xfRZYPIaCeqiJrXz70lvIX11Emv2ocDf/9yXdtmjP
occKlAiQPuBq50A/Z9gTNHu1dN+NgjyR0leqQdfkdUypPP/3RQo36pLONneDD18ijlHm2kiQ5e3m
ROmtiKlBZoCsh8FMyoBBXWOvgH8qA4zbYQ1GPVrAEYbbdIYtnYetpedVeet1frzUMXc5l+sbhgJY
UaBT96ENEdu4I+omwesUp/Yu1Ad26K1w7ZLusUl1bwGC8mPDG1lgZleXxJB/ClnNXSLhZf18XzxO
X0GoTh64hYgs2ISk1ve69bdrsvSvbZz1l2hWPwcJCg32lakBP4QcAe+65tsSwk5J4ksdtyzPOgC1
mVS/29bqc9Pu2Bq5XRRAINsHFDUs2d/UtHAN+JiV4FgAwUSvG04lPFt85rtgzc7+gvBGra0oAwn/
K1z13fNmDLVjU00q+RfQET6c/Fmjfl9MY79WJFUHg7Yi1EEfHsGDDqJNMT+Dtd+SCXa2bF1JgmA5
YQ1wGIMyefBqVPTW6P5Y0r7h/RZ6McklY6CVUoVGY+a2LzL85A3+wuQ15k2xet41dMhyUMHYVj2b
vs41WKkx7s7U7lo3ZqdIw9YLM+7vlFYI+mINsYfqxK7HUVnFuPi82pilwN26Mu2Vvgw1MJpoXLu9
y4IBkNEkTjNTr15Ez/Nm0YoQ2JR6GTmMUbEoSet9sog+kOAJOTIc6LzukKYGUtIfLYa+YvOxgOFi
YaQe4DSBR8BA8TMCWvTpRUuP8fUbLP3w4ftIIqld93SU9HlEKXvvEdzdZJvJeybW55UmtvAWCn8q
ruPnmIQlZnj52tHfXp9mdxrxPufJsp7/+1I6gcpDB4wxaZQum8cwCLWh7mNSOeyvqEPwHnR+9DbO
GMBGjvixTuqrbsbsrVsSewoQRmJPXq+eA/leK7R1hEw8ENgeLxPkXSDGvP553Y39yP6YGapRt018
4W75ta0pLdAlOQVDFLwucKmUMM/jlPF3NmFrNrQApRCd5m42OzumYRm7drro2aY3oNxzAXKBPhvY
jHmkVZWafrrTGfev4B7aFhDVHBldxdGsQVw5mtITiJxM1+JNCaJ+dCEKDjqbRmwi7hcsfw4bazvY
uEFs0tijIBhoRIr3ZLczYt+9btLx1mBVT0mz3BVAmVzN4Me6ACWXByIJLykG8+n0IVzBdYWRCEr1
8BOtWgg6KTG5TNYXh8Wmz4k0EwwY6iri0t/rhB5GyNJzsIvVOt6mxdobWLUfMhXbfmkwEsAxi9tU
QujU6VXEwfvA4+Y4cGDXLTylUSOBjOB2WecHLw1lSU6XqD2CVnQI1cCSG3BCOP8475cNp/2lYRHK
cCp6ikHYXySIoDo6SOHE3c2YcppUvxkk9QTLxr7WGLMn0gDM96fX2BtP2LFB2kTt3YQ+Bn3wpYMZ
uuOw4Iln7SjLdO4BGHGkeAON5qqzFBVRncSVYGzPqH0Sw2D2UxO9NhozBlTRr1gbhB0Z76toEl+h
kVCxKVy9bPbQAWsP4db9k0E7XtN5cDujJKrBrDNnzQmWj0dc51pUSfl7xGVa9cx/9eOwAYAs3sFg
gSEEjQssdTh4rWZvVNj9tHmkYlL89am/gdM0h05qxDgQKnm7PmKKrmmABM9zHvYoeRIwTYhMD8zO
U1mjU1ug0mxxycMd24Qrmy4ML+s3DbwVS4FX55Od553x1FNPVJbjHvfzRM95xhNRdf3yHuHCPokt
aI81Db4Vy1zhJwYZXNOWlrc/WE/jKsPH1LSYPTBXICABWPwEqtMrbefhI3eoL8VBiYIOeZ+8CH3n
qT4ivzMFGGJXumixF8j6Mpzn4Zst+Ejxf8hdnJb8gJmiSexQ9EnIUYabcovG13XJjMgN2goVGgBo
16lhj4MBpxPwjp8AoiSkWTMip0l+NtLvr2bGwwuJdIC4pAXPWPuLYqFu5RYUYiRevgIyLbc+zIoN
TZsPUQcIFXTkf6/B+tYGjxx0glJr+9EcUHn7wezzEFr3bjf5bxANbkGYu3vAsEDo4+y5tRLGfgv0
jtq+7NKY7tCZrfzJRw+hoy9e5ydH0wAh7hG8PFNYfG3v0YPt4LLOndzTdH1NEAjlwRy8YzNGVEnQ
NJutj0/TeIVY4aHPq/VLzP3bIZTrBU1woAWJO/BlQRNXzEj+XKZKhhJxFbhN5V69HkxIukLx+CO2
48UPsAX7o3g18KjwKM5hnsx4Tn2PPydjrKsI9RS5ATIBLf61mkCXcyuwaPRtVqzvhMhhLxaBPOTh
4qJhdMJ4Hl5Sjzr0G/Cc88aLD0yxImYNhiapT6Gn6KE3ibug1VsXM8MzmqXedl4a5c7r1HMAav3F
JbFXwUH+ECl/FXzufibzP2vq8LOPU/BSXZQnwfpwETwvn6JO7aJsmyvEU/jJaXdLGsBfqR+tpwR0
O8rQ36GQ41fsEVASfsKvIeDX3OuRJvZti9JGT2DeYUh7iRAFYcpe21wMtTpwFMGrXtoGPLBVRRMZ
V2ACNiztrkzJR1PyLQMlchgiiIrehznZG3BXcYNIkWKeAvG4D819XNr5OWvSDI7G8hxGJriJrXtu
ddhDfGfyDZKykjpoDrFt0zwmNTBcOY1HouS1dY38AxvqZ9+u74tu4XT183IhAji8TCJsVymaaAaV
yyRJc+w9fQ7fG5YyhbEYJ56/nyhnuy2a7pui8A82+LWICYquJawkCBFD41+ZwP9cM0cffCWytEhP
l+nSRU8kUL/aJswQdSE98tMR5gA6GW9dk8KPBCNee91QZbWYbzjA1t6SOahmKbMrcGkBRznwZ7g6
AbhaVKOWZybMbpj7AJX2l3EZ0jOEBSkk9kow0aDSQure2jqmrxpAY0Q6cPxcPenHGIhW6RfwqxRL
M3SY3MBiN0vPLyQCsjVxqUqpFRa1dBqrrHM5aerP/95XUke87GsfoDOfpgNKY12xuvAAHDrZswZj
X097cLQeSup5tsSsxCkETZFxw08LV1A68fq+muwy+uFraEC+dQp9kWH6kTzq6gplfnD9/h/9qNMa
l6icrNocGbHnXgXBPgvH4LD42M3mjFQxsc98bdrrfy+oqLNytel0D8+DDkbsFEzs7ejh2e+ZeRm2
0CvR15FPY4MuzRJs9TEbcWqDm8l1oxR3QBB5t472v/1ZbWc/lfc2mwW6NvKUEtwPK3zN3dzhp3TN
AAZ27fPZ0PAqM9GBzWou6KsETwlupOsWZXefnS2aBCeJf3wKZ06ygZ68cQ1fZqi8UGR43ykFSwU8
PkV7s1xF4JCoe2GBQA/VlWVGggmMsGCrQ0pD4qnslj4p403D2aeysIF0VZAktJw6tVfJ8p444iGl
RCgUIzW+ovReTRxKX6u7tzbydQAi/l5nF0R6w27IpMaaSocr7PVd2tZhgWMKBlQS8Lii4fjI2wWG
ODKWUw/6MQ7oWXeAcmMNismZd5zQYeF2YJzuTLYe1nDGegBukpnb2vf2a+gGrBl991yv21AFXjZ9
4Ddi0uNsDdH/GKFuditcfPjQtj54I0FC9YhA5g7lz0AM5GVKESNNug12Q7PVlVfXkPcjCxEDAHvQ
nVeFILcOodEQJrrdkaDeLoqJ9qA3+izbaD3LFEWjtX0MDzhOosKCeIHcCaCCa3uIyPhX6Qnm3QOD
q7eHLYxW9WE2B8gZNEaG7UBpEl64fmaJIvsICrescTxCyHp+fhTcEr/pzvP8SVbRXqjKfnl65FeU
49BSTTwoh+2BNfpDvYMHX8P02sB4S7V3uIVfNLA+8C91cJiiuJSP4v9/L9sGj61HGn4czOhXMDah
R1qqT2BqNap7NtrLzpQ17eHpI/gvSP/sBsC9qkM7iA44b4NJLs+tcG+erxEusMGVKgzRS5LZS7YF
EXIkkGmbTtM72na/F9if+eKt00u7SrzgxAk0IZc3P/3tIrm+rAMpuliQk1IQN2kiUFZUE6kyM9J9
YBjfo6izzxrZfgyR96fnSNT8Lua5h/pqx2xXdoOrLzrpw90szNs2eME5U6ByO8bcVzTjrIK409hr
xuWVhHiKQb+C/9vFWcP/hMmESdNvAyykLb7fCsgbsHtyG7CD5jjC5idrHbsLBsC8NXukouSI5OzL
jrjFhyb7H3Vn1hu5kW3rX8QG5+HlPOTEHKSUUlJJqnohSmUVZzI4D7/+fnR7kNmVmbcFHOBeoGG0
yzaZDEYEd+y91rf1Zy8ujXVLXNHzmcIqGojHkM0zzZTjWEnjQcNL7/SxscRPqB1l/d3RDfEYONEL
jZG4YIv0B8CClhyVQLylUDsi/6WEnzBBY8zFGMbRClpB9oTDzWQuFmsntcVJKsTNoHv1AVTDUrNG
PkZO2i6HqI4pVETyYszIVrHxtis5jaztGGcH/Cv62hildlONirX2otRy62zaalEJ4SYj1PTqRjz6
6lLx6zdHqw12EQXDnxatMP6J39Qme7XN5wo160bKxVuRdeMq000+qXzHutJfRIqo9j4rcJt6B6MJ
nPcqs75QachdJCAh8g9HPoSjfu8XDQiKxLnLohxHn2x+rQc521qxFeC/kNqF1HbmoTERcEXFnamu
Ut/RyFpa9drAW78JSy1Yygbqcaph0c4aB1yCtkK5Jm2A3fgoNcrue2E2OAsSCa9T+j0a1fqGvOTR
sL38JsMEV+EzXg2d8xhJ8QpXEnnYNjxpXr9GMu9tfZURpzrOegwYgcF38T+aBO5C3FAvtNGhJGj/
vQHtjU6ho6rhrGS5htGhDYwdhozHWIdlgUsi9XQS4al/F/cF9usybFZqrLcb2S9OupDVdUR8xePG
X+VEokLs5U8BueBdX7Ucaf1ijTxwuIX7MrlWUO3pYW5vVYSNgzkuw7SojraFDJrYtd7iwN1247NQ
tmKK8Gs7uPMkSo3qoEeuVtjOUrTGIYi8kTDFx+Mt4RagTlkvisB4qULph8fx+1Bba1tT920tk2YQ
LZm/pgFxQfUm8b1g71cWyp0MQasfqflugGnRWQTEesUasmWpcx1jSPjuJBrbeAMAo+wf8sgki66X
Rwy92Q0/aOchsuk8BWgKZdGWPPliyLv82Y+c1VCq91lHKWXsrEWeUnwDxaBpi3FI8Z9yzhWm+GaX
UoiCPQjdsM/2jq9hrSgatC24KEj4f/kds/UHA+wfKKsfuRjK0A/+6EP/19/+z1Oe8r/fu6D//YdT
G/u//+42/FHmVf6znv9b043++tf+bqU+Ab7+6qs+/c1/0MbO8MQe3qsmqc/8w/9L2JjpyBdhY382
IPhAGvv3f/IHaYzuYZo5MRQ1euepv1PD/o0am3iXU8NcPmQ6gYzsfECNqSBlVUu3LeS7pmIpdEX8
EzXm/IuUkjK12jUIh01Z/W9QY5YC6ewfpDHE+iY/S3VwUfA/fSKRfSCN+b4fm2GmZq5XoIPATAGi
wLc17x7DSLfLYCmsQyML7jPVVvdD6zUHC17ILbYuGS05WrqF0cqcAQIc7ggSDI88XRER31DRqnyP
Y0TaS1u+nAVmsbhdBNDTDnFdSvdktP2lY5bBW51UnRvYibRqM21EVU0mwsVAGO0rW+T3gRT2R6/Q
w25BeFPxeQq1rdKG9maEgXPnByGCx6hyvglT958RggauHaOpWZBxcLYaSI1NoVjibtRT+X1wKoT8
vuWXvw02blmbBD+izyGo95EypDudsOepS7NmnQcG6Z6qyjlLo8LX90nXo9rmY3PI/a55CBGwffWS
Lpz0CkmwG5Ig/6LGin6UYEmt2DV4XPxxBRmwJCxfQ+qbpxzJ3Ap2SHKbGgpbLT9zMosrr2TjxSal
arfORTQ8aHFh7HpDFmy6YQ71ShB99ZUfrviM6D8cP49QWanqhFXSV1pVDscipIkNlXnfeNTbxrtV
MGSsElmnWNaYxQSd8ZaSPogf5uj9tIpG/96hGUWim5YYFxrVLUSKZD20I851Vue86mYvbrquc7Zy
7g+3TTMmv9kqsiiVafBcGaTMBr72d4VSSPfZKCjSyBAscWc3hatn1AMWA9CCYx0bvVvFnrxsPN2/
BXbjbUQhGzvcO2QFiMG9nYevcaU6SnVTVnhJSxucHXl+AUVGNaOFKKVgnUqTX3kgp3vvm3l8DLwe
UUKhF+NLh5J86et58SJhPbgd6yJxw7aKbwpPsQ5FXZOqSJWiPxZQ2fDIKWWwRfCkr1IU39WyUBEw
lApewy7W8p0va8Ex0WvTtRq124ShZW+qobSenJjogCJB8t0MpGJhkloLgU9J3kIRjvVIjCABKSPb
Iw1ysRKSzUc0tsjeyZ3ExUj6POgotu4UoWsIp7NyH8jmfZGj4w0GmQ8vcboIZbEyPBVag4T5jzKL
M9WoTbf3IwLRSC6/x2E/tJjgRjIx1DS/tUEqL5gXaC3bzLwfvdjeCuJ6HokwQ4QRhdGcFPOmsPJ4
JfzIXqQJydo2k6I9Bu5qo6lFzPr01K1ZqxhXhiIXyyLUnQc+gwbfHF3dqGQbCE4z5SBHfr1PwRmB
T6gR3oITyW5FhGg41hKH40Jjrz1yBY+AFuV1nKb+Qa8M8AJGPm6YRdnaVoYu49e2RP5OB82OD6xm
rEMtVd3R7vn2tYH5mukdx3B75DxpxvGJkmGzQu8QbEIFoNggjHDllwx+KvrA7TjZowCJ86mU3Xjv
BTKEvUC59ZgC79rUjte77FnKUo5z7wWZIsenQSPEQ9y+J1bP9lnS2du+1BFgVWpYb9SwC+5ZOgJd
UYCANJdHxqJLqUiS2wjgVdVDgvfLHLFoOZUdfPdSDeufg3h1WbS+fYe8o3FTaRB7+G/5rsGRf9eB
A5w4bCTdynYgUkfeH72WfjquC/T0jwl73KJSPA3dX1rGt2rWMnXqwYAyp4SuzEr5WY5KBYigs47E
9O1dCzzLWRRZRO61zlDoacgTluVYwzPrQgcPQ2zfVJbZuvg1YYflrAYni9VHXM3jsveQFzfp2L6P
XY5Bq+WMflNplsw678zvSaRhK8tGI3wYqoBEEgQHhf0dnkEj0IzBUnOMh7quqts2i4dFUUbfZQWM
T1Ylq0Eaohsj8aRl0FfBTSnJ0R5xtb7Lez9eqYMTPsei1L+2tNnSllZM/mgogDotlbbtfDAJmXjt
R8s/IBKPtqIpyvtcsup3K5IA31UGoB/oI85DOPb+DvfqeEyctHZVo2/gmg3Wi5yi4l87QWtM+yjQ
Ijxe/Q1MMsraXoCR3cKkFZ80vytuhP2ODIpkTm37XyRqzndFH9uLzjPUg8F5CylSF9bmKhQtA4hZ
gkrOKGOuifPmMZWpTy1wFJMPtqJ2fJIbmZBtCLJAX45tAgaO40AOOygsTjEutRvRe8kthCHsc6E6
yM9KY2KuEkzTvEixBqk21mAW3QqSlL1qujJa5kWd3RiFoj96CPV/CxqRajeciE2wJEqbHUpmwhYV
BqYrTc/rrSf3dr8gNO6iRVjo7V43YPwMVZzfi2SwN4nDn1Vej0IziYtiVeg+O2rWmdYbQhT1JrBk
mER8N/10ycaYrtM+kncZ+u61wTF5VfSdcRQ+otIwiexNrMHlbNs42MhSODgLf6j8b4oSkfRwAr05
Cj0Q+zpolOfMQ3+Mmt5/06zIvoEcgLG2biV9TVPubKco4VHTgyNugvDA4VhahW2nbYuxkk9daQ+P
jhZ0rq5Y0n2DzGPT621xaFoZl3XS3JpRle/jetJpOZX3aiWG+qpJrbwc0CtBFZS8rQPr55j2hrn1
07z+gnE5e+ZFFPtY9fKDajW/qSBaXZ06NLUjOTiQHZUenFonjVhWlLITHa0Vvg/jRjUQK7B96VhR
yWfhWlCN+pVESXxvmsRCzB+1+G6RRqgXEK+aZd5LIbuOM+yJJzwABrZ23yE3pHSDo4Wzpeo9xGDn
doqTdzd15pkHD+/nvZRUCaL9rHkRQV3cGKFdfvXQca6aQfOg45iF5EZFDL8gHCQ3SDT9pkMsRyq9
qIdFNgTFSfbx8PUEFRgD/eFkySkuPcMKd4NA7UPgpP0YeZPUIno8J7WBIllWvNvYS4tH/MAI7z2v
iB9y0vSccnzvVgVgyASRsvT7kFpx5CotQAQURjYMrQw/QB2h99ID6D25XxXPORDdF4IN/1QgBsAt
kSpbM3ekY4g10QVNgMcfzfpb6qToOYDaPUi1hT7HSJ1ljWN45ykG+7bidfu4iJLHHFf7HthgAZQ2
07Mvgkhr7StARauKXIDIglMV6RthRfI2iRz/CZKSvpWqvjtaGlRW0/EMXnBnPOEittZ4XkaSRkEg
8KKrPl+EIdyIXvPIosXKm4wYZe9TdX5AblLhq8SFUQvRfXEMD2Wg2tW3qVpgN/ApfDuk1nfBYOeQ
k6r2YEOh+p4hCcRnWWpk672wbB7lMuoeAhzr4GTixEOMOIlC/QiHpabY7OaWot2QOYghAFNGGzsl
Ap5YNavSbH+3PMpT6SqECqDI8l3AJr6PLHh5iyrKxREQU/PNgZu1jjSz3yZV1a+UMKTiDWjitZ7E
jcSeGg4mZ2SfywwqA1ohYbDSysB5FfnoPQy2xuZRJw1gJ1tUQb6mooAJLPHML6nVhrsslntUBDaq
x0QdX7GJQWHQSv6J1w76m+5V1ZFERn/rCKc4iNFWDmOYd0sfIItbkPVBvjtZjLFz8W3OgehxCWM9
eprD7tzJGIg5WuFXKpGsoRBV8IETnicbtAgdnj7HjNZFFhYd9uIIvVuCMoePWFj2RytHSj9qQfSo
BYr3AzztKC28wOrxgARFTy2KuPBrrxtpne7KySYv2XUJWSLDJYqsIzuGKtSGJanEGLm+8FeR1I/b
rCOUJPWk9P6S7OprD7DyS8zRKua/NBs35MRVLhyzdhYoY6ndk51HPOLUriV88wFpBv4xP1B2NVyJ
u0rusm2Diu2deej7uMuU8nsXJdYbtRrxzAM7B69Q8gk72J06Is6I+mXpUfWW/C1AAmgVYYYezzTD
mmgqMZU7ArJ+bSaptJcDDQEciceVIhV8zHWjvOkqBYRuHMUPshWZ4UJDgv9sdKn/JIeGvzUk6E69
woaEoJvtv9KjfCMoSh9yRTFvQSs13zAXUO00xGRShowS22ZlQ79o4z3he7kxOC3eiUb1mkWQV+bJ
8UvzOS8yCW5pEJz+V5IO7ns+tVGr/j/IOVikHEwV5vd5xLmb/9XB5ndi+J//xR9JB/1fqmOCMFcM
IDmWY5I/+CvpYBqQhixF1SeG+UQe/4Nvrhj/smGe0+2UbIVFvE3a44+kg6JPqQqHPUTjo+qYtv3f
JB0ULvSPnMP0y2RTtTkMmmxgU0P1jzkH1eqg+iRdt44sBEj28OSJDgMGFdZEOJCupKnImW9iR/pe
RfgPveBNz5j2VidePwzaH/mqj6j1efbj37+En8LWJjNUjNPHX5L4eNLMRAbyqJOHH3X/ZzuKiBqQ
1NOm7a/X84s76cac6c69aFhqIb4ENkI38lmmpZnSMNi0ULSBMlqOFhhvA0iBi3GmXGcFQEs7SbUN
0ti9ojfaribrH3t+e9s4yUs2FIFb29q7h+vz2OdflUnZ0wV1emc61roIe2srkW9daamlrOQ+zF2+
PVtlqDg8hFSNTVRu6Lz4C+W+Lc5ccEyxYh4KtVuZNameJtOLZSRX1toMMpusZQDJtGxuQxtRr6pD
aIrLZutV4LUoyx+NtqvdOCJFaVMmHMO6eBtF9w6fmbK0qh/JRQR3iuZFSE09G3kAyroxTXAkUuxO
fMxJTZGlGwRx3xQOU5BswsqN4ojEb12/ZHBF78PQrJ8Hf6d2FQQKAAvAiaP8ZDv2uOs6AS6No/Yp
0QL7HnldIkVI4ofuJPSqPaUD1tQskGBQ9XhrR1h3ZWT+Juww+OIMN61ZLj0Fc1FYKRrkrTyg0in5
B8BCt1YjpC3Dq227jEq0R1Z/CdiRtIAZeqs4wwsMk6BaWiV4416V5FUvKdZDa+o6/JO16UANG8zi
S147yU2Vl6cBA8xORoBTAcBa6hAyicP5S48+ew851t6bnRMshUdEpHnLxkIAgBuMKlHP/St2TDJB
ZbNsSqdz8QhQaK/RAuL/gwwWYYKWOvQMtqXrazy06sr2KJsPZRneWmrpBsQRcGKckmPisPP9rDlI
vmS5xejUDyYELSBsSGIlEm1x71BYqpTHNICoaIKcWRSD3EMqqhpgFfBaHDBgN50XfInzMnejyh+Z
ogbOkTh8sypzZ/nkEH3Oy2wAC7Qxr5IFhHswnywOY0QzMJYcGFmUKbdVEp66IPjZwhgoghKFlTT4
my49xZHm7UUPE1COvjsNEpe20E9Dbe04KuISQFi46vvkRvcJTIa2OqDszZKt7snt0g/FK6JQEJTc
yZbVE08PQMEjTUne5yY7DH1TLrTEW0e9/K0tce/n/lumpzdUhX4ig8eHGT/npozwepn5obOQonxC
9FoUofLnSpRUGrxqV0BhjjtNYyIl5K4KDWsdN8qK8M1u3zHj/ICjhwYpxmZvoWvwADziJIa6t8k0
/Ys0VK+hg5Ey7XHQ27jksdPdwGe+JeR/7FvrOKrxvQEuIvSUlwThGvZH8niQlalxUGWWqNZ62eBi
wD41Ju/QzI5DAdcHIoomld+n0fr9BpbJkClOikVCZFvDJPuxVcroCfLxyR6MH5zlqIdT2C37Z1nx
f1qt9CQr2gkVx084hANAm/siRrhF5Qr6hoy0pWVSllb0MiKnzYNKXpm6hCjX5B5uYnYnnfZr+Bq/
NzmS00wvX9HiWpnzUxWboGOAVdN/Q1uOr0x1FY/RNVrK4IGx7yX7SQ52wrJu7WkeSS05MHxM6HHv
h5gpYPjOQs0TApjsBd2mElu7VvuCBiVY+Jj+Q8t7mrZwx4l+5L+RPD1R0b639sHek4ka60ynKcPw
0tjgcvmkqEWJWq9uYXzKK1k1YZR75ashRz9bzz5qzAewToTGHiphBtFTshs0G+FSaZxn/VuOJzXz
kbhJ5tH0GLRCrybg6KbPwNcWKg8qDUO+7fUK+EdDhsvC9bfojaFlLzMjvC8VYinaAsAuHwwo/ziH
x7xugHBtUjbfoyU8/CjIoBH8dbckLGg1gBKg5sRdvCuOcWf62imudn3U3/u2/dz28gbKyhMsEDdy
DOpZzobSGB/UMPxJ9TRaxClzp5xSAgkgDl2RThwu7YUm7pUITGBK7U4Xh9GGUxM6pK0b3WYiWj3O
xYNC3n6RmsqpqZaIHOJFHFSvNjA3K+PQwGDVDdcdk/FYQduYRkRr/Pveb79lphSvJTV9BaeIbjd+
G2J4yZU9yQxAcdpt/LX20xt++l5Gtg9gdy+L5oVgHQkJMqYufKvk0Q0WJPh+1komr0RbvsbDY+cr
HNv4nZ5WpjcQ74vQfEuqZpdm7cbpzG8USt+bvnjzFP1JNEa1sElpk/yNb+1MvW+t9j71ScDFMS+r
nyYXa5yMbHpC9vvUJjxPZqU3rVKPC4E62ehgidbemlQQkt4sf/5fiWPPFs8+1s7+5/+9aPdH3mR1
OTy8++TZ/uxeNcWuyhQf/hVKTeW9fzTz2WW/hf+IdX//9/8d5zrWv3SCXMUgKtVtmeD1zzjXpMEP
wSrFNfhkGv+XGPPPPj7Wv2SLSNeybVuxNcP5u4+PSWdAmY6/tkXxTSEU/q+Ka1znQ5grkfuwdIvY
kqZpH4NKzuMQCJLeWtdGALlwHIfhJaC+QTfmv4bhFxEljTx/efkppv1QsYssiXwezvt1WWWJv6dM
ZpCCl8tq+p71ziJTOq9c1kptBcvLd/xntPz3A00P+uGODmRJG2mnuU7LVonuVDzKA9Tl6b5aYljl
7vJtzo3bdGz4cJvKZFvs/MxE3yemsj71Dc6Po5rTEvYzA0fLro/Xt5xCFpFDQbOh/nJrOpJlP9Ro
KKE/gAftXckaTXByQyHosXnphuceaHbOEbaM2m+6YZsAcqDG03hIE6oGN/nlG0wzCokFfaWmBfT3
i5m1ibLDsZPrhsKJjWE/gv0fwIpfyA4x2apEyjCY6A2MpH+8fDtluu4v7mfNjkvCSqvYqAZj3fh+
Wyxt1XYRKeE7GZxE+to0Zh/hmCInt2gGC1JsTFYfwptP1ZAespeG9MwTW7NDVOIjqk2Mzlh3tmqQ
psp/Bu2wK2T6v8D6vb18kzPvzZpW3oeJmLNYO2xdxnoYKusV77CF9lROtpevfu4RZttDYkehWWnI
omhlEb7LCCVusCXDxNAMBKp6DUDv8o3Ovq7ZTpFLnSHQrBhrCUXKwuvNZ1LT1tI3nXQ5OphE6XyA
r8oE8KWm3Ze4bleX73xuAKc//zCAZdJFQqgFZktY7OO6JOIksUUjNv+TN5htFWrvK/aQRObalH38
NTGfcHgA9JLwPnmD2V6hRoOU5ZWQ3CwfLPMe2u4oPYIGpMfA5SE6s4tbs70B7Gojd73BArI8HfcJ
QiAC3oACWhqBWpC6PtgCAdau3O7cG5ntFPBAdVK4g+fmiNvTTVciWVojTc1bmkBeWphnvhHzTArl
Js/uBOfKum7UeguCJpPXY6YAQxdh3fVXFs+528zWf5G32Gv71HYBFo9PcTkEd4Woy3vy3cHd555k
tvq7uLfBeRiOq6LdJUougvjgdDYfixg/df+5F2LOdoHA9kVsW8J2cU0OOykd5Tu6pyCZuPwQZ963
OV/6XjjIjBAcNatAviZHvf7VHGkyc/ny517DdNsPC7xprZwG5Kbptmj4n/oYhB9f1gzcgILL4PI9
zj2CNrtHqGVDMkRY76o2DtfUK3u8EvIQjlfG6NxDzNY46UWjcPrpFXASRCMUYGDEyiiaeh9LCVir
y89x7jazlY77VaswK6HUR5h3qzpjcazo90THACP5XEg4bxcJ/7czosZn8ekK+k4D+6E4lVUpxQeN
PI+8r6XAsU4EFMC/Lz/VmbdjzEIBa2DIZGpmblvymtzAGMAR0wxD0q6s9DOfyd/TqR+mWB8OBVqU
0nIVydcQOKokUFfCaYABValKrSZq9DK8crMzu7ExW/ODH/nUQplrRtoKDNpNI3X0qMLPtcp9K1SO
sdFa9NFTaqX/enkAp4H6RSxlzDaApPfhroyd53IKCeha5eMm/1GpI95ZaSxzkzyYmvjsc7AxbgD0
CfV10B3NOF2+/bn3N83WD8M7eCbhbyyBHoKqtAow0Swp+4vV5aufCz2M6bYfLm+0dQ+6vXBcTeZh
YEl6GExtCpuD61dD478IrEzpVifZYBx7TnDZrcqBLXq1Y9Uwrizwc88420Fs2qOIvAt1FyIgdmFz
dN5F36Ppv/yQ52bobP9ISs1Uhj6yXF0LScwisljTESF7kDACuH3qNVfOLeceY7aBNIi/7CjyddeX
x+gbdgTp3mtpp3X5Kc5dfRYZFNiV6ZNmOSjNOiSdELGQDzdhib/j8g3OrC19tlNUYTEYao9doYYh
AQHUqlX1uRCaPmxpuUgaX8Vx5P8QKfX0K2/mzJY7F7Xi5wbVq6KZMyGjwh2wHDCWY+wX7wjCO3Fl
ep27y2zTGGniVTQmh4PAT+K1Wacg1wVlh4BU6ZUHOfNy9NkmYXqOjKqrH92q8ZE1hWDvExoXbi6/
mXNXn+0BpiIHUs8HwoV7CnakVqKVB/jtcxNLn+76YQvgFJWDi2UpqDQjpeCuvGS+Xn5yYLR/Xlwx
RYbzxx/d0JLGE/VEVVu1eOevhefnhma2tmlDWAutHEZX8sCKSrJWbDgP6J8cmtmK1jAYiDrm6rWn
6ks95WsGSt27Mi/Pbb76bEmT3Bzt1uK90tVkhTd5q4HJQIX5qjvxI927XETMGwukvJpau8tT6cwi
12aLPJKlEsBCxcsW0VfUXxI9CvsBmZQo6N+ErRvt65VbnVl2v/fO/jCvMnxb46hgoICo/87xNm43
eh1jX647y7wyhGdevzZb2hq54SyKvc7VWODovvJoDUs0vnLCmA4rv/j0a7NVXWdsfiiIOlfRESmx
AL9JcXzTCT1Ctue9Vjl+dzzeVybbuVczjeOH8VLqNPHskRaOtJCWsPHhePNHdQuSJF151GgWok+u
PNi5YZsteb74XhwrGs1a8wjTSmngqreCnl4Ul2fZuVc/W/WG51exRJuetU32Yl+bpg6FKk8OiFmz
K1+rc48wW/gkbiHLN3jVysbvqkdP8WP/RtDU6/1zjzBb+ihc28Kn/wjtVwAPJ2CkLAtnX+JZ/ifn
7mz1G5i1dNv2Wqi8AQnaqgFT5zjNlaufCXrU2ULX4NCr6KxatHXSVx/T2qKtHNomRfta0FXo8iCd
eQnqtHA+TNkYWKEkVeYfj6CroOyN1rz2COeuPl/c+NtQjSotEj0HkfN09erzAzRb3DEuZvqVcnXU
qv7CEMO9L8xjgyMFhRbdPz43QrNFHSA/oSGDTA5HV99zLUNwD+Lqk8M/DdzH4e/TBBYLFwfyTt8/
PQAF3QEbv/zTz+xH6mwR9zUZL9gB/HS13OpO+dhP7PlKHzet0F8qCwn6526k/vMxkOmruA3lZk2l
wu0q+UhrpXujj94CTduaYXolW3zuc6vOlnQ1lrXIg65ZQ0Xa4I68sWNnKyXF0oylLWbPddDqpxQa
W+Hpn3y02RqXPaPUhkCq8XEPxA/0oYKEsKj68DuAsUfL6T8XIU4+tI8zoaicPiJIB+NkwjYzo5AO
taVqXXmKM9u5MlvmlhbR8V5yACrokrnxoZXiM6ho2waK7spkO7PWldlap3c7vbJwZLijgiVxIY1p
nCzHPgAm+6lJpsyWu1pg9m2E37pGPIgHh3bEG2xUvItJFS7T+ewW0UDqXr7ZuaeZrXol9NQy79PG
9T2AWA6NKkAQgMa8fPVzr2O27BtadwBMMRrE6dq3CrxOXwFDy2zpylCdu/584VcDwJpBqt0wkI7s
ul81zz/FIj1d/vlnvkzKbLk7YYj0DYW1S+kTKnrny4s2Dx5aOlI4aIo+OWdniz2LK6l07KZxwSve
FuXkK1Pbu9rsXy4/xblBmq1sKtmdqIjR12oJgr7yHsNBeUH/frh8+XOblTxb0RPWk+5/Ek0evBG5
WU+pGOoaMG0lT9a4CkPX8kptSd/I/LYPR3+lY+a/MnZn3tBcAdn62B1jruwmhIfHYUiyVdrRYVka
bGtDg+zmygnh3H1mi74B/iwnHhxAPYzu4hQbpq7yrEIF+lY4Py+P5LmbTH/+4SPp2WGB/L1s3K4V
Aqb0eJemSPJpe3OfBOHnvsTyNEs+3MTJ6E0vJBxNthK9QzkL92w41v3lJzgz1eTZeldrtS5rrPZo
CrsjfYPuwCEcRNM/fO7ys+UO8AmWVhA3Lq0xc3Rb+dqjq0FS2J/8+bP1rnd6jxqe69tSdx9ntGKg
mRyy5ytfjnPvd7bQ887z/Frzaz590qnFILhA4MRJEzBTJdMZ7PIgTVPyF0dBebbcsTQKi4ZmEtFi
e6hTIPFt/sVDwuvTnqZRiysxyq9fteLMVr0UcOQoc8YqbgjovHGtahVQtmB9+Sl+/V1SnNmHXBfd
QKdKRVoDbt+WnXrQjStv4dwPny1lMRi1iSG6cTWl3okq32KjICJtrmyH5374bBGHSd0HTcMPV/NH
WVBCdt4/NyLT83xYuHRtL8UY816V3P6uejSadqxPnVCVSb708dJN0cb90Jm1OwD9fhqHWnWjRqtW
l3/4ryek4sxWrY3QKpITvCqKdxcHupvXycFWhWvJMl2Y1U9NewWd1T+ewVchnAtdltbsx6cR448k
m9+LaoScKRcLgWz78tOce7+zRcysL2jnSUxgjDQ1p9oHz6e1uiu78+9R5H+uXsWZrV67aq1aN1pp
3W9sF7fXKxJwTsT+N1h7w127zta5tEpO5RcvX13LtJ1ZEfZsKQc+SPkiGGqAkf5tLYffDJ/e8rnk
vV0esnPXn63ljjriMGReRf8FAaRVM1eeFD3A3R2uvPtzN5gt6bLBHi0l3MBOjHtbZG/INm5t0/nU
Z0H5D/WdbuC9t+kJWKbafa/GbzC/bivLuHL5MzPKnp7qw8JWutDStF6pQYFr+tHMjWpb6L15ZfX9
+qOj2NNdP1wdflJLr4BGWmsjZJ60ad4sGlA6mfRFCbXqky9gtsR7p9E74LjY0VS5C1GEo3VaGXYJ
jFkUeXUt2jv3nmdrXHSp7lEdg+eui+9S1750Rv4K8fZKuH/u8rOl3WoaamGNocr0kKrI9EmWEsJx
+nnVV97GuVvMlncZtBbZ/54ThYp3fbS+RWF3Cy70y+WVdmYqzdV08KVkOg7TpmwotNsyAtQT6nbo
Xr74md8+F8o1fom+tWk5bNGxTpfLnW3a66Qbr+jwzv32+SKmncfga2nlqqoBF7DUvtHMrvjcBLVm
X+UhUCIST3U1QZcPGJn3II/uija9soTPLDJrGrIPi0ylzIliWCrduPNo3m7uk0h+yvn5ywIIzvry
+J+7yWwl50aXOa3OTQon1Ja0UQRo53818/Q3fNGby/eYGer+1H8q1mwlN0Kt4qktJ4CQ3E0rxL9g
hegCkRq/abREK1oPnJ0fQOmfGvVia14BF3nUpbpw6cV77ZBybqrNFnoH7gb3Q8PrCtS7qjYeJN16
qhzt+fJTnrv8bKHXnVYFwswr15MA0KvGbS/ETk6vpe/OBDzWbJHj9YjNKNFLt6tpOKr2NG/wqpOv
4QNW7fC2Msoru8mZJTNXyEF18+CpxZXrwA+J9eFIW9fPRcnm/JstlWqCbgWzV9oaDe4cM7otTDqJ
0NGSBOGn3oM5W/JGnPVZnBsM1FDfS2yydOx8kUT8dPny54ZnWkgfVmWPEJYmB17JjtJW23QA5oBO
Vbsy+Gcm0VwP56sBQGUNO1yiKy9dFD2g3l/rkrgyR8/9+OnPP/z4oC9EXNLTxQWGrePwjHOHpsWU
kOMrv38ahV9EmuZspeuBD1PApm/52EunMFWfkkLc99mEDWyu7Fjnhmi2jJMQNrhac4vKa28L27/N
G3jL4bXC2rnLz5YxLF8oEu1QuqVm/ZBbm5jfVuuT4nfhlW/SuTvMVrJqtfQ6C5mgTTdgwUqUg1+I
/8PZmTXHqXNd+BdRBZIYdAs0PdhuO3YSJ7mh4sRhEiAGgcSv/1afq7x8wV3Vd6dcOdBI2lvT2usR
ITT/V3ZeGy9Ya95qnVojbGzwCSxDFaFHHtMcrgs9//1xCGw9fxXGY8+UYhw9gIQKb3NyV+UAlKbk
tjG0FrnxOROq7DJgtariK9Tmz10vX2CY/SiBFf/4CzaG6VrUhkv+3saau9/buAt0K4Fte3evg/oe
ri27j1+x1UiXv/8Vajh2HVNvtrr94AWvXubdG1z9w73m222PX0VyCvPoKpMlplS0Vcg7YMkzF7A5
xYbb8qi7CuWRlrDYaHm3rzhcmfXyqSfVJ2XxLx9/wOWH/iNTuKswtm1sDhvX7vZBIGDukJcg1li6
rV8+fvx/x+n/ev4qjsuSl8tUGvz8Tn5Z/PqpDzpwr4c3OIfMO7v1vhQ+UVHTUTcsKxS/4sQGZPWu
vPH7VlE+la6X1gHsBBeO+lJnYGc4RV2TBG803lqrpsB6aV3ddvvMXfIRJYcURmjvAYexxcfNt/WC
VYgz09oct+bd3kigQ/eO03UDTHVYd+0SZ+sFq1naVEqBXJLKvetmdhZX2kdtvOL+3N8W4mtJmlMT
G7ZsltyXKbjGxLrX3ggHPac8270tk4+baSPI2SrIAYjWARzJ5Z5W/Re3QH2s7QEiQrGvv/IZW2+4
tN9faWSETYoZaIODrWVp3qdFm5ODouufldHNNSXG1jtWka6L3utnVNbv2xzIo9HrY/hEP8Nv/Ca5
jcNWoS5IO8NTXsl93wTyYAZ7SMA4zq/MdlsjaRXoE4VfgBTzpaNdENnaNDugplJeu53fevwqjimy
rAvbM7nnMAMbEl8FMLe9wMCv7SI35qK1JA23o1XbyEkCRgGq14Ajzb4PvoCB9RNw6BvXlWsxml/B
8MkbewwjNr4U2fApH5dXHgz7j+Ngo5HWOjRwdWBbILJujwL6H007O2HO2LWrzK2HXxrurxDoauMH
1sUTfcQ+9YflOeSoqnq6bfjQVQiDy5qXPnXbfWq7EU504UAgPG93W7tcPumvn94bcOekwMODdhzD
rHGPVXNVxHY5Sf3HDHfxwfn74fBSgTwzIPC3KE1hfcn8xenqsIQBPn32bEX7OytPvYubKVwtngY/
9eWx48STEXxb3OCoOrjAVhHj6Wz2qPOhczzPpux/6sADkKDBeTcmympsQDec06w/ZRoFcntrATfi
CYY0uHnllHjTD3usquKFp607HjwXhtIxOD62SWbNnWIHn58BVBPYfgAVyDyrfLMzr1K/RePnOMmr
xq4+ezgiABi0KH1zN8I7bt7NstcGPuMwEHjmuiYGkt+06xOnoUYdcAy7ZIeZT3WDwgDp2ce5SUt+
bH3K02eldQ73z+7Cow5hURM0N3bnKpHBBQMGn4q2ewt33/A7aHAcCR7dx2NlIwtfKsH/7k4oKg2W
h0LCnKIEwLl55E52Sv3itgUjXeUxGHDCjITgt7tA+A1cnHwYti4Bj2/69Wu9nTtB6OPUpdwTznWY
WjBF07r8jQr2K5PIRvOstXZwVQPFGveQOFopy4tLHxAy1g+v7D/f9gGrBUmJCmjgOW1Ek21zKI9h
345ywOLQ0rG+LdWQVSLLvcJWDVgFex/XPMcFxf/Y/fXs+eMPuPzQf6QDcmm4v3NNnU3TJCfkGg0L
Tgh3yzsseeHWqntyNLTo7pVj33ZPS1Z5DT52I4qCOBoLVdshwAxf+wbQDMDxrnzMVm+vcptd9DBT
gKn2vh87N4u5ceE9A3Hwd5yPVDeue8gqnJ0GdECLYsx6We3qHfy75btUuf7tW/ikK4FxaZJ/dcsq
rMe6m1MrH9EtTPyBdvrkWsNtlT3OxYrt7y6XMFudOuO32Cm33udG1upbtVjt75qZ+btpafvnpqG1
ltdNLuC8k8LtquguDow0K3zcHsKk676rFgqKKvhTJtSIl58fv3Cj0daKu1k2wrFBhN4DP/NDtWre
A0V+44y/1tpJfwYNBHxVHF+MfcSVA8saa7ZvWwqthXazjWJ8GB2iT8ChOwHBUt2N1WB/va1hVkEO
BnVWpW2LLA4QySlvgE7DJtdcCeutZr/8/a8U4oMcttQDlqJVKgSc1oIS9+njNQniJc39IxL+ux34
6+mECpinXSa4oIazmJBnLOJ+AKzyVY31tcu8rS9Yh3TvaKWxOd5bpqHvsI9b3uF6XY9X5uitx6+C
Gc54MJsqQVOCYeBkHSvewAs0nWf3is5jQ/YGs6L/7QEUQ6epJ+DDCcXWWD0VjTFBlPoNkfE8tNbn
bAAKOvAnkngj5pNT4JnenHLLddvbxsBaeNfDcdGGt1+L4/MuDyKrBuv1P4Nrkdw0hNfqOs+mCzYj
SFqwQyrr+0oPAQ5JAPK6dh260Un2aiZfbNWjFBuoCEqdAsuQuZwZjnjYxMOPv2BjcrIvA/yvgewN
Sw2gA14AzsG3YawO+aJeUZDx6+PHb/3+VYyLsTYjV0uzl30zRDqjf5bRvfbbtx5++ftfvz3rYMk+
VPCcnmyWCFKdCBmurNA24vuCI/n70bVl2dkMh5o9YNDgM4wzmE/kk5dnD1ZGvtzWNqv4HnPRZw7K
6EClCShMD2BRjyvk5kp4b3XsKrxnH5ZQDfp2X5h2uc9gDx8vIy8/gzBIroz+rVesAhwuz03LQCjY
93V29qflLoWfGuzqr9wt/Lt77bWALtO44fT6Fu1TWuxA07w4CClvO0UAU/h/e3gGggU2aHDqZe1Q
7A1b+s9tyaZD7qvmNhMnm6+il3GN4n/4BGORDGRwx4ND6pAXcOxvGkEwU/3fb4C9IAzBeYEWYvl8
H4zcjjEPkaePx+e/u9fml7//FV58rgy4BJj9S5qjiJi7zF2O+VgyE8/Cav0/H79mq5tXUQzDpDTw
aIYk7VmWDHXDgzmqLJu38ccv2PqO/xfLxdBNwLXtiVDPonViNdrPoP7tPn68c4mo/78WsNfCOtij
jIENEgiquYc4ANjLaaanjtU7O2+jrtVJ6wK7SNM/dtuFqCe+8t6tz1oFeFMGgVVBS7kbFuocaDVm
Cdi88qXJ3eamALfXWjtAah1lkwFcF5XKxBkKsQf9wN2PhRvc1jlraZ1crNpO60bsp0X8ajtxRyyo
fU26XDn832gluCj/zyBWBt5OyuCHY9Ef5BEq0eWPwnf7x0XwdrppErWDVZzDGilN4Ygj9kvvv7kC
vOg8fwFS6MpKaiNC1vI6Ntm4SkdJKQqj24t9fEfzz74arykZLr/yH+N3La8ryNA0eXrpAloC7aok
nMrz8Vs5UwAyK8uDzX/NroyoS2b617tWwd6CL6SXHp/i9M5DWdgF2Mw9SvYcOGPB6OfaZnKrxVYh
z73FN+6AJb8zj46JCwXtawi4ZTdcKXfYGlaruTsAIE5i+YzvyD0TOxVlj4B39NECI4Ibe30V38Yr
cNMwdyC5OpluTyXsfc+EAPR05RP+O4z7V1+spm+PUaI9T2FYocqhRj0p+FBwJYH3IwpVHHdKci3b
Icb9u13tyz4NUFdVBnn76riofpMik1HtM+vZz3SAqy4DZeAIU1luCWAMiDMns5zzDhTvUv+iNWN3
kyzHkynyCRV7ag75wnOAvOy6YMvn3EGp0id4xC7mMbchiD2XMrcWeGtb+fBAW9rziAIUMv36OGtv
dOBaCOguHjDKKGvfZSmu0SZe8fsZMOfDzOzy9bZXrFJPbpV0WoBm2Y+l+3VIYdpLgKGxzJX+2/qC
VdLBZtbUljdXe7oMQNITduyW8Rvvrm2eNtLCWhEIO546WwZd4biiEQT1Q6Yfdxw8InCE685aTj5q
toPjwC34X3/cYhvZYa0SdDqY17PJrXAmbXk7VgFKnnV1AiQfSDUokboyJ2y9ZpWEchztObSnFehr
WQGvUAsJiJiTbJrEm+Fa/vHHbPXPKgc5dlYo2LdXe0+o4gWadfYIbo7+qUvHunIIu/WKVRayU+5n
RHbVbtC08mIj9Bj8GRhA3odiRuHilUy01V6rTAStRKZgup2h2Ba3I4lytQOVGwoGinoJCNyEr15g
bZwZ2GtlYAZQSJ32otrb9Z80+AaZ9G5c6B9Z0lj38lg5wQ4aoPPYXztA+/fFk71WCFpaOjiSaKo9
QHKH3MljePGENkDoC6gw2qnBCuoSHdw4KNaqQZ+CE7cIn8cwxvHHIxeDm7QBhxTByyZhXxngG+Pi
/8kG8WwPBD0r1q2S97otWNSptnkSWGFfCdWNGXbtpQc3ta4oDK7QfN8dEw90uKgAxSf6OHa2nn75
sL+2HlOBA1OqnHzvGRokfWGKqBTZn9sevgp/25OOEL5IY/AsT3YKi/XWu9LwW797FfMXx9IB1Ttp
vIBrDF/0ZHK6/ce/eqtPV7EOqG5bDHCZjauC3PX5eODdU1/eNht6qwiHjtL2MWQAuCnn7oT6xDLR
hfWciTK57dev1hqp68Mzlloc2HqYDQeNhHG7Zbs7YeXvH79hK3WslYJw4O1TFzY4+6bp30nRfUN9
4hmWCp96TZPU8h71lIOFasb3Wl4bpxuZcW2Yl3l+Zk1EFXthiEimNtUnEC+dcKCZE+EiJriS6Dey
1FpGaBmNK6S6B8NspHdAWT2kU3o/03nnAj4MIco9xt0SNuo2p0x7rSnUpd2pgbYcrMfGmpPmUrkC
r8lgiT/urI04cVfxnUOq2wnWcFyEe/fZ5CbG7b7f9uhVdJtc6wwW8/lOjODbNapBKhfu88cP3+qH
VXxPqJBY2qxN41r6X9PZj6zpG/BzNc4qaEOeJ6Mu5OsrC4itRlpF/AK3qmEaZYHT68yOx9yoP2nf
8Gu6u42E4q5inkPuzfzK5XHA2oWEo5N3IKg7f9SUAtn1cXttfcIq7JXXpI3fUY6a8yXU1SenvXbf
uaGJBOT2f6cI5i2oDUShxd4xFp3u6qqs6U/f0xCJQD8Byqtxoeq1YGUOq99F2/zTPPZtt/NRmDv+
zJe5Z/sRC/T+prsGe+1/py3wwmwyXrZr/Zgdq6mpi6T0hbRumxPZar3fFOBgBk7ux4ovlnsKKsDc
Erioo0r9487aWPCvVYZgjKoFQE21Uy0MMat0eirS+gxAx7trz4kC7e3j92wkzbXQEEtGl0pa4z2y
zLHGsh+qMgOdQlkHYGOvHB5vvWSVBqQ/sSEd8ZJJzVVo1c6ZLGAuLs4rgMdXZs2td6yyAXCUcGdR
KAYoyZI0zfI0ZNM333PfcZjy9nFbbQTQWm7YVkEAQFg67iaSAwZoWXC00cxObnv6KgVkgalsZlGY
waBAN2yrPjsLn45fP376RoJZW+IxHLVRx+vG3WgPAAJ5QMzKkTtRDtD0laG00TxrvWHRz06Lu+lx
l8L14Issejh6efbiX1lzXXbq/zghWSsNFzefu1FNMFruMUDVAHd6230gRXBoJDs0WfCa+9eKB7c+
ZRXeKP+mCw3cYVdwp05cuwGmxbrqT7gR22v7OzoTuohqHHZdm+1cxz0zCqk1H7o/ykG9Wml+f9zn
W+9ZTexq7mAY55thB4rhc+FlT7Wf3wnZPbLBvFwKgq5MLFvvubTiXxsEt1KeRTv0zOw4jz2ukHEN
9SxmC/jKBjzT4po4aKtXViFuLbLuUkHhM4Vappijni9Ckr/mubYRIXQ9w6P0JC2mftj5krwVgn2C
1cWfVmZXVo1bP34V3jmQYm0rmdq5PPdDizBo95e03X3c1RvZby3CE04FzWWL7VmbKpXvTK8MfFhV
XdSJ8YjoE9ZLcs3qfqO/15K8dKIpc0p8CoANv+De/4Dzwm8TcTOcPgRHqa9VOmx81FqZJ/PUH0cP
7wGhXYadO5+11Cqq8uAQQEp3U8uRy0f+NXirEoklWEi/C6TugeudMEH13RQGI3ka6vTKFfbG4For
9Di8HsbadfvdVKkpqfOAhIXli/vMAMz18Yds9coq2k1NPW/p534Hwq0JUaDwa2HlPTirj7M3vTld
e80db+tFq3Bf8potLU66dpyLLqwsearBlUeVUPboj+JP001XNvBb/b+K98Y3/ugHqdwV1ZSHkgFV
VS4S8DVvAs1Q21diZyMy12q9lDHROyUgcmA45pHIKgf3IKW6Mis6W49fBb5yzJKqPsPJCTTFfoXb
TkOTKgMBGAbB9/OMqvHK0q8u00eUM595wboEBqh96HRuMrravnF8rJb/KcWrFFTju7wb/3g0KGBn
J1+yznmQsAj0utuq+u21pg9XFrgYMJwnzALVbbJ+taL5/PEQ31gCrNV7FZDkaUU7P+k8VUesm5uQ
z24KKGet7i6w569QjJN9Vad58vEbNzpvLelzBLSOC1zskiXVwo1AfxzbO88RTXAlMWy94DL2/0o/
cggU9iqSJ0Ee7NqhC4V944LSWSUEWNl1oyF49ERA1ivGmPtDfFuzXL7mr18NOEwBjHSHZrlYfgUZ
SpNqoKyvjNSNZLnW88F+B0UkpmWxRrWA21T3TS+fbM+/EpFbTb6a6G0XQjFa1yyGP0eiXfIItu6n
j9vlv5H4j0Xqf7KEvxrGhWtW3lOAFhsZvBMxu7/hXa9OKk35cztM38AS/65kf/b6xex1PqlD14zV
cwWzpJ2qczvUpm0BDlVTBH79J8o9Epa8uuafuJFR1yrARjqAxqvWx9VKU34TncC94OIsUCiDiM1g
KPLycTtsvGet9SusSrJgTr2kltZwQFmvad6JQuXOIauXOX8YsfK5dvhAyH/ijn+0+lr55xuSNlPZ
iV0OsH2jI0cUgshd66KwCsBH4ToYpXmH0r0o78F+BrCxWgx2EbZkKYEWcexA1WiF9PI6kU5WVnUo
lgpgrTw1VvqT0hnSTGzyS3DQTZ+BR4makoI6dzwHr+o8DenseEcN34cOukB3luILQ3FR+7l1mh6s
RAJ6EvyKbPiS0rK2OxkBqthpmZhFOn4WA106A1nHeIuNRloADgy6cXmiFR0j6AHkFxekvVCIpf/e
twv7A1wBKrz9pbP8Ozh012lYYqu7hLzRTnuCHVl+krNnP5iGA4jamEJj01fz2hr2jZuy4sccONI6
AfPOMtBZ2744QYLl7eeGib2y8/6RDAa3iVUB7f0S5BWgFTWFY23rmzrB6a7KolLPWeJaCwsLVhxF
zpdvOQoBXhunjwKdJcJrjm3Qu5cQ4zQSxax1nKa0jrzSDsJA2ZHw2I4SXhxhfDXtg2YgCWSpcSXd
37I39zkqhMDX1A907hK3RclBOs17M4l9R3gX21PvREXgR4Nd4krSiOfcI1Hf/SbDXdnOXdjqIWIw
TwYD7g7OsKAiJBwU6aETJ22e4WwTNeBran1Xt5hx4UidV2GhYGg5t5i5wPn0qx9sEfuK2EOkBhUO
w1uGOacGDRWy0seh0m/a+jU45W/gHN6o9Yair4elI2cdyFBWTWRmOxkF2grGYQqaJPljmn5jR+np
55m89KY/wU8pBKn4WBC0mOzBkP8ycBnny3AfTF/n7MK6BmrXEkdX1282n1xkB41hbIrQLZYnVK90
4UU2H40QbGjRFs/Q+cLhK/XAXuUoRNbWNJydcWRRQNP2nJMs3UOATUXoVaI/MulSE2NsooY5K7Eq
xSFkPxqOhge41SwdP6Np7XDGrIdvwPVs27Jf1JDj0OgX4Ku9sJ/dU92L+9SwyC/pecpFYpvggaTT
937KvpT59E49V8AyW8aoGKxQjzujKNfKX4nJPqtxeHIXDLmuo8ARK7lrRP7WLu5Pp7FeGWdvw8If
hF9EoFvfKVvHuUW+zNSD93NtItvO7Z3f5d8CGOagJDquyHgWRYVxUU+/gIYeQpDXdqzo4lS91EGG
9WMCnnVkT2B1YzF2sIvha8WdF1rQmMneD00rn+kCI1uuH1zy6nh+ApbDTpfufUN8XCQx/mWaxQO3
xXMGJIkp9b3wg50rJ1A2utiqK1w4HKnHE8txzgJgYzhsD+cB9kP50MdZbh9buzzA0GJXqOAwO3oP
t5K7LG/CrnTuumx8RKFQFrdFu1N5dgRIMSqq4jvCDYjZ9BHE3NfUHmJw9KLF+V4t/pOPujjL80Po
6SKD+R5pMIfkrcF/l5yfC1jL2cEUOs0ja9vDuACTCBA5dJxParASMJTPGYZUIZsdoD+7GaAKMLPL
uFfiMSv6gxLvvveL0OoryqT2TQEabIVVY+WeSDpEXs9eSZFjR5uHtD5KXryQgBxtCdpNhm0VoAh7
wvoyRqXiPaF2UoEnFHYF+jToZ1DCZxcEdBK8GadMgql9ogoVh3Kib7DKxiFb8EakPC8XloaeThlI
xIYXSQ9AQVjbzXzJGJ8B4npq5uWQpeSl1phKc4MiRNSmYjlPeLZjtv+E2QieMLNLw5a6MvGUnR78
HCRR7l3wwkMNGIFYMChUPGHvHGtvKsJshL+cshj7vgDc+wJkHJfgJusl3SlFms+qxH1TCCmN/zSS
gL2UWvMg9OdGvTROYQD3btH9VS+isUCRuEl/u4CTRw3sRrwI/1a1L1NtrCfmKPgmF10LDWlpOYjr
2h5QHZ8Hlb8vGM1fWQ2cSERc3gJakAsfjHIXjfOVz2CdhihKgI94UTK/RkW9TAEAp6P6zKap+Vrz
DB63DkNKjRfYqbXhlMt65w12IaKAUT3ezYUxTymscenOpNATndzWEz8DXIp/C3ycsrV9T8+MjdYD
0S2L0llgCTV1OmuSAVBxa1c7HMsZd3GqfW25409qQQ3uG1Z8h40vySIItttvbZOrS9U/i/Jpae7T
uQgiU9fNMSd4Yky0sJsjFZ1y4zqFw+nRK83E72WdOtW7Z7mDenbKmr3ojEOHQoQlaDhKS/4EdVn/
TFPSfA2q0UaakOyocW/6AEM/o3cSs/67EXJy4m6Q/AE1bd+qmlt3ow8I4G4cOhchNllcxWIIUD8K
LRY9Mad1k3RUTZ+UYuTI5Yp8LUhQfl/SvEXYCEyYL+MwtMfRd4qXfnHtX1kGAwoQn3INPHrNuz9Z
PVB7BySU+o5KMP1e1GUfp3NWxYto6LG3PHauCk1+UzIxiX6k7SFzbHMu0Is/KsiWYBs39ucJHNFf
qT2P7GlpBN8PmJieauZ1z/DsaF5M3XUHpniPGGSgsUdj6+GML9W9fUhbHRyXPHPCidXBa4FHIUr9
HusGNixfBuguylNAPP/YlV0Rg4vzo3fY0OwqTQvvueV98f2CWCOhjXPRX6NFVDIoPpDjOIDn8Kjg
NKxjAZZ92BnWIr4YbzAxGSYePd0OOwsUs0/57M7f6sDRX9hg+5/b0alPuAFwk6Jp5r0c8yKBAzc5
cNc3ZyTM6ac3Wf0AFMVcxtU4BgeW4TcZA/3aBYgccR5Yn1yDohLjlRD0+mhF5A/LMhGmuelLr52m
jNvSuICOOz6n90s+1W5UjK34o5eufnLLwcAbfcrvmnn2v/k0qyMrz50IMksaza7T4C0dZjDsAPMA
tNCKwi3r3ctxN4N8FzQg4+znruv7cxEwR0dL0yP1Gi2ofIZLiLYiVM91b0pPgU1DrB2Dbz3n7FUU
qZ0/dIAVZygvBtvtrYEvdREDguj4UWBnznSsdEHcnW6wwElDvQAsctCozDa7BVVaVrhMWj650P8O
oaN9PZjIc+EUlsAmHbeteWVnWejLfE7/CAzU2QptsYgug++krya1M7XEkeRRsHlU/U4SuLHUYoYI
i+dIEE8FLMfqqPIqTGI8qKOmaIa6jwC6s4Yp6qSVq5AxlxAseBv6XJQl+SFo9uLCJSgas85KseHs
0hdwraYpdGnqIffNfv1Za5I1WAAGWdYdsxQK3cXLXSxgUqtwdr5rRiuyscQWd7ShvYwVsuBz02dp
cT+XlRtxveg+qY2WJgJi2LZ+YsGjzINdZ5zseeD6pIxQY9Sw+8CfuXpXCtTEl7myUIAxO8PITw2Z
nZ5BWgQL5SWaSM2Lu0Koyv/UMkB721ACRD/czxMxD8gxgUlIUTpiNxe1xU+dml0rBl2S2s9zl89w
MkNjf5c4SgywRiSTDdTaSL8AHFBOUVbRGaf7oi5/ZvqylZt9EvA9q7umDQt4Zi2h3ZDm1a6wtIh1
noItXQu9uPHAsGCsbSzkIc9sCn7m8KwzcZNKd3koe/C2nqaSabVjBlDsXQBYoEab60zvqjowfpzP
tK8OTQqP39i0TfGOMhRVHmTtlN0r+sbAOwY8SRXRIrdVlCLgp8juZhipZfaABZYDhSR0tABPVrjj
nLw0QbmvP0QoXW7pHSNjIA4NCk9UDDzbws5gO/og0DdIPtKUebtrpGfV4SRRRJ/M8zS5J2uYcfTl
2u3IYrhXBuVh6FvVxW6Xay8siIM2JCwHEggOaCIs9ZKnO3ch459spg4HWcf1xK+lzYtXBJbbxh2c
tR+DgZYLjp/noYlgKVOTcEIRWHNUo/LtKJi5kBEYf36eoNa7NQ+oyBmCCP+rxX6NFWtkhKIN7Lwl
66cv4GAidaewKXpbJNN/xoAur33hiDFSvIQRHzomaA6APBk/8k1pwYGhIssZJR9ZMqJkdojlFPhB
UuZS5PFysTcIMTYcteeZpby4ravUvqOoEXZDVKzh32SAShRHC+5L/U5zabpY6QCQGTxxrhIKHAmk
kAMCzzllXV/S3647YmPj4mr1R1oXM3YFFbV+l15HzV569WQdWAFa4wG4BP0pLbxKxkKQorpY6hM7
9GuC9JZ5ZVrHxCs69ujMVXp22sk6Qeu1/OLCgeXDjBLpCcYPPILMEOs7GOIH8ykLZkaSbnRSN4SP
Kv2GfJHVSUo8Af9iEUznthv9nwbLoibM0Zl5rJ2UvTe+Fss5K2SnDj7zyOceoIhgVzgMmK5Zi3E6
Ywpa0rDhradj46jWiywsM9JDPtQZRG2O8klkssl/W/oqcFGpn3c+Cuv5UIUBepEccmphoZWhNHq6
L0npO3cTrTBitWCVTJbeQXC2IkjbR+VyDIdmyjodZ6lF2p1DIdNMLGnsABsiPBs7iBbS6XJBSoeX
WtrBmnmqSBriCoSbc67tfohQMMaWnRm8ccFsWovhGa7v0xJViz1lkGbapE5oRlMn9iHo8kPfspbX
ohp4GmMuHaHoZ4Hz9TIqn1CYBK/10qqlc8J5mvfzstQkIRbkbAyHwk7VASkO4uU856WMeFBJSLoZ
cUiIyiOvCpfUddJ9ZXrp7/2BQyUwz2i40C2NehtEPYzxOMP6Mx6HBr4YA60hxfcEFl2nqswHO2aY
flTse3k/3iN06XjKFIoQIYi0AcdzMSt98wOdNxHDhhI7V8LTp3bM7fzUXMxWQz+FcjIaGjb8WXqV
ejjH8OVD0KcOVp96wJAVXq5hUuvjwiqyfWbg+J41/E3R0TQhwx6uPlZp1vi7BfEuIlYW/hOooONX
oy/F4ZZQzetsSfdTZaCDyi2rHMPOmV0fxyeZjbMfGKV7x6bAKglbX7CakGsCJ/uMEz9RQOhWLZAe
0MxbigffaqwhNADS9ymOh0ZfN6GzyEsemL20WKqwTMUlS89qou5XoDN7HKOAGV5Vz6WtBgcAaXmZ
O5XVjbZKXPTN+NO2RlLqcJxZV93NeshyEWrwp/kBriE43NVw48jOLiZm8cwzNXsPM9bfw6dBIHke
p3GZ+V7V8LOOu5mk5p6CX/sEK9ts+NxKmeKmxeDmnsJWBqu8X3nBau9umdrAPuPcqU+ThlmkO3WZ
YiLAXl2McxnOmgbs11BkhXh0KIwCjhqq1P6hnb2xQJk9wKrYLnETdnPPnaND+TA+ukNnNT9JoQNx
7wk64GiryWuR/5Zz37f3CrIRgfIAky1fU8spx0+iqt38jNrVkh7hPuSJB9UTgLZ3lbKFh2IWi6bv
C0BBGpvaflJvEwjgBdaggcPKU16ORh4klEMkC1GxMNm7QcIpJpwwMshLg0XIiZKadkfckk/kwZYF
+N1R71gVlniol5jjrvbhhAbEyvyOc4ka0y5IpKMMaxTKU0zeBRG/KlL/H2dn1lw3kp7pv+Koa6MN
IJEA0uH2BXA2no2kuEjiDUISKexI7Nuvn+fU9Izdmq7qCUdXdIS4HJ4FyMzvXfX06NQ+1a+xnxbW
k4SfMX+aGCDsO2k4gAB9y+34PfaRdGeBl+s8/T6iUzc4QYkmn6ewazynvbOM0Vy/E36d9HdRnfT2
/dCaFPZyUlAXT/fVXQfNMp6ZEdzkTYzajT6brRT9Z3NekHCz/hoDb/ok4hVArV5r8mqDxLXW1gya
qjLKe9/r1/ndoAJTIMqxKlyjm0hVqSxCb4oH95RGlb18z1uvjo+98HGogPBOlSITKCnzXVWksf8h
+yGynhmho3k3ctYeH0zL8I1ns7P96NiURdZeVCrzdUOG51x/KoxZ6oLnNVEeE3QunhP/kq1spVMw
tZ4PvK2yYQJR6hSbHYu7Yd71UWeWBeys6bs68DnGjcAptAgydAhwUecQy8mtDjMKa2fjJomRbyrT
r6PvhVtPAB1iNsvmWidNYquALpG5Ri3q9ixryKpq6ySt1BnvrcokXH6tE189z7VN4ppv5Un/bAjt
c9l5poEgM3WTjHRjKVZQU5b/9VQXWhsz0J5sC7jEOM/4Ael07aVPW57LTQGbx5eGSuf6mZOpHdeB
k7GGHgnby3okGtVtJYhbwFA3pG3TFdvWjOw6pPBkyD9nOQKR8lwNUbsokBYuvNeaG028tlm7CBA9
k91bhF4htPmZGLGlEJu49yRLoueOBRYc06xBNY2xLcd9PnM3fJVmO40728sLK+Qo181HQ8d9xnEo
Hs6K8/LUB8KqyvHoF5Of6rB0S0jlCSlevxG+ZQ0Ho1tWeYJ/9uSLKVQ9mMFQRNb4iWzkrC/DqSOe
5uwYza18EZrdXT7nE0ftKSyjIoOmFksOJszx0EGa0sOC3Te2G4lLImI1PVh2tmSolWSXFKh9BHlv
XTBWdR7vFKcfb4/JLO45ohRdn+1kWaVZxV5lpSAdvi4rqUG183Y6j/Ws4oAjtUi3ZmY1Ji+s79UW
u9tQBtMNxKAWwe3qrZxVXx8KpzDAV0XTxxySasI8khsuOnbMd4Ed69R+TKe17k5j75rOkfCJYQUo
qBpOEVWuyk0fyVQcESSKdgus0L5Hayn8I0fU0rxS/tT1u3zVc8Y+TmbxMarXpNnENprGJ6uzY/F9
KaXhhxzDDPtQp3XqnGsjnQ3aRRZ7ubOVzAFJUitT940YBFBbbwxyK4SIN1ZjiQOpZn2+W7kNCLiH
24Z6Lq06OcSpHJtQ2mbiYsXr8vSiTdm/IrhgrowyEI9NmXSNu1vgq6NtGU+au70cmCuRXDlTYGRu
uT5G1INbW9q8fSgLEIxmOyyRUM9YU4fizlvNJH3vVwe8IXfw5AYRt2j/1cRaYu90JqP+U+4xBLx4
luWuT4m1SmsXjwzOd1ShIcfAjlHTd1I5ouRk7/TI7M3ZBUwlx8Jgl2+VGYpuXPpXQKd1uOJrE9Ym
qcw02rlOMZ5Lf567O0HyVXdI8VKW9wBd7b1OlzjfFrO01K6LyX7bscEZ3cYZSWqhmHz1zbDrOAon
waQLNW281jfH92qo3XwLI3yTpcCj9Ixwvmx/AkTl2Y5DTD8HGN1EdYp6Fr9DUnmTddGZ4ZuvszaU
95rLXN05egAnBVSLt54Xo2aZFxE755htJArztkq9TTZriUVubtcMfICWswPkkFEFxBaV1bVNXZiZ
URsu63U7zOCIrBmf3YnQ8Vd/YnH8QgAmw2ugPT8hZ4PpKd/Ui8BzmajC+VKk7PHbiDywTwMpI5w3
VDFOj2jMc/1qeql8ZWhhBpmTHixTRaKwr1NTxtFPuoDm6MVX8fitTcuk2g5zPJX7AZ7ppn+HXTn1
s+eCS4+uH5+jgWP2KZe+33FMiHT1MrslOIdjl7H94k7xUjuBypfIkUGRCmP4lieLrw+pVecRNnQz
mQ4OqP7PQSyCNc9a8y4KsO7PLRQKCtU2QFlT3A8qaS8Dv8veUYgFDQe15A9T5YLdF2TKfYrbEqpl
jIa7aum9K+kAw6NtDZN4tCcbSsCWow8W6rYyP+KNXRtgF098dCpZ9/4yqHNp+vLNZVjeyXFedk4C
aEfuJ7CwnQDV9qqDOrBIJmskSn1HTd0Z5oCslaXNLz4OrZ3L1za9u/qbuluwJ08FjZWrQMFWZa3Y
T6VQoJTW/KjRF3wdHOGhPDAqfhH90DUpVAFwPJTPVbTgqsDb+uHEc3K0ayinOlq/RvMybqmyqqbA
rVX0IQY/fUtnN98ZXtOHoELrzkhS++wmwCzBys57yX0lerihUood8UjjyXBMcVdVNiFcS+NQf4fR
NYyVir7xcRpvWaTKCJSGDuKpIl16tlcEM0lttT9lUtGwLNehejGHvrzXRTvvTc9lpEq0U847w27H
jI0hru0w9jWMmxNT0YrM2Vm2ypPmEY22vDPtMT3Yqaj3idsUWBxl+aVu1mmXTqrZZikPE2S4e1PQ
YUdkkFnzemcspZ+HQMgmyZ9xfi27oj8rW2eHrBqAWkjua7aTFs3G4eQSB9awUsNdl4wDQ9sZ97LO
zYuJf+AM/GltF/sGkvWr9eT0ZbplW/FPpW1ZAF6ZUO9Z6TK4ymYxd5ZVRju6XNwnb03T+7x2iZG0
bW9Tijn3Aqef1mPrWfM2LQq1pTqvIn8zliLsq8rNArMR5PbqniwMSqmWnBwEJRzaNrpsv+gSR9rI
tfO9i3sMhSlwnGJMCxQhiVsd24CC0ex/YkiWX5IsTtWGJaEoQuU61oM0Et8PrLH2fqQG4XBQzyNT
3VIURdDmsx8wT1S0Pakx2eSIh5561Zoj/glbfzOEsVzgD6I3lc3yLlv9+qEkJG/YNoQmbvKm5xSX
UV4/u4Z5oaSt+mnHNy5L8znP9cSu6XNwZuyUYrwD47dRVE1AEbC2goj7oB7iFUiqJr2dNKJiuLJ5
U+po+XZ8yKzee3YK0z6JMu3wWxfxEnrW6Fu3gkxwyCqXyFkLjIk4H+W0GeloOreJ570t/lJfogwa
LclL72gbi6WDiEP6OULkt10IrDvGKynJJJbCwRZkzoW5TuPLaHvWVyB5hs5We/G7X8RZqIS5bHqm
jpPhW92Dz8TyJXE08fYGGQ8CE04qimXjZtbN3ATa5wQlUf3nnCLEMViqjqOLI4jAN0wveckMLa51
6udN0CbueI48D+q/qUa4Bbb8x0hYxpMpJq/bgRzAnBLT30DnFFN/AHu7ga225ijT6fbScQ479GU+
XUdX6McpkyloMCypZRNeM9XpxekR1w/sBXtpzRLJYbqejHVFuwTKa0uuwqxIOQFrkQHhF9Yu82U2
Bi1dKWG51OWp89thN3bzl7hDN2wCxjAt1P6diz37YV3jb/EyzkjMEvK7s0bujQlvfD75Y4gYod8O
8Hl7UzlDWLO/nrOxgPZdjdeeP7PNmVRMGqO+rxy6P2ukQ2GKERg/YVTuLLnSuIpTJWj9zj2QWgm1
bRSUCJvJovdN4bW7AhPsdRinElCli46WnMXPOaqMK9bY21m3dafvy9Sbx6HKTOh739yqfE327TDa
t1SW4WHxs/HqesoG0ykdvwhMnVUbV5pWwOQpNp1X6vPsafe1SeG3cea0B+BvdSBEtH1wq3W+U4ZK
mdXWksOQ6p90QjlsG48wRmuaLB+eUMNOoU8PF7+aworpNPQGmi+kULjO29g4GGNTB6anLLZYMwEE
W/RPSw9PPj31uOgtvUtA65/jYvGDJgbRDVgII0hz0FS7jT/ZbLQ704ZND1YvsdIrAF5Dy4qZ6eRS
EYYlH9i623pHhumXjpk4XjbE4SX93mnLlBc9rhkG3yAfEicWW05S0r6bge7cL9LMlnUfu+YyXM3c
mY0vc2Esetdn7thYcK3RHH/SXj9HF0F7EvM9ptp4vBtZ7/tiAye4mDTBaiCozVohsAQ4jR1vKgP8
3hXhz56M83e/5nj5RgDsuGxb6XesfIm98BH5KcqFFGxi33oDAAaHdhpAzwwyc3rhPSjt7dpRz+og
yYhYg4O283rr5M/k/L04AiTpuMzGzAm/GSuZHpamSrJH13Di7Cft6fgQTbdqadvqYaaKH0xNRScC
a2n1yBWekl869k1jDUESE/TygtSicPcRcpL1zsaG750SsiYyNv+uE/kl8iI/e17Nxak/vGSIyw9H
jbpIA0txl/2snFGUnOInGlx2amxdezP3qylosLBpKpmapdYZ+oExLw6ur2R7qLKszokqBIrMQp2y
qOuQbuhuPYxMMuVjskbTvNfKnCp0AXYSndo4qZOvZOq2zo8JOWttAE4XOvpUdSk6sKCqCt9hBEsm
z7gN27n3o4QFmIcDR6mlR2pkktR9bzozHBpIsznrQ0cFQA2KV0TDm2HPfX7hWs2bw0o5wIJyvYaM
lKCr6l3VghzcsrK5nkt6G+JQSFmZr43RlfB/i7UMBqEIes6/gWE1bAY0G5Fm33gksx9sp2n6O4uN
vH5Rc0s77rEwHQbOrhjq6o5PgDKXjZUZs9C4krRu3gmw68rjHHHITAODWan5LIqq9M5SW8b6SnKo
1V5sPffFlguDjzVELcrV7yv+UW20w+i1yUgYmI6uOWfOi24tVqYgj2VhfZhqbdMX7kQ9PmEeu7WK
x5Er26NNJAfqA5caL1Bpf1HeV2Nk63ojONgpn8lVWSw21lZ3w6tvAk2jXwHz3BoeV/WDpUkafpQi
7eoy4IAfLYAEZtUXF0baxjhp8qmW6xqrYjl7c100ZOP5Q913t5GV1h9RmEP8aq9R1W2ryMwrFvjR
sB8cCBrtBXCewjsRrbPUu0mQRb9LNFWzrM917g6XxpVaFgHn3NXgYFJEeXqXdb27/BhHcF3O5143
W89GF+vhkDiTh0QZvs1dd/TPx9FhcSoPGBTCfbVeiFpUFboT6eRHnYh5hBMe+ulF+WZR1qGhXDOu
7spu4rSY5ovqj1EqPBGIVRIZkjB51I/QMzVgaOOXkYDlk5ATDcBinlX2tsMb1slrMZiTmi58dIju
dl1C2rizk15azJ+NciF4JEisXuhhBxg1gl/o1bXytyTpigwd7Rhzb2ZLFMf3nKu7aUFoIlzOOE4O
/uchEdNqcbeqXWPuVQnCwsiJmELXiF6SOiObCuhp8O8LpQDV75DR1ZAFq8i8ttvEoxrMJYBs94ds
O3nO4D+TZlKWoBKtM+SvtYGS6QEspW0eszaL/A9AYzU+yTwV8iWxuEGe62XIrU++yYDP/ZwQSvad
hPZontFolh0QFwEZsy82GHZ7/zTV4xyf8yT33bPlrGnzaNYD+ZmFnpNpWxRd0UDLm2ZkhnlVD91p
Sf0lu3g28pPHSNbT/HkZ6iSD/+0cKO6h9GGUu550glKa3vi8FpjDwpuAW56TxFnNd9+6+VUOQPW5
B8EfLS2ijsIAlfPtoT40IpXOzqaYd/quusnJoKZU5JyaKB8RfdSik9N4h1QlVizCrimjoKf5yQI6
hZRuw7bu4jlsCwZgALwVPdkR4YUzXBZKt6r4vsJqkp872Q7+a9MCvgTOXC562wx9P23JKK2qbZUv
5hk9hPkpKxJEMqpF+LVJLWN+K40evdE8gb5vq4mJKTLW+EnAuFMQtpRwxSr9ZMSsNSCwtj3B4FQW
wyDawep0w0juHOCyhczYwcn3E9d5Eww9BsYjSJgoTovtA9v0YyM0kGpk9xt3mRAXznZtAIgXsZRs
EYBjD60N5nlVwP7qoS7BJ8bQ6SiMiO8ZoLy2PJMs6S5Uh9XmspohBWOu8WJP8fy9LrjO3DDp0dld
DXgGtDTrWOgN+qgpCgwvZZ6yb9dpEY7UbJ19nazMFwWDPUXDmYkExaV6ISStLrcZLSr3fSxUbD4C
dTrJrkDQ9VkVBHHcx4DKmvlW1dMG9UaF1q9dOCrSFWXbPfUi6HvyoFzj0nqIYsedL1VV9c5dlawp
wyq0Hdhvt2ACcxY1jc+xJeo3mjP1g4oVz4mpxpuu2epV/kHg40uvqEq9PBwrns5+Fezo+zzzGnnO
XV5PwIjcuZ+SyjKWICrXzjw47DDwY2nHPBMX0/SlNpyouORNZH1uC4bNMM46owkyOxrse4vBqjg3
beJUD9oUXrYntaJFilGiVbhGKhFR2Haprt9zGkkAkmeCvQ66SXPc103DDATXXBd7r4+l+2DMiEtD
2XgTyia4JV1vtKSpJexLWRItwwGeRTiX7pNTe+ZXKP4yA56p3Sgopnwghc7ABhQMVWylm1Y2EROG
uy5Pjq8bHa6eWPMwAvVzg4Wr1LxbVCQ/Z55D4FviGECeBs4AYydZzMltbazxS+V1IE5JjdjIC9xu
SfI86MpM2vtBz3p6ysn5jAMmT8LuHfZNY5dglPceZeUnxp4DKvdrOmfRuF1TkX5f13mut6DakRlI
whXMQ1X09fqDZSuLQtfhFW/bPgElILTXsrdxTin3JdIdXzeWpvzqLn2XbyPJfVOYJdIIZMcmUkjY
SLSKSTesoQkXo7ZsG7O3oVBj+OlGTe9c+NRyBo8sS96dwqLDA+1g3ISZK3M7nNpxqUKWtwhApAT1
Cxmw2+y4KDl4P+epsU+Dm3jsK1UKY4IUe3Ef/ZHVcNM4k51sfOiY8SRnd443nQZu2uoldU4ODVBQ
q7le2R2b7nbmFqar0cXYeeOHRbWWE08YBP/Oswp3Djzmqe6ZjcfONknrFs593aJDCgtORfDdJb9g
IpjpxPPaMUmFpV1O8UFqw/zuF7r7yl4grJ1ToNUMCQkf8q3o4/o0zOh+N7o35iKEulH3COhKI5is
NfsYak+XQZ7Ui3rgJkvfqf9j7PHcjvjesIdBYS4qfZqIEuXRNqDHzkRGB+JjfhIlEQUAs7JBc2u1
JuW8xUTi23mw3cXEmcDyt3XWaLyd13vL2aSp6t7YcbJsB4LsIKxzDfs9mSlsRBI6dW62H3qg+JCA
L1WcWtpdCDuasDZs4ngw7G05TWtLe8bSnkjXGfWdFRvL97ZyOAYsS8Msxgi+Jves8UV81FbC1jZZ
dultUClkAwcrCHquF6+a7w20gn5YGjk6OfqFx4tiZHLLTZtk7fqWeLnzSPp58uHGM0Bb0GDkK0ML
A1f/bYAr9W+5ktT0zTSu4Q8dRhRrVADF7fOYK9M9RgDv0GVraYRt1nkjShhfuE94P6EgtViSijLH
xl/r+asxsy8FhtJRtwSxm3bRea67pn6dG/yhPqdloaatVYImzwytsL7w3T1QdxZINmMoeyfiIFwF
aMkHfJmTOehGbavZcZOvnRwWfFjDRB0whUX52BdgKzGCt4iqR280rE0rknxcNv9KKL6Cuvb8PQr5
ImSLWBHD2h76lZju7qZvnitBTZBchuGxXwxzWyYplHVnyC0tOejrOeqgRzLqh2mp38zZ73cQM8Mn
M3fVCVx3/DpFtnooJtPKA3MdQXFyM9/GtWvtmsZeDgiBqse1ICV37NC+m55lBpmhZJj5C6BuD82B
Vs04DwhUHt22l6HRIZZJsxLaXteDoIWjvuG32jkARtWvuNDrp3Esx00SD96p4WQjgkL0EUgv4Ecx
zRNYeNq+Iq8aaBGaOvoE3fIgxjp6cdY43vmmVSEHdpZgZGoJ+laCdmgnOa4ehw0rrvVrYarmc2zk
c9A4sVXDr+kFua4AJ9UiD4vRMsLZB1fzZOKGXZS3aKLny4qpJmAkXjcRgN+DQzHHc4Oak8zHNDr8
a7v6RR1VojggYXNoQo6jWARN20jUnSpjZflzm8vvTtR/ZDz5xTzqcvAuddUV234XH3D1HdTOfjW3
ths6W3vPIT1wAgyZ+3wzhtHJPvkHbH1b50cdsiQRvP1PnscfGKZ+zY2WhRhnOJFiG8VfTL8NdHIa
0fH9+Yv8IwOj+YuPTNPuoaLU83YWC+PWRXBKRahO0XhSbhwkkHKf0bpad77VDFuOeXlQV3iNJyIr
deAhRz70OZIvJqh//pxupsV/9Mb/YkCjJ4IG9QUnoJpau9sVve8kD5odHdzVZuYKAKRXeSAanjzh
sY+9IUTSkKgQElgP/+Sd+SOXk/h7F1w8r/2cGq23Y6akOzpNOHV5EWJvDlDOAWWp69/9+WfwRx/w
L5a1tumWzhHC3a2Aet4TMZpZubFKZAqHPNXQp3/+Z/7AGWf+YlWFZG9UOdlyB6FgoxSyqm0Ds/k/
fBG/GFDrVo4diZRyN3oligULKCAuA6/+ZyUD//BNkurXiOq+iZuyjiPyi8AkAhwyd5HKrgTO/rO8
uH/49vAHbrbU/2bu6zF/InV05c53mi0eULTV2Kr/ycX0Rw/+y1ISzXCrkmF/FyMUCPx2ZIVMgGz/
B58sT/0Xm6md1wLdLu+NvZZu4PXAo92qn/78wf+hIZwH/2WBcFurnHD9c9kkoLbvXZXeDmfuQgQr
rAHel3rANA5m1cv6+ud/8o/erdvX/9tHkfgxYBm9UDsAY/nZadrumllQrn/+6L9bZP+f5YVX9Mud
7WWLcMcldnalrzgVdKq6sZcW//tYOHK/OrpSfKVyrMrdp3X2nK1gwWYXxS+tTqPmiQNRsm2X4n0e
RYKEr/dWsKLfn92//Zj/Pf7QD//7eXT/+R/8+4eulzaNoXT//p//+axL/vuP2+/835/55Uf2H/r6
rfzofv2hv/sdHvdvf3fzrf/2d//YVn3aL4/DR7t8+uiGov/98XmGt5/8//3mv3z8/ijPS/3x19++
vZdptQG8aNMf/W9/+9bd+19/s1zL8W3nZhf9t//+V/72I7eX8dffjsm3Nk++Ve9/8Jsf37r+r7/5
3l9uwku8vLSC+7ZvsWROH79/R/xFCNPBbCqkErdY00ozGv31N1v+xUaV6yvHN6UyfX6j08Pv37H+
omAGubI9yfdc1/nt/zy9v/uY/utj+5dqKB8w6vQdj+v83v32X9cV2lYlfGHDbfB4jkQW8/eXr1ma
GZJTUPy0vt60AlsUysCkar33CTG6OkaMCG2ttq125M/OVYe4M+oPSuEvstK7Gll72MMjk8hoTS9A
/d/W2quO5FHFG1Sq3i7tOXQ11LexFcvqStTpW9+ZF6aW5eRl3xY8xxt0NYgsHbE+omHZjbPX85hV
81Y1zybc2LelBKH111LiPSo+Sdf5yfaAYCifjaClcA7RbYhiCzZt9bzAzlUdTs50ThEKaNXFgTmg
VKktxSm37oYQwt3eGF/8tv0ytghTI4i6QOIQcn0/7E20WcKfMNgY5aUpcvycRGMEBNa8M6juUDPq
DUqWJLAFkqCK05WedAisbhh2FhTKzy4tOqwAM8U7VdEbNadHo06/+A0MM32gR5QPOXNc/OL4X4Sd
/0CA3WB2hPepJ2vLxMHcWQMT6zHZOqzF15vJc2Luw8jTRV+KW7s7aYI7s7faA1qUt5HkrO8ys2lj
P8ekCz9Fclgv61yGDCtF6GqzPUG+HjmCZPdJUYzXZDwoU4SJV6BXhyB/tKkKvhADik/Jdx5//5Ju
kuPsrbhFW8e9Ryaw7LQurZ2Q8CWl65S7BBHlY1EC2aRzMX0uCnAL5FbJHYVN8Q6SBMLFScRLHk/x
dvHUujPb4YW5uDgvq7NJfCM9lgYkjLfoe4O+vhdNIEkp3ee2U2cnM+ezzrovsd9kTwsj2HHAxBKs
6Okap22+eepVCFh6NK7q3S5xU8mohLNP4lPTQ7V1+WPWwJotJSujQ0rAroIsCrOBzMc4iQ7GfGUf
SK+ouF5XS6aXhAPlxjDGjRG3zWG2Tf9p9Ic9e8rGwfYDniGw5nF22HSItR5+/z+G2AVdX90zy/n5
FYyr3Bp2/nWZO2uncUFcysVFUj1hyxNmf5qt4dozER/zydNoqMZvdeHpQ+thQm+87JFcvPkVXe5L
0XqXqJ+Xc5qTIJaXy9HE27zEtfnWDwr98yzvzR6YC+58hTVB42TPWXLQ+UQzkENCdm8jtJLC3WQR
RwMMyD5JIpVnDHeGIY5TLreWq/bt6p27juSPMSrajTuauymDeEh7gEzORNQbPhSDw1QaGza4VVPc
uDTI0xlJb1NgD0965uoaAeqhzNcvVBGevBFrJ1Jjpkn3vCBoCh2e7d4EtcKsaB+4RKxzNln9ESjq
3Jo6R5khk6NZLs5JWaQtW+V8sGyHnPlhKN9Uel9BM8iiLF5bcBaCCqwII/OyPLKNh1UU1y/mOO4F
JAkWxaR/idZxr0Q876RdqW1jriRhJnOKnEINIRa/6dijD7HmPrv3nfLswCA9Q8F/6skpurMwo+B3
JPaAYKwnkwj8vWurMgTnQYOob8HX3iHx3YgAK7e9IvOPQrUUW6vtzomqFK0bco9wv3pahfV6C+yS
eWTssL/2eDcXqLpoWI9uOY6nNJ1p5yKsbF9YDqrubLpUab7pSptSx0gxVO8X1CoYbU1UraRBPVnF
crvSzBNeH4H7N31foIIuHh3f+HrSO6Pp2qOr7bOZlsXByaQ6Chzf0YibAj9Dwue4TKGbJs3eccct
cokBdcBKVr0Z+Rsf7eU1zQ2HE72bsYAj6yl79KmxpdMXNS13VucGYraSMwr2IfSirrtDQ+HyXlVb
9G3RzXMudkIDxdlfu7l1ToNlqW1vkb8ISxVKEJ9r6ZVXlWXewYiiq2EMeH+iG9xnoj7xGE/1uRtH
d2/V5RUS96fVtD+M1rgbY/tH2kC9Ft1DmxRbu9In3oVvNda2wDeNn2u/YiWfEF1aORIWEz947b63
5fRtbZXGamc8J/nC5G+0+6nLOpCx+mkW/Ub2FeX0pRVEIitCQJ0fjqhvWQjzsznUT/xN387fbpT/
dsmvSWkf0iPM9wPJkYE6LVZbb0eOldAX+7pB0Fr7eEbytQ5JaHjGDiTvyTVVx5uYKrCn7qoxK9dG
ro7Elb2UQxrhh0v2ces8WLN1s9CBh8L1P2QYYgJwDy6G9G4oHpYZrEVd8jL2L8z41JSGiwtDXy0C
Nk13XF9ucyQnvz16mWYvdzSESePZEOpkHB5l9WwZEqejaB9Se4WrSaa9TiXakGh6826On75ZvmQl
XDmmRrUTTm4e0HxuEAayFj/dJNRnodAtZ0ZXn9eur0I0hOZGyg4XYLWMh2giGEAuuzxFugiYFj+u
CxzvFJ/mWvXPVoNyarDTm03IvR9SYiO0BIGrjOXgZdtinAms93naUYqRIkEwEy5F+pwP0aEdUrlL
Gv9D10ZDpQLLVFn6LvjVYGxUS8NKg5tRWqt1GbLEpsE4UReVnTvRNg/lql8ccoDCOUN35aKIQptk
FQjqcIaAdD9GPVw6JhtI/ziPMYP65+Z1dN1jWzZxMKXURpdSEbY4kKjgRzYvMtJvPpinaPRGQU8H
3pg9DAVQT7OGaSya0IuzZ2xTzabj0q5kjdmg6zaelCULieI+SC5L0R9oYoJul94z/i8ENLJG8L1a
6OphqcpDbwO9RgyrVk8vhqVsgXEnk1iTZLvLzReSJvWDfdMRNLkKvQTtfE9VDtyDubEsvbllyYUI
m1biR/4Xe2e227i2ZdlfqR/gBTd7PpZE9ZItuQnb8ULYEWE2m81ms9l9fQ6dvIXKcx8SKBQKiQLy
4RgnEOFOIrnXWnPOse4+WYG9YnnEmQ8R1SvOA4ea1F94ekkd32eTve1OkfEY5j1cOAsrq2M3844y
BiOrZ74k7vAext071UKFyUoQ6cmIsQj+NRNktQ6s/Msd63NFyrupXKyXEvMSWBH8Y96LW5s4ZKik
rE07yKfWdW4d/43mGEQVhi0AD1+KWmhq/SN0BwnfNn+nQ9wPjrRWMpfPQnl7r3OGdd53gHwlMyZX
zHRfHdmuvNu1zBtXgyRFbzTZzhCDjU+o+FUZ6TM18NeMplYQE1ihpKxnWW5mNszc/XQYXGADrCWe
FfwcYJvnWM7riroRW6Q5YRQswU6UfoVTMuZ/RP3b8IhVBaL67WKYWsc6SY9YlCkRscOa4Uqbvb1v
ZuPOin93FRbI1rcvMp6JbQ4nsx+OXvHgg+PvpDpWCeL6pOS3xatvmt5mNNVqxKS+Yjkd/sUw3+Dh
bUjvF98D25ZWfZpsbGamK4WVWofNe99iqcY0HwC0SKeFzTnn2cfmb/2YMtNDqsLJBQObpzpIC0Ka
2cyb7QL+mixcqXd/Jt/H96Va13AS/NrekKu4LVO8If/3QtferRYn+TYdb5PUxiFA2cPEwOe4MZ9j
muKlGRmbphPyz7tYln3bt+w6yj5SwCLkJclU2fm3FXuHugwyElHBi5/Yt79+PXvEhRhMOD/tRO1h
uP3JFa+H5euI0F69yrv4JZ56hMnSOoxLciQg9U3KAnNwSk2RfQUlwDT54Bvew/SjIbMprZD52/IC
6u4B09E5bctnhuvScB+y3LoxMucLWjdX59/Ixgf8JncFtMNLu+x4FaPkXnU72n9AQ/ruRfHFApDv
pdDvpsEp2o17WLW3qoxfllx+Iz191sEWWZn8mJ/EL652d8oLX7Il2XLanSGmf5nNPfVhuQ+icx7K
PCZzWJ7TwfijKqrO8jFUxktWde9llWzjJv/SqvjSjv+U8T72/oF76iqDY8cn+R6/AL9pMWZfOC1v
sfIOKE/RooM/vtntmukeA81DHvock/fvH3p3bOiSrbuatD1lMXVsvYY8AB0CHDJS5Bfrhrnf6+a9
qrIvpNqoyN6tujjbhnpXk7ihr26YqdxqHy2p6K/3Xw/F5bsvgkPR6pzxa/ZVheFLPPKzp+ktleOT
6dQP1g6eR9BG9FPHifG6zg/Qn7KIH1Bxr0Cx0TXp4g7jGixY9zTN2Y22EFto94aQK4G68CipsXEU
lFroWAsAB6JBHW1BQ+xpLZz2C5ElBcRnJAd7XA8WCcGBhDPVTkqsrv0iHX+N+9rEfG60+Oj8q4Rw
h9OOUofM78rOWDI6ZedJyoZPnwV5oPTX6COnTebeQ9O9hPhpiAA3O1BEv/CDOcfAGo844PZBb9Nt
FG/pXGiYqR0esNLnSGgncSlCj7hkumtMKS5tJh8IYGiszlZOB5YVq2DsCdqksDUC8PNHR4LjmFSl
T3WZS3aUqpqSKTg0g56PKDx4Y2KyB0MOPANDz7ItSmPHeaW3c970ZwWGR+C22wUZ7BfsetM1B7E1
z/MCknxoToYEw9AvpfygUR697pdtuN5j2OcSWxvJam9q0+1QGMuaaGFztGTk0EY887h9b9gAdcvU
Mecl5w4Nh/Vc3y1udEe9WZnHgPbB0JAk+hDbQYi2vyI4Um1sqcKDW2Yfdk4QlpgUXbg7y4gMZlTJ
oLmy9HOPl6D4sHR1LHxhXF3g5hqnGj4J/8esMnHwRHcLABWe0dLviXzIALxJJ7Blwxm/C3a7MD4E
cy0vYLN8olUPQc+B7A1C7Ay2hGwnIeN10ofpRstsiEaoCKuMVOqBw+mBJcny2AZE1bCOqrlGRJlz
+cgfAlILPcJt5JfNQKzfHC5GGXaEw3V8IHROTJxtK8cmP+hw5JK2DBOOyg/Xbf0fDm9NyC25weJc
70fEtEedBD+wT7SbebGyo9LZWxjcv3/szq+hHr903z5LtIsnRkN/Oe/OBpH0aHapED2ZxEefFGck
F0TXLkBgCLR21/XYOhc7bA55OuaXoJBiOzujWFWwQJAWiaJlRCv3tYeXVJHtXQuvO2ANzp6rbAKM
m4/5QzecPVZWPcUElIJMgRQw5DXwyzAy3LQ8qxRsgAjdTahifaRykLu62ZXLHhxFTQbG0LdatRFS
W7ch1TM/2K0GTyHNE0kQ82SU1R92Q9FydDnrrjuFkfa+fwvnE9fH5DOwjI18Q9Zq22JPHplx7ow6
Lva4ey7tbI5RG8v+miT4F0xrORMeWi2NKbaGDsRrMWTt2rC9z2nuorIBXjR3GnxWr8pt7hn9zSwR
hxOVqxUhgnUNDm29jJQhigSjRdipBke9HgXRAMxgnIbOsEI72pZF/2ojTa/5vhfhJvGmmwdnvbRz
QOINekInTHkwY/cPQnDw8/4/XSkjRlSMYSinnuEi9DzJzc+sMF4LzNHRrsrr5ZEC5WJMVb+C0Jfs
qjA1H0aT4dCU+u88ADGeCRbiVpNxKofFI/vXFtvGHm6kphi/uemzUYX+2e/k7xzTmsB8KZN2YzF5
2gQxMLJkorWPQy9CewyRxlIZefaWfCW0K6xON0MsnANmvZF4VyMfjWLl4AI+mTZQPE89Gg2gBITd
IJoH7JFV9lIHxn40S5cRBUyEojLECWP3Ct9PC9nHYZ1hHtZ7z5ivZPKbYKTHHfxizdBoXHX59CNb
SLbgLWByIsEL9jlcDa9pPtw2TzadO+NowaefMLzCBg1Lg/CfWM8Grz0kMIlXfDwWtDaX9M0kGrdL
2EuLLwEP+6jkzjd3cSwhIC3pB02pPDFxeQsHB/4SJ4BdKoiQWCajdBridW0tdWTkc4sUNzJ5CptV
VZZESUoqqQDEHodoyqNkNB/dgmfqqp0dppGTNeBMbgoGCkWwJ5i9rLRdZLuajbsPf33wcCis7bgF
nVkGzdrqkFTNwTbxbsI2d9KQGOPSocVhTY88aHJyPsFIWfaKpnvdZTkIr07uPd1cGiOvN+mQMhHK
feZb6ZweveQhc0Lv7GXI6HHAPlKv/YllbY9lkU1fGBkMLM6cd4+zn79UifolliyB6pOuDR6lcIul
uws6MeM/med92bWvzjAmkTIN4ghmfe18/zM3LMABGRNVfyDZXzTlKeNU2i/F8ssw2pBDaeCe4oY8
OQH2n6qff7S9p36KuaoiLgZ9Cvp6eGnp6ULBgT9KzjWBVQEek8fcAhuvEjC+shq4vMfcMxpDz6eo
K74K7VL2yPD97jnd4khsjzmCHPSD313QyZfClD8s4WMpmOob0AI10PsXmo6tYHA7u0hslvcLOiKX
XVXaq4ywTjQu3D8DEc/NJJwXh3FbFA+JPrhiOPozQIdUvwihP4M+dPY9y9/WbTo/Zp09nLBbiCNx
14vu/fxQTrOiNg7Cq+/UNzG0zq7s6pemYEDXvi0gE/cjwsuuXxTPXDC7zwDuIVt1WXVsupI+hFVF
fTBYO3am6ZXbgJa7KwB7bzGiimWtmw7cRBSaffLkG89tP2tm6JVFx9Bespile9UkjbWeSgEsPyVe
lh2bOd1Ll5dgrLqzMO7QEaMZN1077BgelmTK+G1LNeDJjQxe7OvM7ClMslvTkh2cE9dizNKdPeUz
wp6784wZCcvQEZviU9777gHbfUa8JbsMDD9VX8L/6lr3IZTlp891sTYLjGYj402iIMbOojmAv8jy
ln6x+j3jLZebj2l4YHjhBRv8qu2/RKffRFmVTzVulF0+eb+DJCNpXXHp3EcuZA2K7rPRcq+ndP7O
J3oO/FxW5bW/+57aZWBP61SZxrmI4wl2HD64Cq0K/NapYU/fZUz9cZvOxGOUCcfIrJ0z1z8qge0d
M1C5dVks5xoUxqpObIdsjxlfWCzKl8abyRpDzGzV8tAExlmqThzaPEsYDHV6a8q0ikyDZeip5ftr
GEYUqEMBEcVPzpllQkJKbE2NRsxPhKOz6aeUIcY0Nydsg8nx/qeiXqazFbgUnmTp+BA/Yk0P7i6T
MkozSsXMdMUhY2AU4dxd1iHGosikd9+O9PDjUo8nKwnjFSYeDvnK+pqysWbAHSQHLYdwXaY8LTMe
kVxJRdRh3d37gbWV+CdXqWmBwMtD0gEoA9qvh3Phth3ZhrY563KbxfTzHm3EmTgwARN85daYzsdl
Jp07MfYKCO2RV0pD+jgn3y8hhUZcMFwEUxqDdAnULu/DZzn4/bawy3fcT/PGH5oM7BQBS/Yde5e+
JD7kZEPDm8FUAEmkB/ckdhNIqZ1XhvG+SemZ2QtFRtH65c6mwAjLtevFIdaK1D6XXrXrVCVWPQS1
yM3SK+FRfP+h4+wAGkBhGH175wQ+RVbFaMzBq3eWs8a53ixqVzbTH+UWyQnnKXRbNMa10jo9IyIE
KzKxeaQKMzkGNVnlDNsxvg1GLX0hmw0EPeYoXCS72OVpPluj3PBPskNIMiUq6R5iEu93y9PJ9kmt
+/YsNsMQ70TiRsGYWXvQktmOrO0l1Xawl44ukO2deauxlq+dhYrTK8SmUxn2Wsa+11w9NHF8tfqi
epNCgCucy7VfS7UP4xOernazVAnwXoHVq5s2w5ht4U6sYku7F4Czb07CnA7Z7DoYfYbULs0HH2gH
RL69I0L5CEYk8nw8iaCrGE7giDVrFwlhmr/qMA33pQ73pKSnQ6PYm8RWyZMCLnMCEPdnkuPyVCIQ
FMPym0SB8+pk6Z8mNfeirpcHXOtjVC/jI3AjfZCFQwSSWxTj2X1yaOxExm3iu4W/B8z7mhWJuNjl
sKnu1ZukOD+1jARV67UHzJAzPupRwPlqOb/7oHroOrfBWwvxZqCOQt+gnJC9S8M4SYasRHptSXYo
pyYYYjhhuQP6zA0Pwon78xAHqwxEFDO5LogQM8dtkd6QzeSh6tM3ANKEtAdkBYgAe8NTvxWIqV0J
VenZ7Y2t8tt1YybqgAHDXysU32tOcFOIvNgVCFCbokvGPXbsbIeAinteTk9e13GeD2/Ek5N3C164
l/d61XeifPVJpK89407bLGYG4vZXr+77e1jqzS/AfJL0yZ6cQkSCgYssLY8zu+/OWPy+ByyiG8cJ
kp3n3/upuBv2JrX1euSh64jZfizZbzx0bDXLzKo4t61eozqk2FQzjFHKLzY674G65eafuu8xgam4
PKD+gp5YDgmYWgg+1qbXJgDL+wXbSZQl33+C6dpEk31/GnONwQQlKIhldgC0HpA5c2YGanNqnOgo
3YcEA0/U1E/zXFiEO28InT9g9n8tjXfqduxvHbe1OkNoOfMivMLqe5xMcXASxvWe15BsAMRbEt3Q
MdKIAlA6AsNxk2BNRGPXZ/WzEsRDWB1zmNPg1zxnX1a/ENEpS/rz5puIW+DQsIX3QkcOzshjuu9o
9vBbO0YRbLoCb4hfrBJiAohiBIYbSxXnIs1pL3wev6lJ2VpNqtxTgv6pDEcS71X6xOTxOdBxTq8d
Nb3quYDFPiQtdiyM8LO1M72NdXOoFoeT12JkBF5g7Y35uNeiOrRTY1xno33xfcdgHVWy9emRD2mv
6E2L9iyqI9iN9oQpn9IeMXylLChHi2oylKQuJ11ttluu38H3TkXVPuq4WceJW50zMV/Nqa04DALx
BWCi2/Xhg25bf92kxiFGhIimxLmfMC7Gdkf6R1u466LNvX3mLcWpbhseV5Z+5H1kEJ2iPsbDj7lw
kdYzJdehb8wnoyV1N8eZZgToLBfSWISugja7TQ25GPY1aYYgrrktuWV8sj8fYWVFJqRK+JEa8WXf
GYn+0J5/GdowOEszJcF1H53X9mdco4Fo0IEPLPPCZZv022VESxhn2R9H0r37MUVSwhcLRtSdHnvT
G5/jrj6Knkx/qVRN5BZepGxZOVJLErzB+EmCyiUD3KzTZjRORe6/4Xr/MYJqXINrYCaBlTA3vt1k
eRCxB0Xa+SX17+qekXDiU+4Wj3FXjdulpp2effINsALO5ttISRh4wXZUidosPKAGYSa4PKdljeb1
4ShoKmPfAl1r7Wfq621dJiYcoRaoaIZH2nagtynctD/n1CyPJAK/Aijoddq+hPEwb0m3M26zxDYt
Ui8KhkxEowfBag5/gZQSNGR+HvUFu8wMmiXpEAtI5dmoepL1nrkfqq1DQmVVdwZLFpZfjMN27gQI
HTbOXoX4Hpwpfiz79tH3Dh4bVneu5X1ozbYvqzV+ay/+mu1sWQlDBSxo4uqasmelcIprw/yUCXIq
qOYjORx8RtWz50z49QmWBcu6QAWt7CzbeLmTATAJTjaiC4RX/dQFsNNE67N5xBzHlV2Nt44S09L9
tG582F92VfNBh1ctjLdqDn6nsbNpCu6iBYTbxrdpzotgF7f9qZqm/FAA4WEm2/0Z0YI2DXjgsj0M
Kv05eDj6F/ckmGsY4fQVSp9XJ8s/h6R8znkMQrSCsjGn9PUDff/9h0+BUA9xzXMnHJ8JHrCj6u7s
SPMRdW5qz33ZwrNtZzScILXgg6j5wBJGgfJo83ANgz0Kan+F3ghzBmUAA0XKmTGUJdwnSvXeB62r
bQey7vBIK82+CKadO9OxnkLnvJiLgKIx/CH7G2w8odTJdWIWECzyQdrI8mB0WMFtWPa7Np0DKpl4
zrqXgNDfLY7HtQUd65k0yLYiwn4JwsB6NO587STZYW0ZuG6T/AymPjt3k+meeGsWAJlnC8zParK1
+2BiX3gZsVUzUn1NgnFnFnP3w/DmT5jkHBMCDT7qJh4UbgF0aMW8rD9h7PgpPMvZGy7rmMEMPwUJ
DqC2VflG27H5AG7h6NltdYvD5jx1sDTMxjWfk+DWL352KnTerGs9zM8i33h1sV1st3y2He+lJAwH
wOBeGTIQdPIqPPupFwC9J0tUSJjZKS44E5DeKnHaMYpr31k7U430EMb9fmGTwf1cHnal6XRRB7Eq
sgiERLyJxA2RrXcE8ffxnD0Zc1A+WjXhDNy8jESKtNo2/MJHUY8bCzIeHUpBDzTKcQUJMOSd6PII
8fux6nOcecqu144R/CGSN64Ns5n2GeHiNW7yM3V8cCxD1zwPeXzpPM/E2UO/l4yWwwi3oHzBt/JI
HwPAAzAd7vAvrzA2GNkbxNHXxq39XRiDKTCY0q7qgThVNpN9Kods3rUpwBoIQ49KuZBWJutKoAOR
zPRZGIbt7Kfb3LPLAB6FE/JswkO4qsbCOHZ1+jvGisM3aavDRDB7AV3yM/aR+irOuLewiilM4Xat
0N3NrUcq55Ue1jfdjpm/FW/Yiuyva6mBHCDjRYN2ARsE999HdsuafCOueCe/JSDUXpq8v4CzF8e+
Cc+EpNIrm8op32X6lhcbNybxAS0wfZQZOQXXt6+1Y/o4WHgvComJzDCc7hlXDtjstriXvEKshUaM
SZSWvIBtc5xlYa8tA0BZSiaMt2ReDh5qNVg8lnM22nT3g2mNK1GL6YKQcWvIDF004H4V8oQoZn5K
VU9HJ07WVmqbewKSb7bI07NYTMa7+KmOLtoqM8Itl23DvYw4iH3J39n+kJJt/q05wZMqsS80OWQW
mxFgQWLVR5hm//xAqLg+lvdOqdf2blBWehnifVbFBxMfAzgO49hWQ3dbvH1hueblrw8+KFbQJtYJ
ZA8JqCw+muoZnHHGFy55hA6H1BvLAz6s+f3erPjpSJ/kZSM0mIszeOPvlAUyK+DWyzxcedZtijEv
joMBttGkOyZFiDyThS0WjdnMt21goErJ8BWwERwCnZykWYZn7t4KMXQk014EFanopGZ+1j1UEj1B
iUEc6kZEdjcWrxQc9XURzolodbkLTcuKmimOV51dTAdvaexnOjV9yPoSDpbHY5sp37IBITc+Qcz9
SFWYnJWC8A5toWSZWPOxaLxZ85LKy4TYlsM1ehlG0hfmOB0BSFfngETvttMUppM9YCaTn/7YT4+E
ZuTbEL2P3bWukvJoDMYGg1jATZPTpRXlYzlyoXR2su1y8czGk/A1bOSImS7+ZZJvhPqX/MIp82qO
fvE6Cd+nV6UcJ8b91izys6sR/pltk11k8NyVefUoO8vcGhiLIruEypVB61u7iYjPS96MTziInF2X
KqSqpOPrE6OOmDu4jMPIgddGU0ST4/QPnrKoXibbeNQIM2uT6/mom/zENzeuqjLjXUiR0XvZzrHG
nO3rvfGeDJT/7LrdkMMVpw4sMcyYoHtYFFbGxWIEGcJGhE5qJwxWa1wpkEY910/uu82O3WTBXen9
UyX8bTsSHW0G6yee7WjsxRrvAfulPfJSrUJdJMqDyavEXJLz1L4LrsGD6qvvWVbYlTvy4371i/Lw
2jdkInM5tVEK6aElRooohr4l7PQT7Y9S3EmfnLvyHkz5EYcKVk7D3nMQgLtPqBYJSZ7T8s7zhSOC
nj1D5yJettWJCYNrsI0Xw2MfWz+m5BmH9wKi5Znc9tWRY2QRyhYisD86D+1vMPvPuQmmkyGq+ZGL
utzAWcmwk+DTTPFVJVMR/T9xR1+yX0T+6+/+X+3Rf3NU///koXa9/9Q+/T+r32n7+T+u7efvP136
Nw/1X5/5T/u08w/fC3wfhzQwcsG85n/Zp32PvzFxMAo8zI7vufzNPw3UIvyH8HyyqdTewuNz/reD
Wlj/8Cy+VOiGOIURBv9PDNR37/Z/SP1gn+ZHwyYpiGB4buB6/xo46ApjELTRCFdcp8+pxirhQy1G
fc369mpNQc0mJZESpNRVfXMy7Ge2ZcdbB8vIpiAy/O8X29+c+P/R0g1g7O/hB9/hB2ISHSLZUCDZ
gfiXdIvpQpcx5tDC6tN1PwBQ6Cj27vqoVurA4hX71rdVFw1In8d6qtydW5blzhgDAm4QQKbVPFl4
ehuv/NEDmVlhiGSArWr3nHiDdZJiGVkDnLfnJsx/2zw1fk29Bs4FmixdNdj5cN4YS7+ekiLe9J2f
/UpNPTL4WFzCgfAwTp6WLosBrUHSc7US7qgmtdXG3vRp2eA7AB6DNoUPis/LtYsYO4pLxhkcPPxc
rDW++VvI1n0pYuadIWDRLWNJe9tLHvFZIeGkdJaMv+dmcCKzYoVO7wfdQdNLP7Yyzx6bEpC5BzYD
3JqDsOjZcYT67G9mA0OmhsV7GYVKyl3Ww/upER1f0zE0totnOzdlBj0lgPDdHx0BgjMHp9yMQ/Gz
MxaTuYiFpobjeeW6RUXDH05r4qbVVWdOslFjoza+ZkMm+o+hPkiM9y8YqlUUoolEvS/CU+gwvAKS
776bwRK8gbrJtrETl8cSaMorYdjsJU+k8TbSJWyX0Gn3zDFCRs1YqJoaC9OSm+PHOLT1vlpMZ2vH
qt8kXVD+iT1DX0LfE8zgUMUMf5jvL6xEMdfpJalFgt+yyreSJQtvQWzwuM776Q42G3a+xNmKe0Ad
TTvJnhMdV5ukzVj9pLsqGssWcgMHNFFcI78qKfv3DNzmrqLYWZPA7Nf2VMcbisr5QM8VINQm6RVD
3cD21PsFUASInKZZbaBBcNznplgvEKAij7zzJWl7DpdJJW8LjEu4MGKYLyQ865UsGmsLvkhsJZXv
dRmb8dzhYNvMSW8cUZmTBwNA7A1ViQrasgi71HdwU2ro+2i0gzTPRGuiTUNQxWNl40wkpk5VlMje
jKyqwYvWMPhtB8jrrNhmDtH5jcG2pLB8WVqS9QHoXiZpRMJ12lB2lwQ8QVJ3G9aAOAfVUt/Qe5Tr
vLaJKaQNFnRlw5+CTjUdOSXVRk2yQGsKwe/1RnCXR7EKd/HMmt+7vf4nu6Eg5RmGx7MjDuxkZajJ
p5gr53Kf35eDzCk9pdLtAFinBJEezk1Lt9IOD/j5cYLlI0lQ2TOXdJP2BMA3flzMYmIdmpDnuW7T
7zLh+AzJ7K5FuMRnwhzmI7CB5j3h6btnfA5LWLMApx0GdamAbB6KKk9PLO7hNytrmW6agam6pYLs
yHTT3fej1pz9RfPEAzIAJp0b1/vm7Z1gLosMBeBxrTKNpMAgX+sDoa32jofSet5h4WbDFjR7Sv8a
27yvMcH+V66lCft26U9tWP7Xr6UxrBgrP9GujNVx/72cJvnv5TTh//1yGlhpF0Mkwl7LHNbgShJl
fkD5L91IOWNF9gGWMYLl4sjvkXbs+p/vqkm6xf/llItLNwxtvRZBswEaBATQoHU9CaMmRq8z2cIb
lnHds9HAcap02w5STZ8lqFLz0Gb5EP6gv2cEVNuAlF162YalOsQ5FVA0neOSDoZFf05sedkuImd8
1qKCEbhYtukwuacgCyu8kr7+SHzMWWE5iM+hw6w9sGpwU7KSDlUGfUgx8eJB274G7G3Zh15c7lrm
uavSwc7cGkQ7Fr82CJACksMGPq6DmjlzOPNPCrP9Qq2+9dyN4JL28IwYh8SnsvTO1tyxzEyfJ/tr
SZyPdj4ROoHpdjAbnMyJeukT75YmL0jfY9P9BvvBOAPXTB3q96Gscc94t9wZSYunr1XjGivl95Fl
EamZXbI+1jmfK2hgIHHbl7q4TMZzH+ebWodrWsSVnvs9hO8DfuWoz1MCO8ODdrqDOQ+/S4d9EmK6
82cxHYXtOoEEXU14Vaz0EEwMNtOJLYNUcBVqQ2EgMCGHNhbMtyA+m01G/84YwPDXpjO+pxWSqnXC
nXjGhCVtD41BfYgiPVn+skp9HOVzd2MhU7GqcU31klUgJjD03GOz4bdy/mhOtG68wWxaNRzpVvXU
3pNHDGbz4ObSzWchcahnxfJSuaxoHV4KBlTx9EHjH3X9lU0A7BJ5zBlrCfmZBzjNi9sc4iV2maim
UQlqF9rVsLXxG745mL5XnuFfU7ZJrgCnfw8TNtgUfkumnIaZZc538S0d4AzrAV21DcvqQlaZ7TyW
k61cKCxYnw9tgtTEmpHDZPbBxYMAfepimHUmFUvUwX1aDWHPreS44fOYjdkl8MaL6oyzB1PkxZm9
LPIBX+2tpkD28/SxYTXFtitEtg3uewRy2JeR24Hxa+5D/9lXcJ3rizDCZCdp3tFr/RMx1oRJJUI1
GRAGI6V2GMNVRfuZ9kEd6Q4XJsVSGhmjIPaH8nsYRHnnjwdBhRt4MhlNAeFjkmjAemfjVXjB2zjX
VMzuA5uVqrUh46titI7jAdOskwClrIPIttX0G1915uxzVc9/BqsscEXIxH/PobKv/XBqwHaHMZDl
uOY+mn2QeL6C4wNJhdU2K8LLxcvf1kq5lKwQnAq3OGTkRHEi8X0hrypz6ysJWa0GUuk1DHpsr1E7
v8MN7P61c6odUtOOUpEaXy7L5zcIIuZmyhg2bKxOgYT8921UKpckWSAA4k2+b6TCb87YKgaMxgpJ
hqEu4UK0j4jkm9iKMRFvHSbmU+XZ2X4J1LTrbdP61bm5uZH2ZPR/qbubrraqwwI/eG0oHO9+QW+F
PEAwJDYRhGQbEEpxy0VFLSwXMCStZiN1qfyo6tBHUNjy+dZOAO7paQZ2voXE7fDlQ/O6+xgbRa6O
J12Qnic3Q4gofZ2h8S5dJNy6ZjK/LN0qbtp7o0EzuJP4Vfgp3OZpGT1oo9jm7Yc2NsN1bqpkY01z
eHTzIr7VRpFfc9tcdq2jEKUT/FgpbNa96y71zjNi+2AGerp7bZme1E7j4+3FQ50p5Ncyi/0L9vL0
R9vO7Cxqp2nL4CveCuKGzopeqD+30DtPnmz9YZWn994vb02ociy3MB135oZnd4RTVKeiJu8YmuZO
x6Z4tBKTgVTD0kDypsY7Ttn4mLU0QZTg7SUnLrmavX48uXkoWZhZLF+Z2U+oIcW8Gxl3HWacU1xr
Ni7mecRV7niJOk8xNm9KTLU32EVviPE66Eo+eRjCV5k3ylMVZOw8zWOI0YK9j7SHg38uF6phOKZG
uWeBHXbRjpwJLpkcZyDXS6lX4NXsPYDaMPKNIEOSyvKTnu/7W3IL3pdd1hYM2OCjEPclFc5dOU9t
TFEwNaXUa219swHiYDEs3Tig/qNqWbRim41rIlZY4sPwi+4Q6zyOPG9xX3KMCpikRkduXLbInIMK
19/SB/0qi3t0DAlkhJW3+atvhDNIlI79LWip7bxPkyZ8N131b9Sdx5LkytlkX2hAAwIIiOWk1jpL
bWBVLaBFQANP/5+8HMHNLGYxizHSisXbfbsrMwFEhH/ux621Gcfalr6meNEGA2kBu0CQLVLB06M2
3oMJViVni7x4c3qh382IebyGzW9llF21y8herngbx6eB2n9LJsUj13RJjGDD7dYVaw0ebLbvhC77
X4bBrJsSluCnZAa+ynkSLGWr004BkQ4FIoLrOXb2rOy9esNK62yrMOFAKzC7QU12b+NErMfoHQzp
TRMvtMgCq6R7tDREObVigBYsckXm8HCGKP7UzSjjVBrjx/Ag/yHy1rsMd/wscNwPI6iPGOh+QZv3
P3Ll2qtWcvDujbSj5awzsPm7ABthcYM5nkLM/tinvMaucHvrtBINKt84WdMigpfGMWpzc29XIaEI
SfUY5TrBW1g31aZCKdm5rxnEaPf+gb4Q++lJTZzG2GexoAFtW7Z282OKGGMS6FayYiDoF0nf1wdZ
F86VcmWxTQuZrgsNtrFnDJzuCj8PdkKbOBLFsKxOk5mpJTEK+Uwk84m4a+R7FFvsSewWyxfKQVas
CU30jEHQR7FlEJFGpWqK96ml6RLCNka5DFM0WCusqJhcfignbOe1qaJllcbFPuzc9E9fyv7kEDj7
GrtXoX1BEhJPPz8RBNCE4QeAqg+7izF/RbZ3rafOJcCgR1tXclz3/HDgYtbyX3R80F3KT+1jXqkH
2vxaxWNNswGQpi29wnEnHk7Xe8sAT/ayz4QC7GmES0F31YnUUHuXFDBudVxtMz2OX3M76mOggxf2
QlqG/lvTGvNQGxVGhLbU5o4RikWh+g49PetpJGpJQZqK1ZsmIIGvtOF5bjd/POWTqCzcYjmkWfBH
0m+3zqIxugydTfSTK4FVtqwvZuTJcxo4CgdmRyEGE4BqbioSnUFzcL0oufkYRw+QVeXWpMZ6g4dn
eAPtXp6kVUa7oTKdO34DqlIH3aWAhPy39poDZH5pEh57NRVPNo6hsaGVKnRVdOWUXK+gkdcPuu9I
vgRNcE58TxxFVBODZdh2xOiGmuGW9QOoGUHlmLKmqoStbGks3su61z5MJmzfaUSsYBmYjM77eizv
gSqGj9gJ/e/MIZ629MwsO2NnnB594I4berWni4Ku91XZWXzsknjrG6X3CxJmt+SG8bcltTQbvI9Z
BeK2JFoaUHhAQG9scSybJLQoEK++2+61YtnIexuzMdVJNdH4tAVCRq5UuY1JXK0GHqcQi3BYAzFn
UTPLcKVNtYvMoZDX6EDr77Humbz0tD0YzaSWQkXp3jNL9+nYqdoaYwrm04TD7uucPNoay1jTaMna
w1iKF6svH2JI479xkWf3AojcARyxvaKxwv4C1T+dMSTINaVMjCwGhyKgeWcxYSctx3llmXTUbc5M
wnACM6Sm/6Y4VoHMNrUlZIOoXtBxaZzZPgeEIlopZoXD0EmTPR5n0mxWSIieVDohbkwxSgr/3UBc
PPVVbuPzSFrcMgNORizi8Wwyojhc1VpTQbKTDnGEiGHne4qHmA25QiuqqXF+eJLI40y4TFkxlTIb
oVQ92Dt+aWxoRvRI2hIfxemdseei34kQm2lHe59Z0wZGudiwNfKZ+5jirYdRlS1io9AOGAvNY6Xp
/dqxDFzJoTL+puhkxLxf1/M8V5EF0RBs+EVvIhhxJN9Z2yop7m0mAqanQjx4JuTneDCqdV1F/W+9
UmotYqqyVoWeMrFXlV1sCf3q9z5TIx634HUHFSwO34bbOKvYr/IKb5+kyRC8NPvpNmmbH7ASmOOb
ILfftZbYbSkqdyspK3v644hLo7RSd64bY7kMGLVveCw6pAOo2dzi1ZbvY+JZJz9ojB1c5PjEItlQ
chmaa1zlbF6mJohualCQpnScOd+dNImdBaTRXra74EpZnrc14yE7GLIKjkkT4aLMB9gDXUv3k8Fz
o5rLTtpfxRgXbG27tFwRQY7+gtKu5r2fZHsRYYz3lG5uqmmwTnlhW285lzD2e9qNtimoOsZ3AwlK
p/WnizD4rHJHC3ZJkGuzNuzFvY51HUa3aZju2oSTnSykkU03Dm3lh+vLeMeA+KXhwwP6PU1leYVL
6s4Dyu9goenhY6Cvgs1CwvxyDiGEXFteNTRDOnRpZZVLXMDWXWugMy/zNk7p0WcMLc97SaReRBWt
764NBsTPlv4Gnj4MCO0S8p7/cnrkpkuBexTjg8+0YkmKowjBsVB0WJp5fGzC2r9U08T40hv1L1Or
FTTmwd86babvu6SXgF1t3HiQV/bly7LomD4m8IBB39jaRKGRhnc8w8cNqGA8K1AZFhknvjcpYpsf
1qDehgHLoiG7ulJhaQEc6bkGmL/Yx8gz1e8cR8Mfls4J/2KZH6ymaqnj5i1nm9CrK9wR/0Z3W7It
rKCHk0DkbkOlE3gPDuPJDv3Dw6/UaayYDeMV1r+AltfZEDf2XtQyuXKjqRtNCy4sf9l0PzHHH4XJ
cKITMbd082Akhfab1ZYiOa2hOWHWdd1YLXENsZvUGT2DCpMgOWddW5c/VtaH3xMO9oPquuQCubTb
4MqTv/SsJkydDRNtenFohe8T6+27ZHjCbjTuw1PemOWWWuDqrpuywC055sNb2iu9nRl1Bo0apKP+
e7JJpO3A8Ne4xauyA6VTCDpyCEk7c1Dt9p84CSXsicHXs7lIYpzeYQnKft72fvPeUuoCbzdKqPPk
sjJJfFjREdCuC3gVgDeGMl+4S9ZbyHxazO1at7q770RDlq0q+M+iIsX5wIyVX6EkyQ90zYZOytJo
9RUwfAegy8BUe6HKSWP+79SPXsY5NlYaPxlQYT2ji1ic2FXZNw1ENmHwDEcxv9bGe+bZ8pLHSt+0
uuC06YSRvSb340kGyra3pc8Faw75sp+GyfG9d1S4YkNro6z42M9n6aSVvzycDhxl7SEkSeJllEC0
iOYmQ0WOB/SeROu8r7K/OF+13/hKRrGwlVu/0By8ybKtGL4owh3MSHRp4cuVdA3M4nKi94OevWhr
6fxlM6vHDl8JoeitsaHXLuAEQ8xkTiZJs5bTtB5bPT/3rRO99Tke7641YXoXJQD0xvjMdKWd8qrK
3kA9E29LGPg7nhdxRU8t6VZPhWDLG6ydBFvtdM+qAKwZ2kH4Idx0KNYiiwJ2wEKP9tIbZQ7mQG92
TVHi7WBiZj0JIhdriZ/v+fqMQzizNb3qFN/AFHViZB07cNNPUKeY0oswJpph4j5VXA5jRCOkLLmd
O34fin7QHcHt5d9jUYfAsxpnk5RltWe5wiLY1vqN51y3nkbBkTbLuvHGS+X2afLev6Pp2Sf6bKAM
MQ4yLrxSi5/QoszF8MlB0gauYe+tQoTBTh+Nv3aSYKDGQM5RH7Vj2PlU7MiZxor3pDCNTU/LkYKw
tL2lj5e4tA78ft92VrMHvq9dlC6naaGC3N/BW47ebAwX196m4ptwfPs7pQxs1Wipj00nSyJ0ooRr
MqEdw1hGYQfB3qZzfckeCQOlk7jmjzN17YlOOyA6vRGCRrAnSE5oTT6nPShhzKT8KRqWGrYwALdG
t6exynsBDqTzIekJRM2TNZENneq/mZ5AFpmpMYxujYIuNfPIryUz6iygQE9aFj1kQj0ftlkqeCYb
bXMe+nhRscOG5PALMgetwai0zV7zXcnadKV0m+Bo744G1Z6+bALwCya8Ya9Kkmmem+awLULiFjPy
GuKbCov0mDfap6JM/UkCAyAN3+IAtaPfpdVRVTdM5GomGU0YgOzwWpZsd+JA4uOyentt9ka8KfTJ
+jsUiYD2bldPnrWEPIJ+gM+VjnzUge7dm1En8mswZYY2gDD22nK+etRfu9EglvZfbHDdQ01a+pjy
hMbbyYRaa1BSQBHAMJ457rOxpqiKeTt0ivJFxIsKIBAxqIaNmYOK6tzRNXmmd+NatXn6yOkWOzpd
E8HWcdjuOR68mMC2cGzRsMAIUrO6NfoMaFiNS/oUw3Uh1kqP8LaUWMJ9UpJ0RhceKhGzWJtrOJyO
tGwYO4jI4lFpmY9z18sK9hxJtouNqEHBovCCl5whmlZ+FfOvUhA1sxEjF4FTZhchJ+eEyb3/Up0L
+zQ1VTer3d6F4JVkatarYLjqkZHdZBR4d6FZwwVngv0z9WP12b2KQNloBpvIbcrfQ+s2S0926WcF
VGuD3Rihpmqr6Vh1TregeLPfIqXUL9yJhVzD4/qtzoZ0WOCfiZ9KZPmlR2iHydWmyVtqFdkXklo9
1yiPWDlVMS3GvmmXidBQqcvQti6cX18UJHJhm67KSsJ5ldfuMFW31ymuQLEEaV3vpK8FJz+vmDRS
UvhONacB16pJd+VkFZukqtlvGHV5VC7NxcSi1WOMSwczXuawH66Uvstpf2ArbGSbto16kEmM+I8l
YTjuwSbf5ypzeXSAP1m6mpF+hRWkujrNvLW0rOyJDP/CvsH82lLI3Z8QdeBwGUKhiNjegqD4tHE0
cpLYhzurxjWc02atYVZQdp+uAjgoG15zvusLaol4QOOITpqc3Ug7krapEE+XXL/eG8+XDp24DKZH
rFLtVlZGsEbMlRuvFymFZI1OCsgs5bx8nWlQdwJ+exMMJ3SffuO17nTDIJMuqc4x7pw7+rMak+pm
UAvCnmM06POi1/oOHcZ7D0Ha/LUH03/zXj8FwkqbzjMDbxwL1oDmRNBlIwUV19CwvXdcDeNuyCdQ
BGGhLaDEIznlMtxSxV1sVZLQdz5y2fCUoDirpTOv0F/2wTxIim2nK5hjaW+z54jYmK3cwCB4DOoK
rHhcIBiM4x05Ewt4O41MIFjuxZHzXiLZioYBbriSYJwlxPQVtRbzH0DK3o4ytOE9yUYKPkN3iD7Y
7iJZynLYRvhhSFmJgpfcgHO/+aUiGulTgI3pQELR6TVsFXgJ9XXYKmZZjdteyNU79kyD8L6HM5P8
LQyzu8NIoYxCjP5ZebhveV/SbAMFy+LYadt/DLiByAe+zJ+Cxh+eWjxXLKQSPBZs3GaUs6PXos5Y
d5owKT9X2B8WoSmrc6AG41sSfFsahBOoKCsaHY9chP0aeP7cISw154YhtdZic4iA6Tkt77kZo0Om
RBbJqPn7ULymDNSGgCqnCTi8WDLStpZMtJMViq+yyTqHUDYaBS+M6kZC0DV4sWC85X50F3os5p0M
aDBjKLEVbFSXsg8TGDTp8IwIcK2sKbMXDn1ncwlu4Ee8uHD6RLEsRd/MvRT8k4/OAosy89K4XyGI
1HOg8+hkWqThJdFNaw8BzvqJ4BVuCqjme4/9z9yLwSJBXx3vdd41G26FdBEjbr8i0m39N0nSkcla
IO+TMqZtN3J1AlXylgQ53ZUe59l5ivNxrmj2mI3we3UOBS1eC7QQd5VWUlu5NnJclaGIsjxhUvfc
ak2+VCOHkPT3uhvKndNM9T4KTU61qI90HCfmKP5OoRWfM2ozz0MQRnNuOFDNWmtz2cVtddaz0jzn
ngKTDu5be3b+WNMjMEXNRzNKfyfTFLX6v7koj3EsUlIbXS8JrL207UH66WfS6sEKkZgtdE72/Uxn
Q01CGKjU3OXKeqPIQ10tGdK6qBGfnP0/8R/+f+QsxKiO6e3/DGb973X9nf2nofDf/8K/DYWe/S/d
MMEhcCHatuO9TIr9n394rN6/EGul8GzbpKgTV+H/MhQKIK42HsSXoZBIFj7E/41ktf5l0KHLr2D5
wk9vGP83jkJhe/z9/+EpJI6m42CTYPGEh9JC+Ipf/w+icEGEWQ+12twYLkJTchuaLtrxWnC5kQE7
2l+BPg0LR9j1Apwx+W5FgR/0uodFHdizHX3yl5r+GaTVRGWwJpCDTAZhONi3TXkmnZ2d4iLDzMt0
Kupl+jZwBF00DZFGaxT0cJn4aqthF4TxfujzkXiN9OYkvlLcsSo6SH84GRmzTR2hkRktAXy35mgP
iwk6pN8jHnQpU/K8UeDeBuZ2DUlh1vMVUfrpPZusLcM2csripRIb6aGs6vTwz3eORc2IgLHA5CZp
d6UUK82EQSrBSfwa+mtDgA48qqVtKIQBPsf9ZAM+kjXjXLpCeMpSSWzaFBj7au/21niZKF2XVkX+
uCt1sr4UDOjNXJbqrSjY+/XG2SPJuGoHwlQA9hRpXNx1UJEaY1GyX7DzYDlJ7O/5KWW1XrKd4Bgt
q4duyJXZwtNy7BCVDjia7H70FgY7g7JPRzjb2irIpAZE/UsXI3iT0ialJeYL4ffLpntmXUAFHZq8
ZtRhFMSr3Btx4Byn3N5p4sugGlCkqr/Z5sSzn/OIV7DBs3s6R6pjUtbhvOkwcoNUZFI2elSga/tW
ZwOZ6N230XmHMSCo5pnd2esc/SgD8Fn5dSQPDaEsobOYTIGMNUZq4p26+nzOFJU03NQVYOT1Qy8x
AbhxsM8ApnhtuDIHN5/TihMufLhqDlffqyNFmr8hn/4N43Ddx/VBi9ti6Qtt5HChkb/j80WQ6LdD
0dCcm/q/Eg1+nHIuflRBCYJc5ACIoC4osw6o9XLmNugKHSS/RdYAU1BVM+/r+mMKxn2shX8Sn8KM
0LSs+dB2J8sd8lfabJgbNEnNxKvjg1p2fT65Meo8TguCJdgWzU8VVS55+po9GyPMqXGuk1S/hwrO
SxAem1F9G9RKE8Kmg7WG5ooGyF8DHS/fjnp0zMx6G1GAbo5rLnjEJBQmx/eC5VBajwGgCuGmfW6p
rWdp75RSnB0iIjkB3VoLWShpcAqjaA0vJrDHVQdTlaEVZA/zkmotqXIwEiWu9lnKn2Dq2o9PicDS
oTMUG64FmtKHZ5loGesj5ThZuU20gV7I+ssLgtMgDEYQzJtyqZVLA8uc051osyS4BOKvUJCgTNMm
6AN+2DKqWfYkufzHsVvKh6Dn5YKZEfZSwbw92nZEpK9RUG3IunCYndzLS/efZyPnQs8DwYnWR5s1
uMLMQvlv9HgeDESSnDjQN67f7TK4/Rw5KbawG/Phh69ABHLcPKamadETDdonpe4t6BasyMdypwYF
v5f5jj+bqGPrHWHeazwOr7+A04iuDEB2+X6qgRq4FbB4DbmcBEziUgg1GeykqqeR1zmzsuaXJ6Js
E9EQvQgLGG61ZfQLBBR4J1G2Rx4O54apZes47GZKrxiVWX241YHJ1mWenRLcxbQYm5QizkBIvHpB
cLy0MeMQiWFJ5iEejXBFbughs/K9c7w7zFfOxb2xYvuF+3aEm2kN1lXPfIwG6qUYDflvDQgbrYPQ
d0B3IA5H086ynbsbupeaQhP0ReoUuvTKKRoARpd8Cv+LOtqToRlrpJZ7E2pkQB3AppX2TTlgQFQm
3Q6yC+Yqj3965ta0Trgbh0JRPqRynQfcutI8iNCgSMv0nsIiK68N2YRtOaReJ5+OKqn3Q9Mg7jeM
LDo2+vOW3M6sZG8s/X6aM5Os6Jui8j6sKiJ97U8dhmz0TMjXJeNZpxqObMKhx+bqGPHksg+K8Phy
0t+rimZs9CQMCQpaDvOmuf76lMmo7vGzjuAWSb3kqlFr5S5entqDKyhN4xy7wLteXdNmMGE7KP/m
KTtYZMQNH2PGn6ARfcYsHhZrX1PGnXQ0NnF/HGAaMC+Mrdo8WcW4zoVDS87rahkqNV4sCpyzTIQE
XeltF019dBKHEVQqKJqTfXyA3eKtJskWlnFXQV/tOMG5M6FG6YyEqQWiBqqJrzBWkjW+aG2HMIxQ
j7VjHU4VaLjIBWaetRu/aRssbZm4ZgMpI4p8fZ77xGk8lICZ1lMpA4VoWHVJbR6hwJaLzrCOtTTD
dyNojzTnjVdw1uW8gWg0gzqcbTrVokuI3Men4KLsBL1h7zq46A9AAEuTelEc1+IWOl69pCJ0WATo
RFL34q3qjGUii0+6EmnZrf1ohmNiWNNxrbX1a/WW9cxyWwAe24QQ619rzPCmk1JIoUCxKTfKIzgc
Wg670Zr7Gc/dTAqCxZpLtIDRtvU6kjuk6pjWmta3NwOYtAwjkp6SUAC4VLSUnun+vo6i8WZNKHS1
swujnKrkkC9wb6N9nsZHvdbaBSaG9t4W4mYw6/liw071ZjyAdckMJoMTAMEGVeykWD+YCYHX4HFZ
eGVE8tIuu3OHYjLG8uyVXbzvqX3Z4XUYFj6hglslynJRdnVzN9q1kZPxH4A5//QATGrQmBBdkjpD
y4bMGYN2J1ruqKMnmmSPh2Miw95a9woMwIxqNu13OK2smFUWQd3aWOEgj2VF1e8sFXhNQgVFJYsl
PL1XxpBGlOGYjBnU5o4laQH+/1NloNwLlu5rpfXagiwTj9QO6GMzRaSxHOPu6AUAMAl+354kSelk
yH/l5TlBuflxyo6M9WgbHMGJNNCbfHBSqEwtnIJ73fBp4tkZz03qvLtVr87264tWJMgWzgC53kjV
Oe4mucqTGj8m1WJ7XSb/80stPeha0bn0pTgHxcUUU7Ix2a3O7TBwr2ONMAh4W/8etQi1aZhmo5sY
xwEF5668douxz9t4ZhGuoVePMzccqjeouNZ81IV1aznZLSzxiUO+PUWOnm7tOCHNH9nyZDkSp2hm
PthTOseY+mHeAdm+TVNDfa+Tce73y+fQDNXFVdn/+EJPWzPiz6KuXtA+eOBjd17csHbRFTQ3N68v
hN0ufiV1co2TtycrCz2j6onxmmdOB/U3IsrG1LsXExBbjOgR7Oyu0RYFZqG1XYREECrLvDArAA8x
hrwl2VvYmAI66qifWtM211L2xj4mGk1fm9GswNehINsxBVFhAAImri6TrJo7imNwpIWhnMN8gAES
61tfmm8uZbHXf74gHH6rqXDvNI8+QJ9Tq13xpK0gj12czIo2HUb/rTNO2rG1VLIsE1Odk8TbTkkW
vpWj8Z0MhMMxqyO6Wnq5xgzhIs6N4SktWT1EMyzY9D+9MdiVkUWi1EoS6K6EDO3G+WFAFu9asCds
Np0jsRo0IcN5aCVzUXQutSg9Hq+O80HSu1qbYcfmEnjcchyc91e1L1w+jaBInwPP7yCHYy1td4FI
aE8PWWzb0hCUzWbBLuiS4eJFaczUIXcPRvoajhDvh1eKVW1KulsmRHi3+CfUQIuL2XQM/0t5wzl4
tDTr3FbSOdsFfARJa+ze8JBa/arwGVD1+xiP0YuF0qbeRXFAyYJOn9NnCQqvr6GLazVyTXqxmoh9
Mf3FiTljCiBx3vp+14Nr5VGCDHzuuio9hEFqLoG/FAwVBx4AtTX9slLEDKVhrxR2xdC1m/bixdJ1
C3ovAdG2138Wa2Xr6jbEgbFJ0ZnW41h29658aQqUXywK9EI26grLSmFC4np9IUSTzeJsxOCQk1uf
87sZYNfACgoa6WuFwJxoNS+pHUFReJn2h9BosNZ5sq2s5KvwxAYRYQ6zgFMM/anM1bnHxxpab6Gc
a9+uhS3wDqYuCrCAQTchfhXy99TDVu3bb1gQn4VmYRSE6sPJpKAhUu/nbWOBg7CyhQqlDUwUR0Or
MyQFB1Ivo0LZO4NgSiPcK/Ui5cktvEWZpYLJdSt2/3z3z5cq6cEKAsZKZMOCo8I3ENXYnetO7BCe
smfR7EruXR7EfXaMRRS802W3chlQb0NnHGe6VoTPpuhXndn013/+n5EVnyLkaWmDnSYwFhmH0awM
3GF8V/NgmFmFT6VB4DN+dYdwjYOKorkDuvqiHeIVWaZPB98SP1e7Zg9ncMGlAQ7AN/teTc0b7khU
foJBDJbZJZX2Qq0yuMdzaIEWPj1fPzy1mEiavR1O5U09skf15t8dR79kBzPd2R9jod/8s3vWsgyL
JYa8eItxfH4gDiOvzjE4mCd5Y6Eus63XfOvnUbs2AtIY6q/CdB1Zv4MILtfZOepbrcFidkiLt5rE
1indWxdlLViqTfbT29utLlbRa8XGmWfYnMvz4jRqtnHtmpun1ZfB06wHFbDhnQ31jLHveDMtd1Yp
AK9Ux70c1zLdB21U0TLgcRYSgjATdYlj5PmPnpPQsXeDP6JnHma0NAiGNQHmLOG0MWJjV9w2zXV8
kAfKeSOSf94I6oCtc7ODfZe+LebDsz2b3lx/1JfyBmhS/nV/MWqMv937dEX9s0xOa5dXrAvN1l35
ZwNEW8WtTf0HRN7ZSysE3wE5dEJxWKfxrmuyGc5nnmobc9q64bf1Ub2ZwXH8sO8vxMUKCt4xhwBB
pGF2yruDihZovwpM5yd1NtrR/TX8dcQj21reLCB2zP+kb+Kc+0v7oF+gcWFfauA6Q3+lMoHooB2d
nNLZ2ouU5hiOX3ssxR7jzXBbGcbyltTAHIMFaSi2lwDxNDAhQAyFfZPM+D49l4skRXtZh7RGfGaR
dk9p/qhq6mb4GE/8t/rLgIIa76N5C56oibNsroGs1tbZcbTLzbbApx9d0/NUG3N25LPiS38a/JS+
DfePcFlk+M+GDdvNj/VrKMqjNDclBFFm2DGshrVHHBoJ6BGzyLdz0Rjtpi/ydy/QDn7Dn12jv69x
g5iLTCd3ebXZQoxz/ZzuDfOLV9Xw4+6jYyO+m3cKqPnD3wq5DG+9QYqC2T6RMF5eqW8qHt/NW8nt
IM4NgJWc04P1Ua8C81cxrOJ3Q+44r9gH80bY8DP4Mt+75KzLd9KUY0mHA1bYTXIItikf315cAm0T
PbVb8Sye6phQE+QvpjJaMU1yhtUfzwNnOocad2mHnQ6zRVty90Of4BD/VM/BA2y5svuN3m8xuxv2
V/fjb8LiRGruG3AbQGOMAf6v10OTz4qtsktfAa1T+bf1q0t27v31BvgP59a9a4x34WfhrJJbePZw
3lOszQOR9mN+piSyVP62CG7Ui8+KetmZztLJCTiulHWTR2Ihl+o9eU7v9Enc62vezhzr/Hrx/bO1
T+PRcvEHFltOIRTyPn9RXor7J3AhRo3BousgRLTRKFbS3uc151mmod9Q8fN5zcJSdv1ifE+TvTT7
GVo/Y874mp3BDszKa1DtdI7mzdXpb8PX2My9t+pWzRq20/GeQcy6feQDkf2Vz7YtWFfDIqb2mxlK
wkSoLIql0R85zdwz3d+ITXyNX8lH57DRN/QEteeQsomthi1uM/4EKaISsBhaWDJon9Wze9Z361Bf
1MPl/izf3Du7SPkRGp/1RxI9bb/fB9WWKthlnLnMQ/1LZitr72TmqSzjdKuBl1Zjf8yEF63qkvc8
raGAU9pRlft6m1lANnA+uTzv81PCo4h05cO/V6ZcvUfTxXbXVIHoPgGQv2Wcr9iTXgsT17H5UGNh
XvokY1uAIeXq7yVofcUPWvD8CrB2sadA2bKdH7zCc+PYnYrL8JY9Sv6ISXa7hgx3vBVat0ReSXpi
uHW/NeHTRID/lkZsz4By5DSTuDsLkuIaUK5c95r3mGpyP1Ec6UvKBsIPNnb7pE21X2aa/hXGqB6l
cPdBatN5WlsOxsMAKySmm6UI6vGBL6WZMVQJL3gJ25krbAYzwxDcFQUx2yYN2lVMz/IHqQvIoZF8
paDtc8nWLnIT608i/c806vQPRqdeoL7Twp1WAtbufOfjdZtrGDPX7mr4N9mLc6vQduUtvzVvJsKh
HrTZAhcUVqGZ/SuGJ8U/SvC5fdQQ420iQ5U864n+5pNNBZpCdU+nih/8P3u36K1fQ9u+lx4rTEmn
HZgKwCn4VeJtnFp3FNxwLryh3caTPd3DpNyyPqm7w/0Nv4FDB0y6fv/vb+1SggSawjda7q+p25n7
pa+/mR2WiXXvmsMyFvyzSX9waM542qBmAj6czqq3jsbaKM1sA0fGMPVt146PzjSdk/BEj+3t9S3q
0rli1glSiM+2yZ3+UL2+/POd52b3CHfVOgQp7UKtnne7mrnkojX0au4T2M48UGPRiX5g8mmbvJ8e
9oJxVrLA0+Kyk9QDejN9kHGSTFtjAIvqmPPPSvDtJyQ10kudNqzzius8a5J4GYnxHsZgjqZo6mE8
0u9udyvey3BmjrJc4+WOIfxgAsuEEbLiaeMWBj5NOw29ysHBOBkVVTd99o3dpZ7ErtlYZfwE0scS
gxtt41LWM46FtaMguaPxrOwD/T4QdY+r+ouJYsaxcE+/vL8Z/fx96AqyLQ4nO9tm2RxEfqwrVRyH
NiiOeZneBkxLoAbJ+Ze9nFbIzuVCdc09fWWSRJJiUT5THhyt7LSINu9RNvyxjIMq2EH2dfNlYiBc
wMcfx7914ON7XTEvwNlkfoDDFKchMit8pN7fVJPJBTrMCxfp0D4T5Giq/bix3Do+2maYrQtpq1lo
Y+GnyQU6bwRVyOsUKBbbxbvbKJ7WLfIAGci0R08i5GfCMTNfnV4sTsHT/Zx+kq/+WV+bC0+Rein1
d+7bxsgvKtoXcW7PA5pe516Bh6jKUyLmqrww7D3SzePvnSdC8RFS8MPRinzp47MFNnAkp41UFGzS
AV0xhKBMpkegwWfdL4JQ8X9xd2a7kWNZlv2VRr0zm7yXI1BZQNtMM5lMpll6IeTyEOd55tf3omei
Ui4XJGT1WyMjHeEeEaIZeXmHc/Zeew0qnYJpBO4MTJ8VSmhRUvtZ+xRbQDQ0lwHywkWRQfaPhoHy
gsGZYgweTK1HCVRcGZr+g+AEIow1QMRhmzz1+HcS6KaoClBC5dbaHohTs+auim7dc1p6FgnxLV6w
xQferDPUZx4vjIIeN7SSG4SUu4wOJ5XIpMLVJF+FU+zQNFMJCZBJGQSfGfZlyeiEAAyHjor40lFk
4ubduiY4bKPYKD8dM1qAI82OGaEtcYx2nrY3pb/at9ljJw1Y2xMk0menUbZw5pzdtCfgUOxprXdL
QkV6OK1jZYprBEuLuNXvxraNtw0i5q7T3vSycTX61Dtbc57Hkjx6S6nXwJ1wAVpIBVQE5p5PdqDd
IWwlX1yuTP86NP0agOKzUjNzKDGiLTsXYmmkgPaMcHjUGhUJtuotnK7x1iRsluGVhS8OHgXLnJna
MKfNtlqBuF+P5vAooshxzeKcxHtpt9O66NNiNdD8rXQCJRAuLEcJoLiOX9hxKoVE3dIP3XrCa7WT
b4Emx7Un2/ClITLCbl7VpCJqw8d4ZBDXNCgVQlCJCKqlJIfyo1jpnhfQvItfJSE/Q0UPBAyyA7iL
GL5e6t5mQA4Sxkq/nDITjCwi862f0SHUqf7UmDs4wFECgt9lZyZlKJjCjd+WB0LTawAdIdVyoJyw
l41zhxv1iX8bhT7WOQ14xMp08mkf0suA2lDfk2L5szKbjJM5gVPUKrQ9Q5/PWWG/COcLDoAXD2zd
gJoHz23r3yTqQJzw/KdgKSg1JGyKOpBke7+v1qAAsoumgMwMmeLZd7pXXuIB5hYvjJN1P4oB+5CR
6mzKFDDJasmGEJnwxruS07WWjv4Jra5YJJ1jrQxsvej9YCM5aXSQtfVsE9ByyJriKSuJJ8xCi0Rd
hWIyO7Cib8UGgUO5CpmJd53fHLwwy+6d6YcSW8pGwXC5RqVzMXJi3ODlzZlHQnyU1X1tZ8p65N5Q
++EgDeptiaTxFJHLSPQHh8y8iS7TCZAa+q0lYjftSOj6TrGhEXeEE20H0T1OA+tqLRV/rXfdBrkI
tZQoKFaUL6cliX7XpBkeS1wDK88oL/053wk8W01EA7EqxQvmrJ5QA/xcWUxqWYTsyi/hRUaJAam0
WXQmpUJa0eyKE/UO3SpbWhRfcKdQS6aDlp8SKPKnvjhPuWNcxEnrbwp2F8tU/uz0W3oC0Cx4XDSZ
Uu3k9V5yWyMeWhI9DbC2LbmLFSlGjo+B0pp/8ar+qUVauxtsKXYpQXgLw7aSAwKMC5Uy4PHXLzO/
kTZG7040lA4Wbo+D5yR0UKeObgQGjgtLdR6DnCK150x7a5I6UCsZr5Mw0FZpYbRrTTTbgW4bn0KZ
3MkyL4ysdc42hN7bYtBXeD+m7URy3WYaYnOfJcGtHIpVG3WGS1e2WEbRpLplHkCu5D1uurssSIub
sX4sCmhjLCndFigJYr9Wj+4LCrcBRNfrMotNLHxBuK0zglnKSaKXjnJs274zrA3NWSvSeUTmLxDE
9bcFsJhFGKQLf5qUJaoYwmqs+8TQYboCxTZzohNCvqGPL4of5hULk6PXTdOujIFAJIRo93ra8lCV
fKTVRD1c1Z+tUJsWdd2SP+FkpHpV17kCV9OIyRxET53KWZlUx9g6hnOG1hmTC9FElDQiH6RELJYt
eLI1tokD+CQThYATzxW4TZjOX2b2ZNhthpcUV4IXkCFJ9iM+qwLfiulQw0rI2gUuvpBKrO17kw10
E1SupYa7JlWc1STyVyynNE7IXPSz8bmBjbiUMiaBTfGqrYW6eIUmpgWQAtKsrc9lFxoXUV8fMThu
a+ihInHeSBDkoEtB2ylpp6k5wm+1gnfbqzbLIPD6eDXQKlInjgdaW/qU89ndICrgUz54vVGvcqtH
YMBOfe+hjw1l1ELs7qxNNodFh8qTgxL+qohUcxM7ucXZfzhohtkfc7Xax/Byk/rKnI5DYDQ4Gn2a
RkH2EkO2echEMO5w+PlMd1W4irrO2hdi+KseDesS0ME5e5JTPsxQguHC6ZECdB5DXU1Shnq9FVmB
N19LXSBK5Z0IygtEnxjEHF9zU8e+atJqvKXlGOxH2fZrnnbxggEAEaXePQ2E4BVTWW1MPXLWgQj0
LWuxs9Siqr00gqpfFolYl6y/9NOt9jDN1tg6gWtsx7JeE1Gbblt1WDKtydsYwGIb2QhOe+WOY4m5
YZV4VQIbIGVVrNKerkde5o3bZXSPs5Gj4pgxDeGkXbE6WytvAgFrySy4bTz+o5hUDZipNOTC1LCu
RmTkOz/kt9ak6nvfqN7/8uvPktgGiv3rn2jG0O9y1lEWL2BzvWr8rI1mOhqoZbdwnuRWaQr50HTO
unO0pzjznNtcYwdrlBIWZrNtEctdNC1YZVKNrHXY47SgN2AefuVN0T3o973BC0bDAR1g+hfMQ2tt
wEje4+7IiB94Jjal3LeF7PZ5qwm2GPmms7tNxYt06ygAtkZZAqu2HEzz8y+6Jd5CmpU7P1Bf/c4p
b4rKpsHbjDvkB+z3+aDMPDEvPVla10j1aUIF9cnyrddBjexnRWML3Ke9aw1J5yYC4q5ElLOQvdU8
UN5HsmkgG6jmADlDZXqmRt+UZXbTJN1VUuYXXVw2L36KZ0XzGDVjn0dr0VjykobQcxww+Us/0+7i
jNZblyKEA/gdUyuelIUsCF20Y8Q8cSjV54wUGzXs/b8US76IqcSukfhHq2zS2WQiLnQm+w1sHP0E
RoqL+JZxjskJMxmGdMPUHUmAxhP6bcYZkcRBW1NK0O41zVev81JiyC6oYSLqzBEam1ZxIN1uqcox
dnvLwzA0//Lr7/71W9FpON1kQedlSK/RTXexfWXD7i1tYR/NdvKuEDJ4V05PYiIsWIlwviMAlxBQ
UVMj85+knA/QUdQiKpDIkuWlBnG+14YD3tVV4JT+klo0s1+QTe5I5AL+W1KlK5iZ+HxC9lbgW8mO
NNYPIRhvNwicFDYlTDSjUjBJKwYUBrQjlaPdmWNCVo4aVJuBwvXcE3+1hzVBl3egEjjnahX7wfGh
KGPEvYOzxlXF4jm8Jb7arOHL0nclVsdpJYILrX/I7Mi6v0iDa7ukHO8bHP2z0mcRGBx9EfW8wliF
yVIbWQKw7Th0ppxwPTkGEi5qxg3t5Mwq7cugGgNczcHdiHP3rKdhuPDHJNsrzcpP7OgkgcdJLSG+
oURGH2ZsGozYJkBTKDucDQgv2So5tDIM41oZHnyUPsuw8q5VNYmX+DV3NlEri7GYfDccaqyfHs6s
Nj2ZvBJ1JgSA5uyaJupjJQKxnKhBtqxyXQemdNSOjiZ+EvX4Q6msH6aukkjJYcRFJnLZ1ulaL72Y
NxoEUs4fJIP6lvQ2Jh8gGZMeplcgTflcsHHZ0tRXGQk4S8KK9dfAXhOi9upptXNloflyIy/tV2G+
UzFsXBv+4F/V7bAmjyu88Z2MEhFHgq0ZCwjGE7CzKer++VvDA0Yx8WAIMWONES2BKaNJcMSJaVYe
Rxz62wFHKYBq5c7Hozlrj40rvymNK9iYw6lqX5rCwtvXE+ON7ZKYIxzvG1sVwS4byxu/DotLVviG
8KtsmbNzf7B1k6IYzJFlqQTi1pHqGmQGpHFjqE5Z7hmY3ZNkQ7DjdD/z2FtKy1INjVMXZ/41h7pb
c+pWRRSlbgTxf28VArQP27Rl0Bp7yxyzatlMzRMBycMyVGx+BOWcy3JOOG7h73Gn+1s0Bs5FZLbq
BUZsulFi23nqM9BdurZWY2Gxh+STt0O3HFTdAFCHzgvvOfKSuk7dirSWUzZ5G/bbu8QL/asE1/EB
nswbnIdg6TjCcFkiIFr7hbbJWjtcJ511OxQkhk5oeoNhD3isvkC+Q5aRSQ8nVQDjd+xzZEpXx46R
Nlok3QSwsidsObEaHT2RZQdDATaGF+IcwjqN8bznsiArKJLbLKj3Ex9Lz2/Bduw0Z8RLYsh1ncm9
bvuEdYfqBucbvBtEoPhjosu86u8ZAswuJmE8ftpvx2kknVMSPdA5YqnXYmR6THWaRsVLhjR8NZIE
Ssuk3ERp+BjpJ+Ek9iZOKLoRXMY5S/XrlWFVrsco3JC1fGimXD8C586A9DR0LkALaZQ+LaOeieGX
aoLHF2+eR5GmeSKhYMnXxIes5XeI2h3F0C+SnWX5igudtwffo3OYypzrpq4lR5wG26TvDVuytqke
42i68Cv5GBISpjRxeNUM9r4eCF3SvKlh7clywoKHpVpLfcOCkOrZQ4xzaqOjMcJYNreIEbFfGG2z
GWhyvrJJZUFkK3Jn9KQhd4ovT5Nd2lu9Rv8E2W8bVX7kOoOtbUu/4AdV5CchuFSw+7ltq8n9JOmk
tAFM+4AtpDlR4TbHQ8qRCDFFcBVV1m0iKdY3N7no/woKY9gU6L5xpfo/wke91uWuBD58+PUL803Z
4qmHi+NfV1hVFvQEN9Shgpsmd6ZVgU1ta2SivSVHAl//UOxSvSXpPvayG4M0qJ1QOdFPorlAW1N9
Q+0UM5MzT0Y/z9yff/+PPzW/oEzfa37l0OL0zBuMDPdp9OCDnyKRIBRo53qoPCzPcRo9CS3ejCAt
CWsSCBpQsvwE3AtypgVlFZeKuX4nmr76x+Xfs0Qt+cmnsnVqMrqApsrP/P1TlXmmM30p9EyGS3Vb
zIs2TaL7eo924qzTRRyzv0Y6V6rMFwXBamV1rZ4H+yVP3VZb69fikmTCk3PTledHeI9LCgfuSHDv
XIA5e2ezEtflS9XuvWNmiav0Xj629+N9c9tcWZ7rAzX6YQAdhRuWFYtN2qJuI2jBRIcgFtBW+k1Y
oJ1sOX80Jt3M4Aj74Xw2XOGs2M4V+oqV/fD1LQGv+sc90VCPazqeVPTenJB/vydoDURjO0brTidx
HqADhdhZT/wFtUEZNxCSFh7bXsKFTHpBGFPSJSWba0oqugaxx74mKSrOML5b6A/HxbHGBUHT8FzS
PsQz7trcn5U9NxY51Bm0dy3XCC/DEPcIr8ex5hyDCCfW1pjEj1O84UM8wvPqDaqwlM73XXRH2I/6
phaXWrgYXyC6rrDSZitLv3i2SfxdTJAw7eNBpTlzEd6HL1N5lI/5S93DznLbiWDS1SpSUmg5+1jd
KrtKnVb2UehUX7EbilV6Dx4nmPN2zkrnbI4mNsykPBOQiFhJ3sT38rVGfvU2X149Nbf1tX1Pnmx3
Gu82NMvuKYJc6GeQEvMDr3ng1S3+efO+PVf0kFuZdzsiztiFFap1ROUhoYNGtLHj3dRZ2GOjNjs2
TfSU078MTyO9TJueZgbm0loipaLXyZsPXZPsb/V8rumFBvREY/Z9Dj1SlV7pdJc9V/RO0TMt41Nw
ntlnO2byXXIM6LR6l+xkuM/Krbj+evgIU/tk+Fi0D3QHH4Fjfnyl2EfHSkEh3o2GYp2Dpx/Hg93e
2c9J9JyZ1uOKGfeR2/Iy3tfX/WVzQ935LqOLhtIf5Alge+VIBYoveHYgloGgOoV7bedyuQvCdeOz
3GFT3ZEeAvj6WNK3S+jflTolNe1SilVcIIJY+ruINqi4H2NwQBcBDQVEr7fFE9Te8Vna1+1Zo1cY
oPs8c+8W8MzPcu4m3ph0FtP4MD2U9BobZuSYSWLZCPFiNQLZfXwhmEw2UacpC7ZdqxafmBvheVng
TKWUkuSbPnfl3OQ8NuZldycelCdTP0FSqs75DZSZB5yFDxpjWzuV8Y2+VSwgtaAB8hGjPjk9NYcG
UPmQZk9E49F2bWi/6qyLN72BO3WBM9bjTXowr51b5aCe4/uI1Jg36zX4mfy0iwPZ3SK9YcvJUfRn
NLd99+bRsV9WzXgJYe6Haj6nNFl6Apd34aancVzc+fIOOEc6N5TXHIAWzbA3rsw17h3aUj8bGtAE
8zYRoptVJDbYFu+yO+86uFO8ncYUNFjbfm+zPdphecJpl8RYCh7a+DR/eeupfBDXfF2Nht4+fPB1
MmJ+qtsufaoSTAH6EjEpY8J4zEzqmPaucG0IJewGego7i+S2V9baIxCqflE/1OIlOJaHlCY9lBz5
PN+AMUGdflZuvBS5pyfyVWi1SChpHbABRN7Wyg7+RKk/JaUkz9cf4kufzpOehSjgi77aJCYGNsMb
zWWj6leh2rWI9KZs7WQU8ijRvDm+Ve+VvI52aQqwuUMUEIxUmwnbsHZD0L58/RLJPw0yOGNUCw+P
qtHaNLDpvF8sqfkFVpK33AhfIJItaTJ24p6WxslTfRRDz/5LDWCAcB1G4fgWlLq1QOJDMN7KoqJl
PFa3zW3UoeNF5MzD1I7xruobcytmStqJ8j2NdY89XycAZiQ9fJxuqDgfWISfinKYaQTCteIyuk4r
RBKT19e3VY45LrTTleclm2++8Lz6/747kKqp6lDqNRsbkvphd1B5nq/TsKjdRr4hqTLMxREgJFI7
OmnW4NapB49gIYheN8zYHTZKOeyVG43V1HnMr6ur8dKke22Wr4TAbwOb0ywzb8/MW15rSCSMi/pM
vucqV2kRUVIOvlk0xaefX1MdnheEIV2fKervHE1o6kWW4HQjzc1aKDfy0cnyzSTfOuroOPpiEv+u
0oUCkye9z+/NoFrU9xGHONBBEvn3ZC3tPRt28ICkYG7w9dCjHzCgfH2bP/uYLOsGFjDLwslt4PF6
/zFFWmtFXoZ4pG0v3QUItcyjTxdYU6J4l1edsYeKcyc9XR50h6LuwTJ8OAXhwxGnvTz4anzOiSfQ
1RmjPLepObPqaxU+3qJMfK9HZWlQKqojulGRoV9+/fGdP3cm0sBkbwrNkEJlMP7+8f0YPo8xQU8U
lM1IRSj9VXSBcd8EXaov2SHRqB7sI2nM9hFbkptSKd7/+t2vPxdSIVRmLC5C33xr2ypB5JsxOFLo
qhZ7wDhVjOsicOrLIPUPSEfLrYohjcUZfbvRCevw6+/gylkHXVV2bYHBFAGSceHVk3Hx6+9oWWkr
zjcN5/3u4LXxyNbSTDY2CWQEMnrLgdZyPfeY84M1d5xXIc3nnqpJPnej1bkvTTLR3KW2Kv2QzH1r
HE9op2hl1zs597UNt0tf1LnXrbL9LObUwMnMKFuzkeK8ZKNNDtFMOOyoYfSxq0oqVpE4D/oN6uFs
FBC95j57QMM9mTvv6dyDF3M3Hr12RPOGDn079+rruWtvz/17lUY+cw9R6HNv/yznPj8JXzT9u7n7
j0kGKYAzawLG7ddPXfwxGZKcyETomMyFhmXMnsX3g9ZXdL9B5hu6MnkqM7j26ra2qeLbtfbGXo9M
w1XudM/jGJeXvXKBO/AvJGmiQ01sYYfQz+C/EvbLwlkwtd9g3AXoAkzxMipiZ2P0AHBUP2hPPt23
ifBFLaL07InAW86Wlm++zB9DmL01m2cDoyVuS+l8eAPNMqhL328DVxwtmIbUF4cVu2BlwvSmOd7R
99pVGYkS/FCt7guTFrhMamRDMsgvAplche26yR46MePXL6tzd8eO4of19N87uf/9W9BC/V//ye9f
82KsQj9oPvz2v27zlL++jOv4/y/UA4e8RurFuwe7Qgf3v/7KmpAd0kv619//4/9UbfbyClTu02yP
//4B/7TjWn/TNTy3Km0/umCGZMf8Dzuuo/2N8xUzKV5Yi4MYPth/xnsI52+6+Wuk6GjNDWeOwKhz
Wst//w9h/s3UsWza7LAZSqZu/ztu3F9ZGe9XXgrOmiQpS7U0x56jEX5/uxQnKIYEPYhr105OZkZS
wQomQGeOu/DorscCypyXKdcaoOJgVUsZbLoOmsS7+/fJSXwe939+DEgjjoZnWf819b9bQPVJUWw/
ErrbhulFrYgfBq/48utrfHz35q+qM5fopq2ahrA/fFXPQcdfqgG5zx44voXz8+sf/9lXeP/jP+4B
esrkXsOPT9IA4nEs6MTCKfn6Ih83Gv/4DgZqbwt7Nzfq98dVWr0flnFkuDqaD2ih9Bq8iuZVZGB/
ML3um8cyO7E/PhbdkLpFAUcAnp5v6bvH0ptpV2NBovIbIfEZVLO4E4mmXwK5K26//mafPR1TY2WX
woaVIz6Ywmu1TRPVjlncvBCBnklupVqmCNjpE8eauBlTDIhfX/LjymKb7NewkZuSGVk3Po79Vg3q
qK9a3a1o9JHFcs+p3LrKKdNeWdK/BZFkPmWWFm5BpmffDMY/R4ujCvBkHJLnbJ1flal3dzabFK1r
MN5QQ3W6Rd4NP2CPqd/Ut+al8ffHx0U0qtAY/i1C9z6MFl340gvLUncNZ4OCA0yD+GZB++xrSEOT
kmvozh8DJFJRxylqOBve++w0dC20bd//ZtB/fhFb8NZSp2MH+/sotGhZ1qACpVvgo8Fctm3t4vz1
UPjuEvM/f/c4RpRz0Ld9psEKqUn9A1tl+M2t+uxhSFsIw2YXa4BA+P0S1lBrtj8PcFBu7TZ0ZsZ0
529TW/3RejDRLbodge3U31z2z/fKUedgqfnSsB0+zhg1YKzQDxPeqwEkc1bkzY3X9/GmjgHzZnAC
7tKq/e5A9Oe8AfFESMbFfE1oD79/Vz2tY4pVue4m43hpS1icqHajXP3mqX323QyGNTPGfPTSP8wZ
5LvqQQ3DxjXTKzieG+zx/4PXlBIzSyTThK5/vHuxp+pNMzH0MLhhiylLaM2EH2avXw+/z8YGR19T
AI+hEP3HFykUu63sjLhT4wGLNXTeb0bBZ+P7/QXmdeXd+I4NkxY8+H83N9Nk5+cUafDHVd/crc8e
u23N2yfulaRw8ftVVNmyCZdcpTRG/yrIwunAjDpc65qqul/fsU82Lo7Q2P4YgqlbMtR+v5ZiBHOu
D3NbY+TFXiSW9+SVQ4d8gth5tJKpdux1kd2Euk0biRTd6i7odf349cf45L4KvieriCqYnz5O4+z4
ytJEd+zW4HjRPHtnSrj2v//wBOB9TgzUFoQlPmxcHBnRZxo76WZWpz+Pk624k/Tq/b//VQyHAj1b
VNMwP86yhllUgYrw1I16/aLBt2kFffDNAPnkhWU3+69rfJhm/T4bqyzlGp1N4IhnFuMOKTgFxKZ8
oW3uSs3Tv7l5n4xJ3irAD6wcDM2Pr1YUKrTQA3QIWiv3HXVl2rVf37hPXt7frvDh3RphE6AG4Aq6
U8zvrokGpWz0dZ1nwPQ6hHTkDuv0Prxk/fWVPxt988GBYogJ1ufj7FThgm+6PhNuPEKs6GNQ2ZFW
fXdo/ewOOpJekOrQf2cR/v1NQyo1BYQEGm4QRiSXTT1R8ND33coYi2/e6s++kGOBLhKmFDpv5u+X
6mVEEDdMMhfVq77qVf8VEJX/zfP65CJSZU1U2fexY3E+zBxlMOlRnCJnaBqBPcLRmjUbYO+bof7J
XaOmORcsHDGXNj8sgTH6y7rv8E0aWg40TgNJb0wlOJCYws3Xw+DTS9mm5MuwozXnA+b7yV2dEjCN
SW65jm9c+g5theqi6L5Za+VMgPq4m4Qa9a/LiN8v0wKn6wjOwbkiCR5cCEl6TZjGNLIaL0ueksZz
LgISe+kE5lF0VecGbdA28RUN9Ri5bytdTs1jlXZFBxi0j7dVVPQh6ehAbACWafYipqMSLpMkVano
64XuLcvBjPZm0Wo/esTJFfhQ0yKqruywS1RQnZYJmt1pYxURTJtprCDtNGNQnQsrbm+GqPcm9Fqj
ducQ7Nuscpn3cCHGuL5svbJEAllZTz2s8WRp9IXSQxXtmx+xU4p9m8LgcHo/evXSFD3J4M0tddZR
0W6w9mR3UTIQM6PN6w5gI++pGOp2Ag2ahVve1y6DHSOzqyFV5BOi2+ClGjDzta1TTEsjT+pwXVsG
gr6hdkag46JK0W6QkU1gkUYeM0V2ztzDfPoW+tSSI1N7G3tAogE30+4vkYuo1AkdFRZzltlrTbGz
6ziMbOjs856Osh5sLAefFhs16SJcGfl38KCZbYvbAmfXZkTh9tShlb9Vglrcww337rWAQHNOI2C1
rTzAw6HC0qxS6sFUY70l3vhmjYGlWPd+YF1ZgRbdZWod070PQNMsEr7AEsKGvURXpyfrtDGJ2osn
FX9ZoCLBwzB/XSQKVcvY8XHxkbwRDMK+MgZ7JLq97MjAHEZYdwiAypqxYafqWxCq+bTGH+A0QGQV
/ToLPD3ZohyaHnO6jZj/HAzsi6zyytcY3Q3PNfFW9ZBm7dJmjLWzfkw8VNqQXFAbp00EmTN8qlDw
wbTRIz9cyUxHhlHp4UTHSVVGuSIehwJdNgnId5HqTdVCK/FEyalCzgvOChV7GHp+hOwH7N4EF7O5
JJ2j1W6CsVDzZJm0euX2eqGq68JLJE1hm57+MrIYSrgSMTgggGuq0C3r2lBPyLf7Il4jq66dDSEw
gX2rtGN0M4YJonUfFo4SClqCgzmeEKBY60Lz0pdgGjq3kAyPH6kVdNrJt2yfcGF25mQ1E1ypeVm5
KMjefCNkFpVTDwenbiEM5TOXSUGtjUEaboHX1iDEPFzidchrq6AOXZiQfTelESHHBLhDThUoctT4
WTVem7yMELYGB0+sgARxKDnP/MWsqhOkSQszxqe1xhsQr+swaN0OEaDLMkIHKZWF4sathWgKvMxB
SYsMO34YovRC6AzKWC6nonWOsI+1Rdal5UXlU5Ka4G28NrMH2Naz9CFsjOwS5k60mRqnvja62j9B
Au3XUDU5uetq9gIf3AIHMpQvPSa3x6BKTrkcvDmYS+n3RhrIXW4nDlAu31xTucuWQUJ6hA9zctOX
/Y+qzuBPST8uUa+rJf10fyJqq+5+qkaFQxuc64kPNC0JeyOgFfghGQ0ROJVcIcdMl6o8laHiHWQC
zh54DvlyMOmVlT8ifw0tWb35KP5+tq3tvVXdVNNurkb8W5FdJI/AGZ0DRuUU6KhZ/CAVptxgQfFP
wkizhx499EEtpLXojLh78wJcv5o34KKQQwaFNCLmhYS7NfVub5uNRsk0oCnO3teGzAWaL0ihQjia
d3We7nTAEkfi6fzVmJSYZU0ZK3dckBT51NIuTcNv1nUpwrUTGMYryPLBVVu73A8m+iLEUQ5GMT2k
/cIxr5usAYECnncBg/lnB1tqo4JgI+vABDDnjRTFkk61d7qVG09Foql3ZaJq5wKYrIpmq+yvKNKF
+9KbJlfQfbq0zLjeJL2YNqhBlb+yKfFfv149v1vWPmwH7LpmSiC2xK1YNpWKbTwS8uSbXShtwG9W
z/ljvDuB0WFrsn7kMnQmkB/jdXD2tszhAJOvRd8GTKJYDmnXyw1mtuHOCeQ/1kLEwl7nJQpDqsEV
OWRlz3/eRxhnytRq9sbkRMhtUjLhmrp0xFZyzyzE8OPostGBOz5BvNB0pfnZJ5Z6xEpGgknAqux3
eo8wIsz8Z5HADyBwCrRqqBTp2VTEeG/78bStiyG/7GXvbXWouVgpkyo/ALxGfEzFAk1iZEL6smCg
WEicl2YfenBbMiiGIuo2gSGVH0kB0X0tx0Snr+KHbq/09WuhoquaUlGtbZTc1gKXSFluOqOEFFjW
fmbvsqDL59guQ9YaOBEZn1rmQuIpEFtCD/cKM/tZpG0P1BkDW0UalEJcEfKOBEIUhNS87aGs5hWq
4kFNtXWAANGNNUUH3RR4HSL+0GqMeBcUuomuJ8wwivQluUmLakKwHVSZurLLIX7NR6tw1UZR+A5R
aszq7vqHnlhiowrYxKQHe2urMpqZN941SzHfkiIKtIOqZO05Rfh20M1S/YHSOdxKZ4qPfaePW9pl
1m1vesWBPUy5rQW5CVjDSoL0DDJ0R9Scgkr2T6VWzN00BoWrUN5Zj5MaH/SJhWro6mDRK9Wlpww9
Il7LQ4CmYcTPtTfih8WDxSM5KMMgj9WvxVDrcKlE8wqZzmsl5TTRbtkRoBrOoTlBXxQVLdBfKy3b
A40mwCS0t+LXWpwAVTSWya81Wu1jgqmHjpbBMjc0DwRUa7lQsrzhm230Z28nLxP9P4at+cfxzSF1
d/Kb1HTbXAcEGmwi8oW+ngA+2z5rui04xDu29scpahq9UTPKynSzEqxbbcUPjqWVMJl05Zsrffpl
DEO1HaHT6rA/nKTGDBwkC6XpBhVBepROecy1/e+f4y2a5HI+8FIe+VgYsTHB1xpP39UTpzjOBkAg
oqEkiOHfvm3WP9pajq6qf5TGPBNtEuJ3OF25dUseTb9SC7YHkvn9G3nFJw/IAjyrSU5THHA+tgbY
5BKjqGR4hBSCDKEsbTkWoCU2leab0fbJUd6yNTp1jDj6UB+v5OtTkyhprrqMl3pNhlq+J1Ljpp2G
bRgZoGMTNV1MqlT+R9eluM0Jjnf445GU19AAGNSqrp7p5tqXkXPZD72A65gk2l1QE5WCsaQfzgFU
pYevn+MnC5NNI5r/gdgFkf5hUHqBpnlJkKLUy+u0OPegQ3EayC7fZnlfzRF7sTptEEJ++zp88lxt
ajKGrtIEoVL84dyK/r9NjRYdOb7a0djmRlfkmxTu1oY07W++5afXAoksbI5o1Oo+fMuc/NK6iHs0
67JCDE8PbUnRV19PyPW/vp+fvOTU6jXTomgATeFjUcYirA97Q8QuKQiPXZ0s2aiv/p8u8VFjaTvd
YAVjOLidc1Ta+FDm/Tdf4rNB8e5LGB8eDbOLp9dNPEDhBIeToMXW4K92+Tfj/rOnMjemaB8JGNO/
tB/vNkVoZ8LejgmbHSurOg5OZz6MjTGe4OH5d1/fs08vRb3HwCHF//UP36ifJgulDHqcsgcFxM4D
I1gcango8K7cfH2tuZXzoe8GGobCNAsFW4Bfe8F3X4sTbWAbUz24Cuh/fxmnQ4pwbaJEQWpjtpdj
hs0PioXc6pPZyAXotfGbStofjWIaIqrJ1XVWGlox8vftpmAbjS7Wal3AmnBKDcwhm7xTYlydZvxk
xnkefjMoP72i/X8pO7PltpV0zT4RTgBIjDd9wXkmNVrSDUKybMxDIpGYnr4X3ed0166qqOq6cWzb
26JIkUD+w7eWC/rN5v5Dy/Ovj1gW8E+EGPReAeI6Y4T2QOv0aroQhlQ2xb3581+/yv/wQaPPQp/Q
Y2bM/Yev/dcH1O5sV0nds+dVwXpANOWW079p7//Dm+b+EASL+WE6Ac/s756ToGMVc3jVe49EGQvu
9TnR8B66+PVfP5V/8tpBYWE7gd0TuoV/fyXEXNUXlt9quiHBzg7U1ZhtAsvoVoW/+9cP9U9eNbZG
OB8w0GKb4B+GCaA7LJ1RMBZdmnN3cxvYrfO/ORv80wcJWdy6z56F9/ct4ySROSYNUu7WbP5Z5p+y
nUid8D89GNzHfg7zCvve2Gce9Nd3AGNNYIKN2+8TxTLesikNXFQDkiNw3+5Q/ps3uGv//VWRZxR4
phnQbg9tm9/89fHqupXAkkwyDLbqu1VkEZBcdWk9XVHKiZehpuvfqDrNkZ3WEOr82HpDtlE9V9KY
1m1SWN8WIWGwkA68hhU6Q1YDCY/OO8P2IsQpFtijZR3cITeDOfjNMvEjPE42WzHmogqsZO9qInnX
0Skoa+p8Hl4V9fojQYC2AaONfjM+NekcnLHs5jeyeMNioOnQEgUVAv86tqURzy1dySWKaFo6fkN4
d1mFKjoDfofzxdti35RZs6ob49uFzL8Z24nyTPTjzh398BBO/QCQieYnPecYnjSBGYK8MWhBk+1E
bWXZkhoFzlZPTVlZXr6qnZntXFbNp13gtQaNVBxxfbE1AQuzrR7PZOtiZcc7Kw5x0FtsR2yUYhuo
iGucGkZhIAVqZggSyEHAtStxyyaV4vDS5L4GAieizTdp2riIcGWWLrTu1Q51lXtKy7a5Ba3lvVSA
SFY9m/lLGePmHSD8LmNz6hCwetMtGBp7SV3pv7AEUiIwiXh0JqbLIWcmv0wR6H6ImC/YEhlEJhDF
9iNilOCZ7rC3Y/DH6+dgOJqsicXJFAjHQbbI5FU2eTeHRuit94XxOdjSe02KuroMgwEJglzrQ53I
9jcXTs0CZZGnBwBY+bfjRTWt2KonpfldTE7zVjgehucAKo5D6di7l2ZuenvlF5iCSnjKpTM/+VOc
9pfpXlUPlg3fFKhv+QE0wrJgmIVsPZn0B5OVSBuYHQkuqfQAvGKG9xDPn9SNKeggIUWEVcqZXMin
aVxs1Z+2gnfvMDh/mg3Nn76DAWqbgL2RP0JEpSfBG4z+RPinV5EXaD+WwZ8ehqyn8WX409lobH+m
bmxnTaEVTfGFRf7w4CHagrXkBNFD1bTzm8On/Rcvs94ltPU5dYvawVkiMwhkGZSVurTdm56GSO7H
ICVqPMCnePXgkXDbyR008J5+hBARvmklrGdP1GBfNayv2cjBygjCs09cHgBQlsF0tO58ikCmd8+0
U5gHLxj6I/U5XgUvlxoco62W9yv3tqhFTGJ2GoZdV3j10SoHuXcTJ6TVzj7WEqTM+NA7+KP7Rhsm
fAplZ6vBzVyCLdP40YoJp000aglLrwrKT6PR+lhNJXzOIoHfTHCjJyJc0vM14aSGGqOAjdieveo0
ewR8GH42So7PljNWRFQhSyzGyoZYNlcW3JEBpO0qSybSmSaJ+oXLrvpDmrrwGIU79fDfHA9Uu0dq
F7Dz2E0fZtAal8HkDb8wqoiEVWl2ySMCcXl2NBWd4YnsO7MbhOxmp4IfAPepCOaGPZVn3zOTkw0L
hLmA4CsvGqNtSRv4pv2OQqh8akazfTFbiK2bpnfKZJXVbbU1mpwnl5ayID8VVO/m1I/FCsBVCcop
vFPvlNDmvB5B139hG7WjZd354Ufh1u7PIvfVfBy6xq2OE+61BkqN7985/knw7guluRS0BpisJtHQ
ezr8PGSeDfJFQJI7rwq+6Nt3T0HvNsW69nPUb6IF+r2WSZ6dU2pPzixhEoP9jOcIyCynFpszsNcv
017BHZJNOa/YzA/fx7kwfpPQZoO8SD2z54I9dSXlr+jPcq70+5wI8RUbalIbJ+NfHCo1pI/A6uJw
kyd+vM9ZrXMW7JoTv8g9q/OWeRPrfWT0OT7HMg1+ugUCuaVRcXw0nKR/tForuYZ5MBEKMtTIbSaZ
u6Nqs/CKOSl8bBO7ujhzC0N+ahsQVzbngDVIL5sJJPavdF0GnYYzE4XZZ+sYRC9Lxg6rjBFYBjqf
uxYX7AxmFG/PZCENoeCnCjbz1gUQ7nEh6GLatKYQq6L9wjFEFh2QpjmXbYVPPHWchawmbwKj34w7
GmFltbJzHT1XUVd9EKVCVJUmspi3SNkZhgwjf7JIZz2VK9sQ4j3wmplRmq3etBTq9xibBE6Mzi8k
bM0sfrXYQbQWWSGzahVpwzVOSmsjxLUSQ0gDX1CNaBOMNDrPOrIRf2qjh5XYMjKrwqS95pYktjv0
OA8XznAH/pvs3dOza01xkUV075SOIL1ib2jC7axDzJG2Tdv2egcPAnF3KhrEtENRQE1Vu9fSrC+m
RTBtCH1QqE7rkFlpnYb7faIQuS1CaYw38DLJ1hpL9cpiYfcdMwPDJR2NxAKVJn6EDcZsPpk4kVuq
q85fsowpVzwRG56+O/jHOc6m13jICovRqQFXBA1CBqunSQbFUOLOjJd8gqZl3M9iZfiBhLugu2fH
JVkIP2us1cKE1xBvwb4VR4V8ah0YzrgtpAd932lTYnVzwRejQQZRppt4d4Xt/WrUpCbjMC6SKFD9
llxLWiLbWzYQm/o1MThOqaN0JlJ5fg0kPvQa8KaJXa+5yQyr1izuCTN8Aj/ndhZHFQSsOdJWnccF
/IG6W5aouGHK5EB8hsQx8VY5mSWXIIuc5mBNuplXzF6njybkEGHqrHwZ8Zb9cvMhICUXVj9cN09e
LUdan8L2i5fBNKx9bTkAdbwJYpFWcAxoxP4OCL9UK1Q1RbYpIhLay4Dm8VfP+xsVkFZHy8ucmk++
7/50/FjphRc2Ls72dj5AGxd7WIGIbNGAA0sYYmfFp1Veq7AGLFH3RXaj+wsurZ4bG1KKaB9hOnJ/
bjjyLWOl9MZNGu+75yf7NZN0YFhjViWJQmd8LvWoGWIl7UdbeFzpucyiFSnIy0VouX7YHn3bPkj7
LbOcYcZ551fXOjTJJyR95lJWEghYeFZRvBiVCB/dzPYvjRyaHd83i4wl2xAfCcHTHVP1NN/2qdNC
sLHyUwtg+hf9JUYCDTRS6HCem5ynNrBfnLYNoRi56U9A/MO2z4vwykml/urGO+ymmGZo4MQk0t19
b+6kPTgCDJiKD0wo1TmpeuJmYaF2YR1UeoUtPVz+qWT+o4TC/1/84J/nGO4P9LfRh/9+4Pu2///6
k3mIf9X336z/bP4/6F/MNX/xcez+hCb+w7/87/wA9AjyA5/fJaSoVDHd/dn9ReN1L5f+pp77h+TB
9TtFHPtP/sn/yRoEZA0oUO77M3RVLFpd/5M1CKz/cu5FMl2pe/6L6MD/CxvY/0WL4E8ihT2V+7/6
v2EDy/8vOuIW+yvhXW/K4up/EjZgMe6vnRGf1XuXNUQCByIQrBJZfH9/OwVLe08y2O0Ykt73F/we
tsvQMM1Rpf1i1P6PuYNh1Kpz2857LIdL06m6vV9GoEbULwyJjK2dlkIjgjOZYkYy7zC3NEEJ0ziH
ye/0vsvtFZs35+LN7AG6aDx1UWAcmw66iUoyQuTGHXUtO8Thqb+twoF1yDnk0xafUK/Ha9etHi1t
OMu8DrxlFmXHrob9KeMXVbI/zfj+SXh8qLzGO6RMUY3eRKEyzu86dt4Hq+o3EmHQqSJ9tAQdG900
SyQT10XqNZnzT4xflvM74uKxGJ9MV/ubFCb50S+J9CPknMbE2nJSMHaQDW8lnvsrhY9r9faTAaI+
Zg0j8we1jy2f67+EzQ6Xw15nmbo6YR1tA/macN1ejRss9OlDFIRfwAtkYLxMbc36llvwajcgMYqu
5cJPjDrOeKEzwvwId4N1KaHp6uwNmQZOM9YDAgCyC78C3RnJ/M7iMl85KLwI8tOVbH9wqnqGO/jt
FtaZNYtl5biXXulkF0jModqFn+IGAATDEmJjpbzhbW7Uup0Y5Gt7+MnyxZXuDqip0Wh2oZOZy5iT
xkWa3rV15nHPpbDcTzk4iNkjxaay/jHT6peFKO2Q5m23Esyhb4jhzE2YBN4pVehUVCkfm76RcNXM
gwBieU7CLNjAtwN9ASWNQdibVRj9rnXdeq1rUuSl38pV51R3p6+1DyLIrzLHQK5MC/FAlT1PMlx2
eR9v2HIxb7VEusBURMGyHa9pNCeLtgdS1FHGLFNnjjf2FD/3uNMe5sbdy8jGAUYn7BA7jMAzI7u0
wgEg0gTiGleEjeexrk+tVNHOh2KyrEW5zjtUiiJMpsUsO/iQevYe+ogC4hNxJmA3LRlqdr3czwEI
0tGExTeC/S51vw60cxJj726GxLtZwBG043LJx1C/hGQoFlhhR14lcWxi7w0Nz7EVMRZJ5wtCw9p3
kqekddd+EOKLcuyrDhFDNsNTawOcZr2hWAvviQFhtVVSdCxlYeZlIxAllmvRp2CPdU3iqV/WcecC
cIrrJUvawA0EmyweYLvJcz88H5y/3XdqYU1BvLBsbPXCCGGUuh9myVc1ZBstVJvsOGMtUKUVe6uE
O1wbtxhJrGAMvTHa4OCa9spp/K+gdrdqEh8yFh/ax0/erFzN1o3no6Tm3HquZn8RV8kvV6TvHLEO
ZLdr6mNeDN1ED5QZkRHxk8mylyb7HsrsG5lPfmuoG0nBoyk1VHs1JxMY9ugPu8QBMD6X3cGyqEWw
W8hNWz9qQ5mrfJ75/qRAcU4sBw1nFP+Mo6coql+tojT25TyfLL+sNrbZwTnJ8yVU0mZtJqjskzIl
z9y232H/HN0R3rMfRgdpIVxGqE6zyRPVsYidR0cP7SrVdnu0Ouq7Ia4nhHbDNqtrtSE/nHGeTsNd
ajbfnIwRE2tBbWjSMMjHKDgxaQnBKfBfbE419+2QYS3Hu5l4DLe6POZ2Wv6KW/0MOngzV+1TZcTb
iNJuy/vhx5g/g/Gcf5dzsJBOfkkBAh+JXLEhBCp3SeDGOeloCld0TaqNCnAdSC/8igoW72bCq6Mj
Qa5xjKVH5HFx8psJFS7yQRNSDrtU87tXT+Ks0+Ekqmlkt4VdgckXCTC4wVsPBDMPJd+xMHT80fn5
KWNxcGmxg32xJ00+hOHkEtpTx1WVDg5q2puoR3vV1ECrYny82K0hlJrRmztH9UHDE6EzYWDVYHap
QQNKhSmimcz3ptP5C/7plfcQx9L6iobRYZdFjrfaonNKJQrJH/EGId3mixsoPmYHeIGRsxLAjfaL
1a75qrjprWkRNbQruF6PLc8mFYO71pMbHkMDGAT7ricC+s95CyWlF6k8doPkjVmbG03AZsu15eib
2dF0XW8r/UqgVtG8yxwkdk0NC0vla76ZAMGCAU4v8CCltfG3r8Ge2pPdr6VHNRQHTrRNUbsha/8J
ysnddQELQK35Xc6es4XhnTH5qxRJrz7aMYhha8M6WkJVb73mhUpwo2wTl1B16hxjXkrcsH4v3grq
Xa53Yh1lQl7KQ5oM1aXMx7UN1Ih1hDBYQWv1XhUNwVaJn2NW4lWbEeGx6HE2hp5bepnturCSG5+L
3sXs5a5XIr36Eo0gGnbW3RJdA6+Mmg3H3nKhAPUuA7CZ66zibfLnF2ULJB+jCnbNGCYL2oGfHqlX
gnEgghHPz/uypXpsuindEPwat3FRUULEHogJ2u1DaLzSxuXcAQTZS6DthW3av/RzJjbDLMf1n98m
jKu2HSCwFdfZfMUXc47t7P/QoJaAWZHnZZqK4kVY69I8zO0QgH8Eo5Pe+zSmn8zrmZ/CimHYe5lz
FJhdkK+zWBfJ/Ok5O9ZE+jJ31yNly0qGCVKW3sQuX2Tb3LS6hfRSGjtF/sXmXr4SYcyd0i33Oc5N
VCXZQ04EId+YMwQuj9fBJvkNdZsFQuMhmWdYGN1q9p0Oi7O6UgUnK/Y5bjNIwAK3EVzriTyykxkr
z4f708VZhwWFQU4ynHmdAMvIyMT6lLymROSHMn/JGNt2O9VF12LGISikDtfKTB/bGtybudOeOuJq
LdbznHyPIU3HMZ+OnsFfy6Z9oqOdbay3tlAkDqKXufaXMmLtxB0jgIDxMB6EFhz1BEyS1p4zxJ5Z
tOFKjO/JWVAeB1CsTcPZ6STcpp5xTNrculksBtI05MMYMwc8WvHIFCwIHmwjR/E1YmFBekrjOGi4
xl6sRIrPNsLNMHXU66bVJidWXyyUoMhUjJlJDHpKvXM5XmwCku+UhcNK02aiMTq768CMi4sMwYLp
+Xc+Ffm+Z2ORY1Mt2KrxuI3jeltQ/IZnv+xfvZ4u7P1o6wxBsA/C5tQG2cPsRAkrUDYAXfEUdpie
GpMtWFvDT67bkm3htBrRKfQK5uPsLpI7ewaxldryRkE5mYMbE/17ESgo1UNabPGXI5wUzoB/23eO
qYLmmJjGz4qOua86B+l5UG2m1vmZsiQsiyTDMBHpE7CRB1tnxiFtKOEbVmPWeTiba6sMpzUAjupA
KOcm+DN+iuXe9CCxlFllYt3AdJUkvrU06L19xOX8smP9y62/bN29K49Dvs/q7Xpu3vvGnT4/Zpvj
mW0174j7uIhmrfFsiAGk9MhXTuKHAXLcCipz9sMMx3QhdWOcrRaPWVkp6BhD9Ksoqk+XDd1XF1aT
wVYmfYUJ7modje9JONH/g2jma5dt6UmfO1PRTs1RriIfME5DmzyyePTFFfLVcFkuSxTda6XRNMym
/8B7lVXqtGi+BfSFIGrqrxhZ0DK7ozI9xS2H9XM67RA/yyozPttUn8O5D150FupdrcJkyxXX3MkK
TeIQPtldx6wmDueLHYli4cvZ/cFCHTDlztNLHZi3ziy7l8BPqk3s+Gi+4dFD41At3RWhdhwRaJGb
KEeTbkYE59FJBgktnnnul1LF/rHqE6CBlXiZJxQB999ZCBdeTK7iNzlNu6Q75EWA40FnYLKE+ZAh
Egfo3MBNHqyJ8VnEqMbrg4ZFc/46jIr56NbDs+HTIsT1G60Cbwquc1gF14ke2zHvymumyle8S9Z+
nKz86jp1tjIhV6wItElUlWG3C1T9xcq9vPz5xaXLPjTRVQOePaux3fQELxlU8YvHMfxGKpIBB742
ry0OM724x7BGzARGX45sPxuOPy1bDLN3YFY41NyKaFqtBRLXTapytRhDVDJJYHWszkhvyWxFbrQ9
R7u5hNmZ8nlpbdaC7cohiYGS3iy45TnGHcm86J79qbA30xiFq5RvGwMbAxPyViBWu/57kJjFGvoC
OYYVVHe0+Ubv7DeBdetwjTW2+YqMcQJnTyygurBSpn/VvjrU6bCUfVf/8LowXEbK+/CHwd3Y959V
0g9f7mDnF+5ooSUf3KYy96lDUImbd1SAC2XvbS3y4t7NwvJWxD6jmVAvhcfao+OkVyUpiwJyBy9B
l7+0DoDksjCyddbmxafdf2bJLA55P8xgx3vnEDbJVXeef6DTlWbx3tDpvPJBmmzvihISGPZXqQms
tHadQ6QLgyXhpUddz/4hcqqHMa/kWlM6OEAEuykUDLxiE8sEGj8vH0hIerl1cNjsDPdDM46n0mPP
kpkCNxU40hqF4Cjpctqpj1Oasc44B/6unGglQcjbBXVSXDuBg7sdqMC95nVsivI9MaN3gx8BDe55
OCm7c5eMDSD32sMP1278R0+21cnDubI0CJd/6Lh5KdOofIqTKDwSaktXf/7/IA23GIjr73up1NC5
W+KMfhNTyaV8WxdeeNN5Sm3KFrYhgMgIjikjzvudJeh9k2fdEG/MV7PlIJtSr5FPWmPMaRnaDt//
WPiAzOuFE2vvObXibYyxcGl3o7cryjjjSNEhnpIOL5evqk2nAfgXOgBEEsqTgqYa+/cDZ3npGw65
bBchGy3y6Y1hEAmGTMkLKQrxiO93N51JGjQXZc94Jml/bGD2+BRJfXfp7oNgJoXuKsz9dtFjn31u
0tR5qIMVM+ZlJrX1AwK7fQxSlNh+SMHBXfihGFKakURmHjQYXbDNiNFKaFNH6UXlsatSZ9uHCZ+J
eWRX36oa1Kz9TI/azqAbteHWN5vkxS6nV9u38qeIJunIVtnCo7u/lrqflghDBT0UMlB1Y1Hwu1ru
yw52v5ZYAWs20Mq8K56aNqMOgxm+6ThsMOjQqG6rwDhjfjPOAqSgAw4P9mHMWrmICnWl3VUtEqcH
jyknIkd9BrJU84JYd8GciFngM5M3PuNtkr+l3KweLVXYq7SMVqVL7cmVN9mOIavFGVq/bTmO731s
vvuJW65UFjxrx8JN1Lkv3CHSbdnaZ8WCzxIjld7SoMrPZRI8tCwgHzJs4hGtmH0k+luJnbJf5LnX
bggIRIu2HZ1D1uWSM0ZVP4WTXz0VTnN09aWKZvkbPHVZ4joO6eNy/gOqxFOGXpUNSbfxLXRUoYvZ
qNpl0g83lquJpxTPtmH/bLv5fRqKfDPm/fu1iIDVle7WcnS8yPlZAlqcF70/YpClmM1E+N7XubX0
SsQrfPu/24AlpbS7Fl38CfKhA/46w9hy4nlhUIQe5sQ8yQifIe3xRVOW29nosEbYU7BR+iECLr01
M+fDMyJnpVK2/Mf8ELr1Nx7IbtMw3aBd10FR7KGwd5V7zFBEr0BlyHVH7/15Qu1oscyznpyi2plc
n08DSvM2vOZFj9vUgHmcd/Whr6fmaMZXJrfF05QJj8MZ9wSzzCuu7vIGRITHtxUmVVG9TnQ31vk9
1OUGKQ7Z+y8Da5YkgPivsPN32IbbdV4LvYlGz7lJv9g3tJeOTTDtdcZNOpW2dxyHhKgKntdVQaxr
qRtTcr+si22XmRs3G7JLEFvuGgNmAi658ra5DK1Flz+0Xdg92TqJj60b4QwoLXyaWfjtCCzYAXIy
p5WfZpJt+wlNzTyXxiEJZMbmuHpzM3M8oWU8VaXrPTc9TRTtvvTkfzRj/kPRivQwmUxlEvwcVqtf
aBPMmyIe4jVXZj5l9T0ILdGjyDxO9mXhJgtcw8MPUuAC8rFg0u455cZx6a00dYkMUQfcVRnjXlFq
YUyWySGMBofjcuA8lJ6xF+Zon//8EbKcGhAdX6ffpUXRX4Qosmsmq4OPQODYBaJYmuM9Q6Tnc2Jk
4gnmlpfZ2BVt98vt0w8Gs+3OYat34xaIVr0Iiptyx7XGbzbIIqWKb5I1+8u8vdMJXvhAo8u4N2NN
ubDtHOL8m1NEz/c758pvywNcl3oRNembmySHjnsRaxPfkrk109wAPLIBE7PG61IPNbZPtnSicF1D
gMddoWsOLDT1/AT3EPSthhWM+1ZDebYBsCrTgChK19Dxy61N02OhW7ClZlS/za+ixOaiGqWXtUWH
LO88BtmsdCw8pT7rtD8Rh2Lvhf1AojR0noMco4gQ+7jo8JH2+DKt2P7tWdljTlt763VVQReIasQP
n5LUbT5asqJQcC28bmp+iJhMrWWFXam3PkATj0elzLOfxB91RRoK7PUEtdSh8xXB52lyDIO9PVWH
yu8+3cmCs9mE0ZbZEawpJHFi8s4OK7e/FL1FgybC7xE/dj36tIiImlzmeOIDOMgfLVbUtcd+S8yg
PjWPZjKmh5Q6Zsk2dLmO7Wq6zjIYj4PZfXbUdveOiHiH5L93UrjmlXEbhSxOQfDmWt3w5Nc2E3vU
SC8246llrQEOTliir1H2CuiD3YAvNSYnLWvF8ZkFIcRYu4xP5oKN2gM5vZFmkfEQ+3d3XWl8qDTg
Q9SEXMhVsKqitl3xJe9nlJnNm+JnFDekWuJyQ/LidzxdfJubVXY/IbGFSS0Mjr1tENtJ6lxmxrux
s4iVilXb2x9qGDjvW9zYYcCZMUPLuFIHOEbxmqn6pm7r8JAKAeKaSnvXe7mzMxveQEkfqAv9GBP/
bGQdJ5Q8/FF2HjvjzbWHzFrwXt/ilAdpZpLRwsBz62V2tJppPsBihM84KePq3bN3odJckqO7UKy6
zyc4/qzcnnf+EGOZZ10Jg1lK8M7M5PDoIUPkJESQoW2hV2Yj6q/c6sF7j07JhAC7vKDOMes8u01J
+pk23g8Gf9C7Ld/fWgMD1NDSL3qq4p9WRfTNQBpJI/xEtyN86TLrqRPxhiQTNlJRlNd0IAEZdsE1
BtOJK6Y8jOp2mpcO4cofQqTjdQgBafXdS6dZNwsVw9emtapTDiU7iwxONqqqnzs4u55u87NBsbyC
3f7eYefYFE2YbS2rTE6pm71ndAUe586e155TcajoGDcITiH7ybfFU2BAl5YMThbIlJBF+F25ZZGI
9Qi/vjlqKF4a7NzS6pkO577PFpFC58FOkXLy+qB8i3WXUDIXMcvwhOXt2BRhuQOk+FK5XrUqcD9s
UhNJQhTa5cG811YMZ+SfsukglFiHuupv/vYexl6gCxy+/fisvIBmPO2wbZnjzkLc9oZCBBtrv8/c
klKcvPTBap6qLI0OQRkvvcq0QeqPy8bszfOfX8S0YyNHPYThbBwI+SyyKtoP0Y6NteRccIzcVl2I
vodbJF72//kltnlScvCWXlSQ9sxt+6wHXH/iJzVPcjGKxN+yTNgtq9ZtTgWxsy7jwjZSLbgm9+eM
G/eJQ+APnpVJTc23NpKbbNrpmVEaFUpwD2JPlGbe9JDcNfA+64iLaVTuzr4f4fywSNYd7+d9WiiP
3r6ouI8XAtBdKw9Jo3PaG3Q9Gt+iKGjpuk62yecrdtVTmXMZ612fvyU8sPZ8cSuYkm3nlvLFY9jC
lWnd58kPFkeS2ziOyY1gzYltEuvQZt05GXrz2cic7MHV+Yq287wsgsJY/jkAYOZ0Vnlof05jmO9x
rZNlrMnkkjmsVtPsuNuYeuts9P2Wg+U2wOjyLkcgwWF8cNP0jEii2yeEIpZZ1XJyFxUbjnkWcw5F
QmP9HtlWgNhN7VjMDPZqdcf1UpOt+oSuAMQG5OVEH/axkWa3oqWRBZb00/YTb5H7pQfRcirWEYtd
d+Czs8RQXfxoI85x02g5N6sxPjRu680Y+LyjpO/D82GfkKnvLYmjc2LFAyeOuLuacYsP18bzxI7g
dIrZKuoDxAFZVw7nPotrHkkfMdccOmdoL+2QxIs4zcZzcye9ZtROtFqZLnHXvsQKUWc5eZjusvfo
DpUPTIzyhZPtScNYSy17fBmIrRZVjNeQ28qBD2B7NAJ0PIFpFjuAR5ucpsmhMEZ8xnLczRamMNLK
+jmsBn/FLdJ77e79f7Mxvuokt3hdhnnTtraH73ym726o7GCKtCVn2+V7rRE0SMJwaS7cE/aBH/RD
ii1tmncL2+Izq4LpKodPsLBNQqR83gvy2F6PBYQxyAzoXvsEexcZTIUlnMxmZXf2vsaTtffTtNj4
kN+XtsNdCPOKsYwHfSlZrVqjnurXdRw0a5u6QxFePvlDvw1ZYtxOY3dxs3E+QOF0bKwGwazPfDyT
TR57PjKFMXvrrHJbmP7OiMpgx8rL21iM/T1Svmbh54Nwxyt9QBbpOJXFo/kqZfhRxdayr8Vzey+V
LPwNG08q60x4wYr1a+NlX44njj0m7as7Yquh/3+2Em9YGpZT7Vj5YsBWWlCcM447op8GfgCDeyoR
hIQ+o4c0Z2aYhyiTbQQfYL2f2YfUl5pSs47oVBHeZ5Opzfg8CitcKnv8guXWPLIW2TxiLQ1YLbQP
dczJt4J3emR1K2Yblo9UPdxkh16DI+Q1qvr+3nyQzC1YK2XPJz7AyVs4M3x5XoMzCShacKDolghz
p7wbjsE8xJvUHQaUj1l8y9BJ0DhlHQ90FgtqcyKvQWc7B7pY5YbgM8ulbplvwoj9Tlio7XM2ht1W
BoE+JfWqdHJuhDObKUyy1JLrBo1HSqGdK5FpjHH6kBpZ9igVvl0iSdWPisXHwinFOxL4GX8ym3Ge
/gg8+qQRS1i+XW9b32S2ANfD91iuEsMTw6lns+TmNsFtj70T2AImRv5b6wg212T5WGNIm7sBkndv
8zUZ9g4yeyMXCJGeE6Qbpt06isqzSnCWY/PhgqPPdCGqTZ1YL3bKqDkeF709BxcroghSLRIOONe5
aU57hHIcP1tvBXjGY1Tc92tH9ZS+IZ23Dtf8NnLT+HSb4zS9+UXyv5k7kyVZkSxNPxHZygybXhjY
bObzvEHuyDwpoKA8fX92o0sqMqRFumpXG89MuRlx3d1A9Zx//Khnaj96MDGffAgc6mAfvEHYX3tm
osly9jK76dAb+wciM+vUD3RmBxAImFousz+91QQSRlR//WaOufQF0QZWljI7dbsR0iCp135DBC89
h37y809modd+m8K6uqO6cONUFDcm80jfpi3RXyO1PncDI0sg42Wpyzc7ta+JWPZz1byKRt/h3XsI
b/FYhr+Qf62gnOzx2e7st7A2s41nTYho8TLHWaE/Kz1srRZBuWeRz6EQJxaD/0qp6hyNtzqQ1EYU
lzTnuoO/NrMPq3SBcqjyKC3gFw4XqammN12t4wBkPe7s7peg4A3QhOrCyTDvrGp+ShampKyfaDIY
Xvjj15Z2wZPRQ9aUZbC80fjrRrLx+ie7JNSwXlj/Gtv3tuwM/aN5i1QPaJJq2+Wn5u67hpkarlNR
wcLp4mKMUnwMbfW9kMzRiXLSeA6tZuvf8J+sD4a9pxwKVAZ6UvOQt7iXYrrn4RguyGauTtqqlzUX
d8C6p3WxKehRyTNC2AD5HzmLVd1Ph37G2tyqkkoHqnS3dUJlA0sgSuHCrB9dQdORFX6GUBQP2qep
ybGGr9EbX+VMM4ZwjOfU1tyoyBF2K17CTeiMw0nZdvO0eN5TNycJWnV6XjmUaYPv7agsFDaFUbCW
+OKB5YxLadLQmQMUk+ncrBJj8KBt2R01+OKmRc8W0abCP1m2L+CYYtt0v/IVietCX+M08/Dih65N
+wOy6jMflsNAUXkbfAsT8KDFfSvT4sruu2t0+zRU02MuYHt953sPxrEkHldUsdCkrixq0dId9pj0
NAZglBmBE/3A79v2LktXp/eKoJUTXoqHAML4LhfUiNd+MURDmMZ2MLVn2azTPsgI9Qv1ejZlV0be
VKK9EP1lTFoTeHEs9xPm1fNQcAjRRO/TJKB7zkN/jb2KqpPB1uGuzuogXujZIlhaxmaRfiSMNyAy
qjyXdHkxNskPgZUNo9WYRjdnx8HcAjcCHOfTKUszicBxpZ8aWajphca9Uahn2aHxMTWMvAkSiJ07
q/a+Kr9Vknu9QtiSd4F7hY7alWgo0aiS5miPFT2tXskdAqKuxnk/Tug5fAkWo9PqCqjkWUb9zJzU
ifr7SuzkjibrhwG8RBVhwUrQAQaN0zlgyTPzFUFG+0S+LdCHphigxfjOBUQHacb8XYz80434FWgR
nh3DejCnsD8HaqCMsHYOlCRTeT3P0wFudY7kEq4UvvrFOcCHvmtNCTdW6h2Jn/beWwSnITkv8HMG
a172K9dm85LZePFlP227Fsa1JNNvR9ODubPcangzTBpRJSrNQ9/nN487ESFu0ZAQ0lSso2TtOMpS
R8ep2Bxo6ToTOvvAopMc0tuYOytAl2mYtgYY4cvafDij2Fh94ty5Xuve2bcvfUhfub8SlkD55Z6+
H7pEyew4pmvn70fhLYdFivlhspbNkDv2yTTGk805tyMqiBuoNs+WNtJfXbU+8ZcAA8yIKCanrZ6Y
1e9yypuAJegX/VxuoHtV+PbbXHZcrJTsBUu//HSRKIxOfp6KxT0i9YZs7+1rkdhoLsKg3S402kHj
KXGHouvR68M89oyeQkqWfMK05akA4R68kiqCkKsI7n5jlhOlbtA9wpzecG0Ymz5B0lqvF0PDbgsv
eDVWIhqgkSiSLnlsA17nUU9HWNybQrtst6Ocvud+CxPPtuFbPe/RIp5ms3rD+3wsvfE3IsZlYxQU
JvU/V4Km1pQcmUmziuTOdKyasWbuXoJNGqDy9jjwW825UKzWr6zMftXLbTNbilPnZ8dJMTGMJlL6
AWsJfXTpuySa7Mj+ssFUiYhrIiN9NNchbopRRF0zzkf2zPI8LNMVHUd3diqXH7wATlKhDCLBmBg3
q23fBVRurO+AzAl1fJ3YtG75o7uaS3ntlfrpW/WXkOKJlKwffMYnJ0GapozBifP0gUuh2OSzKjel
O/Y7mwI8yD2UPoPaNJQRGmLeCsGmVjmoINYy4XnPfjJ0g4A3KEK8zEXmCGzZUfCcj+En/utX6htu
PbF0VulLsiYjY3DZ3YI/kBJ3IFeF79d3rd+fCHyRHGqxv0zPeCbYRKv0yRD1fExhJnmOoZF9yiPG
pMOz5uuzvdTEZdyUMdNQnrljsZOE7g8LXwnpWScj8Kd7ur4rndQ7Fc5PCFrcKxklXpG0h3BNAD4H
mV56o70X+eCfOkCAQ1hObwkU+jL62Z4G4mADaH8lA0IXxdVERrWkGpQrQMGN3ydCnTduFtPbZ42H
sCGfjUiX9j2cKurp6tK0TGqMvNxLYt6R7nsOpfEtyPq915r8mr3gMhcXFGeYgv1Enj1vLQ5WMTDJ
oBx8qTzcbg29YeGzPYjlvjCYGEhEYLwnWMob1+rLb4FXibb68EkuiniuPnQ2oehjn42WAXZzwjYn
XaCGzBJiU7H17pvAsreG38BIy/wpsTz6Td3i4vDpswGrMxPyqfVoaLFrhAFp/+KjvaaiVvFIpvs5
YKG6AWbIq0OmswUmzViSIXb4lND9H7jBtlnA3284SRWpoImx7NAjHYQXvu27tGl/hyjf3Dm41dhl
wP8MPbtO5z8Eif92TXYmDE8eFltR+eZGukSDNG/VTSs2thDGWaD2S4IMfEXryijktydZufowtl4C
ztmqqLFU9ogQlwABnT4K31LnxnZRmeU53eklicQoHuvYxSpxs+vReO1M+qgzXsjMLb53Nq15EpiL
8jQqGqc0cZ7W/tvqojQzWwrGkWR+L6cXjULgiI/oBd0HD3TyzUzNDudVHxtkTH7lGZQDUwqC5FOT
uQ8hq/OTrkscfPS+vwLfH3U7vBSlN323eveyWMW4nYUyuRZuEu7RmB9mG3zCFdXV9NI4a4U4AREd
J8f+0H0THrnlim2irIHjjx2XVldyVNrK3bDflHFW5h9GTTrZOi2wXSshaZj8NhZXRVBYD2L+ba9J
bMqR3CynIa5sWDeIGL41LsCf8r5M0lo2QU70ndEK3kCz3FceuUuN5aOBRFTqmAoJMG6zXgVg2zl1
DgtFaXNP9TJ+ptd2tbH29KA9U9nuMtuy8I5k1U5kwb7OEd5NFpG2nt42NtV4BKndi1jcSneJZ2gv
OAMinl6wz7p9AY17VgoZk5NyLkFfyggRsrVdVPKzwfo0TNaeWeG3MTPsCSDkwEGWp7guo+Q8aXEe
paKjzyi7OOjyb5lCdk1cLDRWjyqjquXNu4MBh9LVvQr4WNvmlRybZC+xigLgHcwMhQSs7bhmy6YY
1a+2ky9riBjbhBKmlnAbsraeeVj0ZggOCGAxmVhyF0j5FprjJV3CHrPTHM8slOWCAzAgCReVdm9v
6oaCbtJ9+eTKfe6a7zUHQ6uTz/G3kdiExfV8Di7y26ylYdGLJvYXCtWNLytHrNoLfdu1+73VsSD1
SfCHwH3VIVtq8KN2xAx3LyK6JbFSQXCoO2PkF5lCZ1cEU2ycYU24qYu32dWnQk4He+xLFrnGhdAp
6cbNp6MxqleRT86uXqZvlAuv7D+CN274RDloxzORg4F9hQlTfxkt/q0J4u81eebNSf+feQY+sSBe
SEY6/nchSCj5pw0eoLcntm1c4WGHYautzIqrxQ92TYbeApLFyTwzVjKEmRTG3iOMEpChfU8QcXkj
NqW/OR4e/vp7/+3b+Xcb9u3bISYZ1iQI/xjY/2n8p7OoXRPMe/vWARUr0O7McyuJzlPjNgWWpz21
/AXxxWVh5l/OaFyppG33xuD9oo80jCs6nXfN8urJhEfSMv8/PnHz3938f31/WBvMP24Lorf/0aDX
uTi2qnpY92R19eRiIQMiy7I5BL6DTZAq710G2rfxuuJhhH0odTd8aP+7VXRcNWrpudHdbTPLGckA
T+R/3zXz//bD/N0O87//a8aa/a/21ogx/LMi5H+gtYYYVswm/+vv3p1/6/Sgi/6b/Lux5q9/4P/6
aoJ/kddHjD4Z94SHCJukgb86PAL7XxQl3koE0L6ThH8zz/xHiYf/L9cSPKQ4Xm5BsxbP8X+UeDj/
ujl0Ahpsid/0aY76b/lqXN/5xxvK3xPYpkkKAqEj/Dv/4avplVcNTVjb+2V4BDObd0Gtg7gg0Che
Rbhx+3a6VAQvkhN6y13Oh5tLksq5Bixi9h+sxC1PgotZedqIZG438drMQ1SaFNk5Vt3eIe5JmCNm
5H1sp6dWepKU7wlxgl7Odd8tZ7zL6FVS81q9Ur1jQ7B3fYpdrssOrU2RPQEw1bmqnJ3RienYzvre
xNoYL5Ze7/RoHmav+EVwpvva1dZPa2GST4P1SXjrryowvXM3t/5Zd1hYBcE31RQeMHTyZdHfSzfN
D8ZCqdZsU1E20xHULksMUlneh0l38AQ9W2Mp7iYDpTctae4DZX90xfXvoTW5V+zshDoVuzbQiHwD
TrlU78V6i6ZLzk0oaUpNKBKmSPsyOaCCfZI+qhXhKOsybiYckYk0t+kMO++UVZRIajJRCdPlN9nB
QdHPG2pNLOycWweRurGswj2xqTRcDgmKgmHuz6FfXaolvwQ6V3Hfi5ygVqvcQmkvgEtjsV+LhkkN
NdvWmhuX3WZNGVGYvSpaBU4tI1O8oJLZEGGZXTq/w3uEbXVjUqp+tnLxiyui2wfBQkUekPhlaQLg
loBuVeWj7DEM1D5dl7pUZuZ9HKYFxodJxbJr6KPymn05ZvbFTUJQ9EQ8OFqYD3Q1/KhziuS9Edky
/MZhxjmzb8lU1noat32i7U1r2/0JUEAhPZm9K9IuUkb1DVWVWpMT2H2UeT7BRRvPS1v0e2R1SRxW
A6b/sIT3tp3iQN8ypcArcXjDoss7o61+Wm2vKZpY+eIOv7VbaKBH5utk2GWd2bOwY6ZXfouoHiFC
VtDFnAtL76ua/M8gsHYsnjWFVlXMCWtjU8CEURsrPuKmzI5jC+vqgQ555cL3QMLFLU1wPi85KYfk
ce66ZFri7CamudFFyKoyi37K1GdxxK48eQHt5DK597CWRwRu8R61K2hpBt0hCYZIhN+fsxovrwhn
Z9vbYbfRqQ1mYwlEtn56CemM3tWz4W1Sy8d7Q/hZVDaYqQEjpx0JF/Az3WAevTW7Fuuy3lVkqR7c
BEyirTY0WlI4m9oopOcCP05drZcM0Wbf2N7pNrTXonUubGLfU+0PO5X5MzKdor6a1bnOcOTgwoeL
SpLlMDcAZRMT/zDC3pqNJ3/qBIqe52hkm/wNi3eY1mr45uib1xns8UxobH+XL97PBvJ5nyW6fsLL
/473Pi8gPA0vvFr1TZRhslW4ActKXuVYRRyAvpq4dkAh722tTGPnYVWIgrL+lg7SvWtHgnunGaDH
zq9tPuastz5J4UBJnndapAOF1NIc7Hb+VqrhsqQuOlk8fnEAsA+WyrnHs7s4cVh36uBoFZcSVYeU
au8bPWu1QWayaoZL4VYTMQ/ZwSOJFH4dQaU0IzlCAhWEJOyGW1aVTYqqXfgTtv6XrnfTJ2o2BC9M
iXdgTbGTFeFhrEXHGsgx6eIA3xc9KtGhzvcTau6TFU6M+IGRPGcuiZROjiCgqRx56N+7atEXar9e
BIqcvXL7x6ZqMRI6ZrdB3VYeyUW+5q0wT+SMzGeVrNA+cBZDX7mHrF2+FYBtLwqqtVlONGJOx7np
oOtM52UidGGr1hUIxe3K2MLwAJJIXHEyhD9c7epj1VY1nwG/gqzs1BmQwQ1atPMBbGj9Rqp3+TK6
zPtKx/niy5ONl3oXluFHObnprq6r7yokntgF8GRbsgmMNgc+SwJbME1pDxGHJELBAeAGprFiu7wM
oVAvhsWz05lEFtui7b9WW7y1S44nzA5n6vYAawpphmf6eH4UNXdKzkwKKihiNSn3SOjAuhmm5Bt4
ZfcQIgxI2ZPjSYyvNKLrQziYGulG6SLAZLFVQRYtM5G30pQ/dFa/FPKewAcibBCybCwooyp0D2Y/
fRl4HQ86dCOtGiSr8m5iQz3BIcCodSW3jde12xzLjFuL8sD6de2Dvov6FYBk8M/wSdEY0Do5KXHL
3KBhnO3VYs/zgQUdQbLITAgAOZ3B1quIIU17L7z782Wyhpw1aF1Z41Do+Glf7YaFXarXeM+cSuNF
92dxr6csOfqJNm4MKrFiaAgPaqa0s3bFSbau3HcW1dU5W1o0NSbJxQt8SwtW5HapOFhJ8N4PwFpJ
Vn7WrUy2DR3mNMSglCXsMO3bPdo0e5++l5NBkWyxnDLjFv5ppEwKnYeOcJzIHSjh3sKhLNF1otDG
UL713OHTNRZ8pbVat65wVZzxa9nJYnmzJmqdsMiSjhegIPFnfqUCxL/sDr6NNHmWmo0XWrRsDPPc
+W6AIrV2N+hAD2bb5C+whRmuCNNtokk7lOVWqwbcJDgxaX/WzkjvYhggB6wC+2P11FtCKlBaT8nZ
gNbiFRLXGrT7mlQPRGx4x7Js0vt8Gh+bzFyvf77gPnmUykZuoVR20gMxhYtrRKzpZZSL8PBHB3+T
3ozJoZBIbCM7Q/s1QihibFbdg70EE2+APMJbfyKk+qTleNrwxs3XP18gLmAZvfxgVSHOXxNcDzez
vaq7UuI0yIr8nAXiw6ox6vpB9zRb9ZN04EslJkP6zdaNKMtnQXWQpga3WgmN77y9M1oe6ldKonsT
qVkHbC9DrFumXiL8Bh/6PQxPnfnm+wLWzZmfO8H+ycZVAZaOe0ejAkfY9hWwR9XpM7AF1yPbfYIg
4OB6ouUMtN8WvczbnO9wFvKL8DJ00HD/xGET4e1bxsYnYMwTQUz6xZYcpkOVLfvM81oeVPuVGJzX
0MZflDgjI2fpP6ts2YkupXLLxKPUpu+9oN9Q4g4fbXMnG/e5m+xXg7risnzUV1+77xYNTXckVm8X
04WNxqW0mUloeXaMYNxBFbnnrB8+yloj8p0nm4h5CgY4BYddSXwHdjzHOBkTPjkW3upVTp3aZ/06
RWNd3axs/ZkAkPyOiC2kK/PtJyq97wmNozIfp1hqmxT67itfkBgYNr3nQN8bAioIyNV93InmzqiL
nTWyk5fFKRvMIB6CNE5HMJYRnd8jIrQzpuCL9ovvS5P/zlZ0Gm1LjYdKEcnLiR6WJI8Myj8fygIz
Veg0V/oxvhWA1Wvjn0O3fsPJdQVJ2isb8WTOi/NU4mmtsadEg1mnhyapwoh7lYIE5Ig8FTXB5KXC
L0zJfFvrKeI4vbPhWFoaG7jOlrMh+MkLZuklRzjBR2efhJjHqPKpUzbM9Iq2bLo4ty82mPNAquOr
JX+li0UtaxKcg6HSl1trPc/bI8yVfuxsb72p8qxt5eXzZixS+aRED3RUuL+wur6mT9NkdZeaCJSH
P1/6sKItXD0YOKeomstKhhap94gVzUfSY9qomyGDQs+gl876xBNg/ciCoomk2Sf3FjIuTvFIWS1S
Hdtqz4VXRoVlMRGmXUBhrGkDey9BtQdwJntxadqD3aUIdu06P3cFHd5zv9yLzkr2hkWKFdgSTnl/
1tfZNIwIK14bDSJYH4qZdL7K63tM4vzPBu3WQyOqbqcCuztxoNTSN05C2nFPTnyccj5gf0tfTaS3
OHBTFYcdw1YefuV4mqL6Dw/eURxjSsznpOTsbPANYazNZs5IbqzHT6EcQax7ExGv9TI3lQA69NeI
hTUuClAN7S34df1MXus1282EAUPNrd2eoqKnYnS/5Eyltk1Na6Oqj3YdUk7aa983d1Wqj/QWVujc
8C95LWYAgWL8VErnqa3DAv6SG9abKUsRVdpzuENOkYOLcbVlFObvT0iHnoYBqtXBtw1ve9JU7Yyw
RFGOruml0jWRWbq7iqm7R9MebK1cqvNsndaUlzybpgeXkyGCZ4YS1EkkiSeL7Xq+Z2b5Pk0NwC8Z
JrAbbYSouN8NYfIAVVTHAZzbdihJegh7EuaK5HNOmU4WWzNpIWWYMiYanbXsB9mSbhJDl9uMkTO3
ShIiDPenjcTyikoshUf29mGGIZdZmoFw+e3YqEAGwiTablsPs37TZNMAIV5c2Xyp3iBaE9yGt8WD
oLY5tPQ9OfzFjLndzgizEdVgQ01qTNHNVeXhsJf1T8s98mFfGfZuLo31Xcnkp4ORoWLB3kEMwplT
Ws/Yuskq/brM0t42wuG8NLG+Yb3Ducltt2Lew9PG89Krj95P6cxgB9B5sOfnalGbuWTGr8GP3M0U
lxgB0KJo5kMtuF9LW114uOFE87dawvZyV7gl6k2VLr8lztldb9OoUFGaS+TTJe8IupgsjK1cTda+
8sfdmvnD49CB3obG+H1sJR3A/vrksHODZpOsYIjNLUQWfRzPKLPKSmBqhPhtrxpn5pGwujg1frkO
aVFyJVoL2RzNJORBXEdZlUTzdaTpraGGjHLbQ4Kyjudzg4eTkV3ZF8rhVUTBywcgCze6xx+F/rtr
5rygfnou3Hzr6Oy7naTHAtL3kLvpGVDcjRq8LBtXlqc5cS/I59o3Vs0ZMz/cipgy95BYyttRR341
Uoo8PXt8sai6OVspuAJR+zP/3uGzKfBgp4uP/mAeX/LUNA9+UkyXMVy3tMzIaPamFh+rBE1ZxpO2
/Htem0s7G4+zmBIWGbwpY2PouCGtc0M4xrgRqSOOheTWxF99yRvcroQ5eSl9HNo7mOTMESGi2h2O
LwMfvv2B6TQzQ4lUIfgsdDOfYI2MuB2CG/Gpx4hW9WULcU7QbYYFVI0PeVDGBULcuLeZPkK7C3l7
+p7fcQu9bicUd3sCeynJGhtN0OI2S4Hs56l4ScVdPmViO5dYKhQ4SiBxXeazeepyfcu6o1Y6dIbP
HFp6n1rGHM3pIefblOmdKvtN4JTySbg9jR3Nek/WADd/j4VldZ2Dz5QHw5B1Z1XVdzBj0e0/s2LO
Px2uXC/YpmnqkHHSFHHv1e02ffXVeAqHGtKvf+5cYts4xDQJMHX+UlLWGZToPxLMB3tIzgqBFXlc
pKIlU5A+md9bBNSz0x1QeJN6oeySckwOdVUvv6ve/GUrDsgMSCNypiI4zSkJSJSYFIH4lglxh0il
37tjI6KmbwHg+2Jj3To1KoxfO3MhZqKCy0VCiAvTDDBBUprgKMn/e6zAbJZy4zZWT+NKlUF1V2jQ
Ozc4eBY0W+DFvMwN+orl9+C66rVfkPLbeXl0UxezeYcJaGqLB7zwI2owcJTU4SDOhrw9Gw5i5LwK
U+KdvG+jI+3IhmsnTqzZE8p44ThIY0b+jZqXTynKbJt27t20LAIFiYoNgZvDJRCPTznbmFO+zZIA
GCZImKv6cKvaACeAflp8gZqeKKq2umCFslnQAANYHpKYGEcGfj4LDFo2LnFmEcJut2aruIlKiY5v
fG2Q5/IWpZ8qyQiec45p4cPV5FXEQPM8VNBfoSj2IcvdYA/oJJEci0xtUeOE0RxkPCxrcU+XoY9v
BeGpP6RsScVo7LLUZwQo9MPKs5TZXJHe7aLXKIm1J/bzknzNHCXbtCA7K/cDgjOktWHRIA8Lj/mg
aFhibHyDMPf3WeE902hax1KkFuvJg1J2f4BpNnnI0euE7sPqjtkVapd7NVUv1buTvSVVAkTITlz2
1Oe0ILVHEg13ZsnBpVL5gpxzxWKwdrE5Zl9+1ewCZ7HjJSF0RbXOT2dIvrLWfS8WXCctRTGoHsOA
OIfYNdW5sPnVSlGoyMuNduMWzyOOf95KZFBr+8Yy98uEFmKoZ87A0H7wGu7Fsp5/Yjo8OAb+wQSV
rtmSkIFcEl8FF0Q6Kf9Qhs4efms4hUaFIJqu9aqlEJ0NhHYurJkDDl9E6dV5Jo9lg8AYF05TuDvP
rYO96aGCXXyicmoPPcQ8OhUjo7pwjNZHuMgtSOYAnEYlU2MDQDWWcbZLEjFMthvupeoQYiJ4GkcE
OSai/cOto4e52gId4yWfkGgjoEAWgqGr2lqlzXP7nUIYLpQg340w4S3rhEugQJt7x8WYhtOI0MSu
1e37SLuIf1Ue9Z5xs3lxtFXjJezsuzwZDOBRhATG+mna1mcS1AOKdHIz6yW9C5Jgu6Tdo0EA5cF3
J6I0RsarjKxhNxORbyDhIGfSYCaN9ADKJtTVbZ12VznXuS3LEzn+jVUO+3peXhfDeU2q+qmpuaVT
f0nJJRxL2ECatmmARX4RAXQ6Eff/NQ3UjSSCup8rvFprt9xNeQM9K891UvVnO6weVlUQjpSmW203
r/nImTYXARs/mZDI4cZwG9CLsjeHuaMpgRET/bGKffuG2U587+G7j097Wzacg2qtL7bpfzaLiEeJ
M5CSb6dEJQy9GkTWal4ki6M7zP7eIg8eTS1pO2P/1PcEQaJ/kuiR7GfLSoynnOP2vNjzRxqyzTmc
uAr4dHTD1zQfGLQpH4qolIlSc/5KbI6nDvuvDD4Iz1w3jWU9u1I+SsN6NNz2viFvhJFguv3uL7K2
H4zeReyQFAfBWxBOCIQ88bqwfG8mnVz4HGGQ0yFuEx/NN0k0pffstUAeiEGfVMjtmhNP4aXjk8vE
ziQEFpfPPveI6GL6XUAy8cboEBPLZMstmSLA8109v2v+MFKzO5y5CjPoVZZ1p33qhnq+q+ln2daZ
OpkWek7H5zwpndy4egrZSWU2WzUL1BGt416oBzW2aAZJTfaI3JoX6+Bm00OS4FFS/hAXw4BI8hq4
UdpMTWSgmCEpILgWophOQZMAwlQ6WvCsRikWjsHvLuBK+9rpi+NkVycTK8I+CFFP0M5mzVlxycL+
QNXNEM0GM+IcvFV5UcUySe6DwRsvLS4lJ60d8Chu4c6BES2HfEeeNoQ/IENqgQBOsl42QN6ISWpx
h88xnqfmwVyJ7zAZRNC+k3dQtodRAM1qj5TRGswUXesLvBCxtWXoYnSz1E1tT8VRfiTegMxggioh
u9Ec59X8UdsnOZfHsQlBBVH26mr2jgNIdlkrXkjgpJMg9dIzaZnzR6TO1njfSHSbNbRT3JMtFqFi
CMAghT9dyWvi76V0MOLHZdYk62IParGBujsE0/zZEkJ9npmlQ9E1j8HI60dvF1I/un8WgsPQoxCc
1jBdJ1PsG86jsZbxNEJI0MCHcEVPinAXyKK5Yv4MCmfaDotwEKW1vA+ld5Dw9XFRj9sa8hnBP/i7
KSE4Bm+73kLA0L5tm3UJWa/QbJtkz0oK9MhbccodRi1cC8NPShG6SyCLXW3oYzBY9XZgitnact4x
mqP1qyX9cvqHz9moWRv0ZByXDOUzeeIRqCUnpMIMnFf1VlBJtuejcOvcIFgA2VSRDZi53hNRfq9M
u9iV9ENFVtemeyNYf+MXIAnCcea47AVK2ADzIr2B7VUv9VOHS/BtMJJ+W0wiBjJp76wBdUzfFnKb
u4IMlpmAHQka9lwghkOzsesAOI9GtxSR8mlVgrW4lw3n86iQK8nSi1NUag/MrXjjkGzbI6Yt812V
EoF0UxM5hAgzINAyHseQyaa511b6w2j5lAknPjR+8c4sSSgnP1qZtdlhRkud1wzXXHYgan2Erd+M
y4B0vQQSnk0aFXj/YvkQnQUqgkNuGB88VmFwLxq0XqjNt2QCyqv5VtYJeDmTSSiJq+5ol3Onltwi
9mAKFLbIgtEHQztk3vM01eDGS34/L80m0KQykQGMG8pzHycCHxxCyqZi3mGvz1iZm2N3i3unpQdw
lCANahO3OkCRl2mCawb/1yysE/QVcgAumM2tvi0PvmMOpoSQB0YZzneUld/IGXy0gvFrtkEIJoAn
1KfyJm65rFpld2b4VInevlQOF/Fk+l90IJ1ys1s+gW9ieVuFO8d3Xsrsoa5l2WxSW54IC+oPiPGz
uIPVfPKIRssVPxPciXsny9V9IQRqG5Trq800dOjS269xwRDjhv16dlgjNpYycHjo0XgyCDPBsUEm
vj0cYWKCoz+0+6qx56tusuX657/98Y5NcvwyxjI9/OcfphYunXAeUDXVo38nbotRxeygnPWXx9h7
KvK23icTOWtkWaePMlO4bKyZAKoZR3rjf7jE159HtrjdsgI0mkNRHNuW5WgIBAHhy6CekiRF64dA
UaYvc+6PpMRtSVS1doii8DIgJRaHQMKGWaN6L1rzRJQwq+DN8BxWs0DBtwbROqO1hEng89UY51uE
XYgfERympJsd7WwRYJ9MHoPKDk491HvfmbP7wDrYaF/vl6FIMeCM17HtrfvaF5du1vJip+73cZ3D
3SSmHYEh/4e981iuHEmz9LvMHmlwh17M5mpNLYIbGBmMgAYcWjx9f55VZpOT3V1ttZ7ZhGUGMynA
e91/cc53tl7oIItaxl0YWPFGslAuF7dZ42Y+9F7OMS+GbZDzXmBavmVQc61whZUVnh2SyWh4LQ5I
XBlMN0pyY9IQVlvhYhlbUMHl1q3CPfOA9eKq2PbAUpBPbsEei18CQwz2RfwqiEYNw6NRAhxxwbxi
jNk7U5aveqcw1lght20Ry9XCbn2bzRRxWd5D+MreIWRufKx/PBmm0diUf2JeWnuOKl7mGrAeJsAB
YTYbGR/4CaA5MjfDY6rMU2pUwCIsE1dDB3qnifcODHyuJ484516hm4/GPbMDEkK9Gxrhrkxfl8lG
8GBV/W4whwdD85BjNXicieW67c6O1TK1GoxmowBjKMvai8jG+JKKG5i/l1T0494a7eHAShVxhIoV
W5ZyuW9gizMgudnu6IAsnNN9avbv8Zg91qSc7NmyXaFgpPDf0CXPaqSozodT+AmmPtwVIUKLucNf
WEeJ3FSB9exZC8Fvw9H006doFNOW4xbneC8qumttYxv7nT37z10xPGVO11I3orQqB/aZUc+b0ueZ
G6NiayCzbGPnVn5ZSpuNQm9Ul2jBc4LciMVEcqFODe8mDx6jxfxoV0QsgQ2Fb6j6RHCfP5Z0noNn
vA3FXB6GxbybCpO9tTvTQHp4ghyGYSSS3izmdasF7h/8cMASnvHK9p/mTWNXiNnb1DlgvaIkKrbm
VGOYZib1agJ+r2j7Vy7G/409V2tEeAsaRX5rftLfiyhtV15U/sS8wvaV6dnsk1Aas6JKJPe+JNMP
83be7kSCrGIgSCfjpGTYjQthXNq1Q1wucDibxoqx0UqSRKHbfIH/lOluF8fHOkM/YU7u1ssErhj9
R9vMap8BbgICi06ySth0YUx56IZ0OC1Je6T8b5nD0t7mFuvkIPqAxZeuZYLWUObN1W0/MitUX5EX
Yh1ubvXUOOux7N8REMAcGexdHzhvwBNYDVjZVycM0Ng0+9s8yOxdi9+ODMAfCbZKivP5jiXYDrum
wqtV6IwHCRAc+VcUtacWTMdJ25ThFXT7OQMjQKe8qsLrPGD7HYfwtze7+5Sp9CqwMhciCfaCxPtq
605XQma7K88VzZdLLg+GvLrftTFzT5mwp2qXcu0aADbMZuDNn0S7tqMMs+IrpH/M/hFJlZlhU0Xg
7CPE9XEpi2UbdsXODELwZim6njpbIBUmuPILm3awrvjXuek5KZkaZxOFgvQprQsd88wxzETIYSYw
seHK7OrDtM0f/dDCACKQMKgCSGh4q6TbPY2wTzb4sN8MRUBKgsCZx7o10JryaImXzAx/lYJW8hW/
QRvWxFNijtjVmJCv+Stmp9DgufNB6pviFSGyQSW2fHsNwsnIBTRWCOfWNvkT5jwm9dAF57yMtgzo
VwbV9DqbrPsUz8fYeO+LfCfj9IuQX35KFTMAYG+zkk1w81LWB6wFQnw2LXCp9ioVN4w9EHKiyoKd
aPOGxroLEiZjd3E8vrsL24kqiS9pbB3DAA3sNAe/etq5lYmmu07i18z78D2fvq10PwYYYESbmNvM
NnacksuWjShUCXc79O5+RuIy2fJSdvmmXpp9No/kkMRvEC/A0Pd8k7nTtBsICpyJY2QzQgnPUbc4
G7hZHxVzmlXV3vkoFLuiQWAAVd+FfAIJ44iYiKDNm5NgFej59G2LpzRM0rXZNIAOay4ahqh0CIes
ajeE3TOMGgFDRMZBYrxZDYa1Tfz61Q1eXOVcQCdHvWSYNWCNhJu8wW78nMfxHlgr6Zum5zJEMI9l
1J4J73nLF/9MSjZK6mJdmn0DnfWc1MtjNfpXvRBKbDRdhlswa/PUBmTRD+mKtzBLsEwKeJ2JVW8I
p+CaMaOPRKDJDfauqDZMVjdlBJCPrug8ZWyY2YSly7wFXnGcYUcwvIpwoRCxapC/YkztLZguee5C
rjMZig6+8ZyayMyqSQ9XZpwY5RQc0z48NEC0UotQF2+6JuhI2LyF1FvWz04+5kVx7YS6KDumgLzz
+fyx1exFbhKY7QCqwbKGuOYm0QnFc3HMPZyH6TJQE3rWvuoFuz/mnkHKV/bzEEGS1tsAZ0C3kWNX
xsiAT+YHgI+LssCXzRuqXkhITDPcnre1xYIbEKTzurTluFaflhla62CEMxFabUF/S/Pgmddc7zOr
tmOjRYcN+pjW2Dy0C/00d+Ix6N1dpklTZgmFOh3uhrS+H734xZQ202MWM/ZoQEQpHmSnMo716DLk
Lbfy9EA+BbrxxG0wKkUsipJl1XRkYDRUDWRbrOfO3/uyulM9BgJ0eh9JPaS3DoLhmSQHXEz21BDF
En5MdotHw7PO7F3K557vZj9HdbpZOlz2AufN5FA9ARnrUeYnj5z2bIIa97Ws/OVkLeM2TYLwuLjW
V2ElklBl+4Ujoj6ReExv1PNdl0BXPCe/wsdHtV1AsOLVEpnPPasNe4posBI6/+Kg2ATzdIH3EEl9
XgQbyn7aRQUF6RxNX40PtZAyHbeEqkvqlU2IEx841BoLX0l0LAb/COnLum2Pk/tm+VOEYn2sTtY8
MHdMyJFgovsCQSLZq0FkBBNBPGu5G+oWyRz+e8QIXpscTMsH01uDJUuSU6bpJV42t2g9MkMjA+Ra
1nO2mTtE8fiUbvb0C+CP/SQKtprKXU5dxPJKTK67mYJIbghoCDcO8kk4iNeum5IbsViHWaaP+cTN
EiaAZJEdMZgbESlUd0iecFgPqfzy7aFc16Z5H0RATbsQ7XPZ3DX0fWdoqXglmS60hEOpOtlVkh5c
KMLJc3egeezm5myWpzEdmkvOQoLRYnIMwWjTGBswa/tnVtXGfZ8qciqb8WCOi4taL8Gakor7IkCN
avFU1Bx9ETDDEQMzBrdSdyXqyevDdO9V3ZNAenhuIppDxco9xQFwQOeDzLEYJoYPSuzcbAETVWJI
jdwuPzFmNUeKbLts/W3p8b4zhGhP6WCPzNhMVAF2QOKYhYSp/E3E9wn7NdHDc/I1xf5Pz04IoqB5
Yjz/BFRjb0M3tIcRpyouy0Mk/GsN2ksFcoc2gp4pQvhiiuPIhcTS+qVxGSOpS6n7/mY/1+55MJcv
QEivw4KgLQfTVD0aDroCVAJQLmMGqzPbDi/B783Ma0eaKK7UODr29RsUZIZiHubG0PMesdvt/1Sn
TokNYw3J/tZO8s86FUdbtOAWi/JYDaSy5L78JRWY00qB/XYFkDKnGOIjGTXrOZkAa3Udh4gq9tUU
WHcVNhl/gpugJPsEx+OFB6M42hOVBbAjbX7PmaIjjQGodEBnshR761IfDMx2e9dxCBEyCSgLrS/i
q72DQwOJo62jIETP8OKkvOFET9iVNUfv0TC8OdgRpj6bHr002VZ5kOxZ4lJ6A9zaEjzHip/CuvIs
/x7IDJnYjIOPhJis8QTs8kwuT+jT6CFd9V1guDkYPejmRs9dOq5QjAX/CGX8txIr/l/U3pPSKFDM
//fi+/v+u/8Zo/aY/6rA/+f/9k8JvvxDBrajQywciZRFB1j8Q4LvOX84NgUCLw+mH//4SFk1Xfy/
/5dw//BsaQVEAzouqRg2uviWeab+kPmHT+QsSRhYnrhiA/HvSPD/U66Fix3Fdk2PJF1sH7520Pwl
8dNRwYysoa+3hu/8IOFrDTOcgUrUe+t8HFAB1fpqCLyLAqTwlyf1X9hh/pPb5G9fWlsD/vKlZSq8
LEMHsA2Y268i4npXcbocEKJ+jYDjV//6q1l/dxp40vSEhdvAMTHQSvm3DMQ0HFIE3yWtmFGAoFKC
wUpk3VkQAhKAR02OKxIwcbabW/UOP5LWS+KNQiy0yaFdbkWjS05kkRlt4WZw+3fRix+J8V7Hd4ja
X5Mlufr9bu68KyCVtdXjpDOQLM/s6aV5sRbjvh67E17PQ1IBzAKNtv3XPyKeSx7ZX/1OiK8IQvax
WfCC4lWnf9t/faRN0XruwNS8IE/MToN9NhSSoz/r7+0eiVbVATmLluilFr27Miin16PCb9Gy8RSx
endRDJFyf7Nyw9iHFZhNO3Tu5FSD/hz7LxxmHEX5Lo4/gKus2R+Q1kpagEy/DJuZomXvERF+udZA
AGAaPnd1l0J2O6IULXSDCxJSy0IjB0Ge6XungrCdI0f9vPfn+shfA76G7bWZKv80Z37+3FK/Am0J
EG3+rox8M2MZNCDRy9lZpcgoQ6JKJl8rrNJDjmrGiPJDmzmrbGQv2RebEpp9ARXLr+xTeC/ITnEE
0wkmQxi+9lUk79jN2PV3Ky4S/gpV8+pjGGMH9HZ7IHGECV3kmPh9A+RfYKqw/bdH5LNHiBAmc5Rh
I2NMBm2r8Sc+T2kqrVe7Eda+MPzj6DMXczPzobWH1xQsB3d2/DjHcPHsTHzLARBKmVbxesyaQ8n1
+rRAVbQ1TA9B9LEvcNByDesxdv7BI3Rx4KljTkO6jqFD9c0vsgSqTdaBdp0bmK4ANgBwOuLo2S/A
5qNdw8oOxVW4Z1YVQL5yx22nJhsnQcYagjsGkBhSfTPYRKIKdxjoaOJjErzGgkjIccnGs2m3DMoo
z6Myqe40R9Nk4aGGID/h4U6Ppet+TBlYQmOOsg1Zp8VVdfZD35BPwrSixxR9A8YUHgdxdpNkITar
rrYjNPjNIOR87sb5yfTbFpEfQTcOmRsrMWRYPlDWlT3fJvItag+eGWC2aOOTIkrrVNBSJiRdTJC7
ihTBNIVExxLkva46lve1GFYsMsUDNM67VmLqZKZdoX+u4nCfW8Uu8eNTzAAyj4pNN4p3mMM7+gm2
TNayL/IX0RLZoxAyHsaCbh5TXH0VPo7Rvnr2cl7r//qda//feb2e7Tsm/D+XksLBkuX9PeU7iCpR
Q+QX2zTD6FxGHeiJHGXrn//4jz8Mu2bP0n94JhLGcmCsEDmEw/mR2sPd42zKkBVa00eSyAn3CON2
t7QnWiyakMjO/G2OhfCk/Jq5fNWfeWDgUTzrRSuzlwFveN4UyPytvDzzyvyMy8655lA6VfqayB+i
dbpd64TtOnb97yrs+/OQOYDoPJSzbd0D+iFME9w+goioxJyBKOof0d7/vwj5H7K1hCtYcNgmLrz/
vhDBTPXZwa+LPpv4r6XIX/7nf5YjNnlauhbhJsSIarpUFv90BJp/SOevaVp85J/liLT/ECa+UFKL
A1Qkrvg/jkDhUan4AY5WYMIE5HjWv1OOUBD9/a1A0haljwiIQEAAF5h/u6fNMCV4JoWJDFcgXy/E
M5FPCocpiRvmk331Xs8IU2dHVMf4XjSzczcBkNjFHkkjhmweRTqk6zwW6YsT9CxXRuuK8de6t5E8
wmxQt34c8b5AfhwzUV0m4qKUFNYplQp2zPgbRySyIGdB2Qm1+kCr95WbDHUS22fFlcv7CVmXVRvt
BT32xKqfst9JX2Ndhruf4TL4zLmpZZp7ZAW3mgYBVr25DksHSqG2fLHX8PyXRlutLW269hyj3icM
kcMeDIS38IvWFu3YXUc4tj1t3a61iTvEzY20mQncRz+BrMrtN7Dq+V5o93dZXl3tBs9mZmwmW1HO
g2lVWqRiMP3esMK5wJZ/jf121yTQQNvsKOd4QdFVImXFgP4nm1w70hXW9CGff00pM8MA0zo0OM5D
XOxtvgerQhDLqF48lRxVm1t7zhcYohqDMGAGStKuY1+FsJH75zNPWXTHk7C3spBnIohDAGiEGxJ5
Y3XkT+G2Zwr5O7WE3AM/zQk5ktqXP2iHvqO9+qN27Tu98eSz+gzz0j9nYbHOEE1czJB1jrlViX1X
aQJABQqgn5MNBKmZsXDATLPKd5HmBhQKqJdVefvI8tK1E9gvVQeEhN7OQ5eDokRHZLFoZ8QP28uz
HWoUzSnIABb0AZyh3NIJXjUcizCCOxwHH6yKV0mWfZqclauh9UsKIzCPC2YWXkIAEiwm5IUmJpSa
nWACUUDGDKIMrEKv+QqDJi2gKmD4HQSkjGkOQ6OJDJNmM/SF+x4n1TGPA/M0sdPr4FNd7UkCs6yn
e7Mty001WOIgUJtuZexdhrAavnh/PFuwIR3LbF7qTAE01LlMXuTdZyJAr0AkBMEeiJDVR8sTj2tH
wa8Q4WcbPSAleJ40lSLtn12Tmg4h+trU3Aqz/hw0x6LRRAsLOdce/nV27triC9J5TJlrzUcUIRNw
F6bVw0KebALTcYfIwV15FolHfoTfK58TaqGFF3nkxQ/t0g7QaZhNoHVdDsWSqZMxg83NPcJfwjId
9y0GPvhQpAkA8Si1jgKrE4louOU7tfWH6ppR+JX5zwQK204g8F67mgyik8IoOn/3zXjDzHwJeEIM
XKoNhKmCvBBEShnakJKk5opZbTSz0u/Kzqb7rxk+dgdX3CG0P/QgS3jpr8oGK4tRtM/YoxCquOMB
X8KpyhMcXrxA0fhlfA33B6s3mCjAUZo4sIg4yxNySplTWCHIhl7TVGawKib9wNr1dHZaot4HBORr
lkjvvqaxeJrL4kh6kdA295lmtth/0lvAuATle8Giv9d0F0tzXjxNfDE1+0VKlg9kTbQcDN6fdJi6
2cOy+aws4wy8cTdqjowHzZ9arkBGgXgd1AxrCAMoBSKjjlQYpXk0cGzXzGkZbGpWzVQ1rwvwmtI9
Aji6YpbgENR0GwPMDRkQr7CHm4PQBBzXq+8M24wucZ7Mq8TO1UFRbLWhcx0B6OBnKdDdbOkl+zv4
CpYm7TCX+xnEEEh7Iz8Pvi003or8+dE8x/a0HCxIOZZm98Sa4hORW32sAPvA3CYFANRPam6YrjU3
BQIING5xU5oKhFASONqfpCDNDGJ9dbFy+6cBTMgHKpQCF5o1ZagDNwQrf5XnuBUqTSJK4m+rj9tV
7EEw9NNq1JqvLdzDS6o5RiMKbdDl+9yBcJRq1tGEsGuVNPfpAEiuIi5rF5bLSQX5T7+Xj2UJChtw
ktQApasCptRHHfY5zVeq43fQLkBOrJvQ/KVRk5ikZjKNuU+eBWfW2VfjtSS8/dwRO39kaWWue811
SjXhydKsp1x7ZedFHsMofG0HcIC9QEoFhAhqNGNqO0pOvRuxT2zD7wFL+jgxxZtRCEQmBMMeOwlu
Sdics+qOg+ZRDa5oNgShrvBKLsy1AnyDK5z5v6EiHieQVpmQj8x8+32raVcp+kZY9V9MfKutBywQ
OVV/ZNy/DjUry9HUrIiA6ZUApBUtELXYznMR9I9WC0BHiP7VCLqD1BSuiGm93wVYbTShK+vdZ8K2
m1PoT2d8rsHG0zyvCrAXWfHmbdasL4axalvGiX1dUufKSro5hIODubbJzjmGB1aO0zcpeinbEYVR
vLJfRQyTxu+n6IdWwDCqBz3WoXV+bDSNrNFcsgpAmdCkMqcQZ1+zy8i+0cFv3anRXLO+RgY2QthR
XTIfItT0hJDAQSOKih85go22aEqaYuosNTfN1n/g8bFvFr/+uXwPNWOtA7Y2aOqakXFXgA0LD4Nw
7/26zM9ViOkDqt9wVJrchlswP9jA3EZNdWMMna1rTXoLBWNR4UB/Y9sqdqkmwhHdZB9cTYmLwMXF
mhs3xb+U5sg5mijnaC1vnMf2HkbCvIsIWGbeFO4g9GRnIy/NS4kJjj0upDoOKuvszc7BTEhEcKai
OQN8v6fdC0h2tn4NC/viWLPvNAXP1Dy8XpPxwFGwUaoeA83M89gNYutFg6u++xSqHtfcOgSzR3C7
3AVR9lU0P2aiuJ+gL3FfZ1cXQF+rSX2lZvaZwPtqLcBY8vLKpYFjOXJI7DLoAbvCRb3gmPeOk/+w
4vIz01xARJKky+FU2FnE6mwBCD9JzRHMcfeQjrVsBK8rLGose2Vmfjs7IZbpUOnLD4MJhDchmvcc
93NkwCw0Kod1PhjDRMIzZGBNgHfkbzIWsrsaLtF21PzDSpMQ0YN7TAqgI/LbgZP4JzFRsxNxp108
TVOUmqs4aMJiEJtfqOP6PVF41bkDw4gmrF2nzJE3gYTRmAFrHDW1cdb8Rtu9NJrnCL9+3/NlLlxg
0ckF+pho+iPa82k1A4TkQa68wftK8b93ACMrwJHsvslYACTpe68OeahR85Wh5UVVdyDE6Qf84nfK
pIxjwxw3HUsSeDSe/SvJhIlHp35GfmGxgHWh1bEEQygD3xKlg38vQV7a2Arw6wuANi66hMAuxH1g
SIo/WJmFpmam4DMh3sbbWhM189B/bIYUJSry6lNpswQ3c/S2dkHAaGZk0bPFXznJ+OKA60QrPRLg
A8EzYFAHDevgabanrymfpeZ9Sk3+RDXIW3eEBoq2kpGDJoR6mhUaAw0dnMS95wI/MUq9VaM5PA9R
dEOI3V4afP935F4NW2yyCyUsRNJEs0l9TSmdNK/U0OTSrIFh2gEzjerZfA+As4UadopTv73WRtJd
K2P5RhseMCAwNqCI6odCk1JzzUylwqzXteaoRpqommq2asg7YlVq3qoAvFqPPYyqod/0dbOW1fzI
gPk2BILzUVNbu6H95fO8N1ITXVvNdo0UYuIlxZuIGLU3HIRB78WkHZYUDIZBLakMnDgDFI5SBC9B
yWrfLeIPGSl75SzdtiMjshjUuAFcxtglhZvVmM6r9IenZcaxUsqGllMLQc3w3oTDOnbqJQzmveew
TZ+W7DWbNkwo+k0REVfpNwTDhRpt62gyLvp9VnawciOv+gw8tCQgLL20a7ZsdpkSuNO1NOudWopo
M9s2jrDoKpORcOECp6HXv+ZAen0fWm9Dg5RB7DglzJ/bWEuaQfsmmvFrRzWFoeb++poA7GJVLdSE
In1O3w2jTe5fA00MbjU7GHIljnzNE5YTcrNFKZhymjYcJ8h6Ax2cgqg1bCES01eQd8JoDrsQx1e8
wlT9Us6K2FN3uAL7u7b6wtS6qYDd3LazKHYj2onRyt87TUWOwCPPHXpNuIfbpC7gkIKia6vwHVUJ
ta97SUAsZ2I65SCXJehlKj/4xnWyHmK5M0JFYUSllk249cA2d+CbRyD6FJ4mQC9eEYY0yjdEyi4x
B3Cfxyh5sDUJWmgm9Kjp0BTwnCULxGh4iyan/EZplnSiqdK915FA0kwQuYsu2yFHzNYLOSE7n8P9
5Kq2RlZCm2qz712XUW2sp6qP7mfk1DwdyYlTy/FcuGezS6x1jepwXebecK3G+s5zJJFIbXRquLL2
hQwoCCJ3uCvs+L5WBJwQSzvej+iMKYN+F5q5XWr6ds2v2NE8bhYy6hFtlHps5PRVwcJhV8sgNNDc
7LGP3TedI9Voyjfwoudac79zAOBpxruYV+BwKYGDW/XoXGzgiRtbk8NlAUO81zTxRUXVYSKPgQbA
vebDZOw82A131cDQtyu+LLvrX/u9h9DvypCCbcHUQZIYnOdGEwOwT4yefJ1ayQfoKbJqfk2d+FNJ
tSVtEFB9bL/DwPYPmekd2P3tR01OTyMY6gVuhh04GGwWTcdIet/5zgLbuLuFEQR2HxR7p5nsFrYU
FUFpzzSvvdTkdrsebzDvDWweY3tgrAcaEVTfziZX8Bj6yHGyQTFPdcC71Y7JRpZ+v4oEir0yhBvP
0P4oYcDvfBxXK5rDZMNRMj0bDhllmj1fG/E7WxD3UpfFWXqiX425yBAigCfLNb3e0Bz7tpGImzXb
Xv1JuTfh3feA7yU3yKvjCBwMkLWfsUpJ0m7mQ6GJ+XnajKeUFhdeaw4Ngg2KE8qGETs41pDRRb1k
80qS9rYSFsaoSbP5UXxuDE3r79IfIDLA1gtj4OjzCC2y66OFsQAOMOCVMemmqwEzDQ0EcjaCWk++
heVogQEI+HS8phEYwdFCde2E86Ui4HsL0MFDgth0d7CFxrNwjKtwwvvCncubu5T+E6lDDTHt5GYo
L/5MsLDdlxGsgDEM8rfGJeCtoLzfZwG+nnYeXTi+9LlMzz4VBTx8pi69t9TUH50Fd0dDz8+qtsbg
OALonmYrOTuct53pYJRCa9EqeMCR1UV3ptWyd7Y0cVkC6YEW1B07N702XXJqSHIIdKQDtiVElrj+
ddjDomMfyPokAEJHQTQ6FCIx8/zoD87naFoQkzBar1m3wMcgoPvoISeK7OAliaW50wRXVLb0xOko
exIzeFsaRll/5MN4BNRXHiWbzW1Txd/FmBunGt0HYHFhB9umIM2T9g0as/sxp2TaN0vrHgpGmbzR
nW0yLuqujYs7lJ/znu2Hv6ogDh8bkw4/zhmF1AXeHHcuhpdx3s54wEmkG77oWpoV2nF4LfGdSjh8
4BnYuyg0Fi7WiAl5YFyLORWXaZz9U2NHF+06Wy/dPB0SyZO0beOXP9GXVB0WvdJz76KuTTdFQVGa
jCioHAuEC6N4cMQVqDo3K07MmordUtNkWlVhsiLziztmEY8584UiC4p9L7IOKqsiEzAMyg2u5pYM
tnCgOo1NygWrQxZBwEMxS3sd26jZYdPAf+3c1yKbrUObMBVgtcLjTsvgQhzIJgpBT4VRjhDYdp+h
uBUkDMFwQBXaD/NT0afMIhZPwzQeBO9qklIY8BH1cvGspnyYxvxE0CIYhISpURtiksTf+diYtJUx
sXoHNrkfnZy6c9ePlmIy6OdnXl59V4hX1BCRN38KSPPMBFGkxh7dWYZgus6eO3AzNyubUoy9tXFx
EmIZAodzOkov6KNSVgIpFoGkjPYpn9cpGSSEfn21BTYcz66fentCfelED7OtWzj5NJg2+mhpvUfd
POxyi6sKvvGNeGP8poJOd0LcAtWt/WXon0gNl1aYj6mXu/vFbftzmfR3c4JIMiY6aUpAHTWkUG2H
BlS4ckzM8DJDw5YZ3T1Yu4M3WvHRKRqxoiaaj7YfUyA3MxO/ouG/TbzmkqTjfWqQruWFRPQuwfg0
hhV4LTAeZVvvytAbEEvH9pqBOFtwntcYFU9shT/DjNzuKJy+pGmfOthuTT+dFyf96JdjPQU/q5yI
H7Mafk1Dy/5umtKj0XQAiXOEYhb+MgrhJpeIg0ObH9n/JpblfemNe7us4DB5MFKsvpvWHcQouxwf
ZpC4KDY9yZjJk9TX/aOXdaT4hUwvUhtFkpUAl+MYGBTOXr75xJo3alRPi2wJkkxPeUTu5mCYn4IG
mpdkhP+yuEhD4QCw0LMNbvhlNcb3gBBg6zLGIhWTlAuUlF0Dnym8E13LxBjUXY4p9xDH7d5bfqrW
QCYWJRB2y53KXZ21090tMQmzme3yZoc5O4AtIqNzw5QfJ1T7PbmUvcGQCAxUsbsRUuwStzYZbQ8z
d0rzHCATdYLhi+S+4lR8eMq491J16CfEf1AmnA2tkEmeitxBp3iCB8RZQaPH1MP90UYovEdhknDV
hOuqd5Eduv5u8oN78VayP72ks0eUdWUdDcSEu8zJ4d6FZ2Yw67z/jtVPxBDw6yIw78bv3qW0cTNv
PaWU75aMXrE7viX1aMDlgElulXixVf+5VLQezP0YbtXxubfHgstUGNt2GcQVjPnNssNvDGztfaq6
cZUpJu/0uDVeH+4BrpX4ISu1BjlVa1BTM3y12QavYyBN9eb5VOs/IGQcZU6HTLxEWNClDnFqnzFD
0osLIlGcCtfcm1PnCg2qa9IXqw+8ufVJegTasGn5DkhhgS4WJucmGPZ+az1MpLXvCkozAog2Y4JB
eFRkPtlMXGo7o0f2F5zPswXbwIEzqNLx7C7dL23diEf5Epj5Z6/mkyvlJazY0QobJH0DXIDM3mvs
zh+hU9+VEvaZGR8pAW+d5b8uIn0aJuQRaeNdp378nOt8n054KW3vHpYOwUP3Sv3MgGxPU0lykGWF
eLAFz808ejzp2pEkyy3mT6dItdB9DA7A46i9ZoEtKWbKjh9CRQxHx4p+csA6B30Pspz3BTyNNHbS
RTZzj+qVc+loV/ga8SdI4hST35iT37OBfYp3mO1X2NB8MvmQLxOLbMwVOPox8bV8QruKdArmsyuz
i9+p90hkH75V2zuzS19qDFlx6q9jJR+WyCcbmi79XNvjV+f4byQwvjfLBIm8pBLLOF/kFt4SM+gG
Og0n/I35YSsUeXAjx0G0Zh4Vbsl6bzap++KXbJeIt++20AI3fj8Am7TKu2E0yt3iD80ZoicsZFOJ
Ve8b481smAhWHX1plLcBoYWyZbZHfDcqfRQ94fTcBE+ZnSNcB35yq0T1buWOfGNFhxkhan9WTkF2
bD5+RzBwyEbIPltVfrq+yB5+dBbVf1rXgKai0b01PbgCV36awq94cAcBK05LT1dFjw61jcdlP8a8
afzAAEHGqXrK62nmtUSxgH7tWxBtgljAbLZC1CnRT0mP1ptWJpB086RyvFRN/9bmxcfkJUAJJoS6
VvnLUJRpXcsuKMkYV3qGYt3N+Iw0vATJq/6kVloDPEyH+pZr8DcwybtYIuX0Yb1g7WaAGWYWXYYh
tx2rycNSJYc2WuSFhee+MQobjBup6SuW6nQBWbFduJnZJxXYVSCXd+xOmOzwOOZbk9BmDr1B7FsD
5SssWIThRwbp9FoE5RZ0F4Gbi3lcLOOmMvFQOnF0nZv5wlaEkL252tKuif3YsmNxKncH184/1y0q
dA/IaR9740PgW7e8lg4YcyE2TPFf5WiQFzZr9W+mbi6d0hnGUHsgUYX9Hn5tQB7o41OkznXAFUMF
esA7FPIjz4C+yJRfh7bTUiH3Fprndm+zYjl4tvuzm6pNW+oNV14wXmV0vw6KVnD8e7vJUodaaycg
MHEpmMGj6yKNVbDWb2PbvzQVgYNjP8m92SE1npV55eJNn4jF/s6tIQDUimU3MftXGEHx68b0cizv
goUETCPqR1Ld96W2Mi1kuxEG5/8OQo8ZHp1oCzjwO8voiptsLbxqfmk66rosGQg0K418D63TOuBe
pmQvWIESaiu4akFYFwv0DT0emaA5HXh4CG/rJ0b54b1cHHAsDO+VmO6UsRDxdMIrbSFbR2kUE0eN
Fxkm3bRycjqGfMge5DD6JyRs6Vb4SME7z/y9RFW1dSuWBUGe3PV+k2FOyF9rq8eQHljo8JX43eI+
PDuJYAqDSbpjZYWGlBNn+A/2zmQ5civbsr9SVuNCGoCLdvAm3rf0viEnMJJBou97fH0tSJkvFZEy
yarGbxJKRYYkp7sDOHefvdeu4l26q4ssepUz+RaZ9bwvdO1hOuo9MwniIrtn6ywlkqDmWb0JcQ7M
OSrOwzbdUZIBnrDJdhKmD1rRXQK0q6aoz5QvDfuypAXYoOhGRh910JP3VpZss0T7gGObbiAZkM4P
N6HviGNdB1h2TLHRaD4ghtqzXqDcalbaBGCMIEQ/UVSwf3EuT0WWf1tp90XDiTJXhDcAWrcelEHc
UzUYjtKm90z2PGXtz0R+i+mUaLWdZTLjV70Wr+CQcZFyl5/plf7uCk4iFGd/d0bCpAT9J6/TdonX
9dutJZaRiUUfYYT9zlcUc9pzEkRWIwBtB/aUvc3MT5KzkZjuUmc7MhmmuaDhQ+OxtnQHGED4CKZN
LihEqtgjSion4xSNPh6Kr9Bo9Dk7z9EYpRu+mJVuCQunT9tJnrViRbBvKfcxzhsXjlfiZt2iqYtF
qOj5qiZ24EQying8DsjqjypvOJ6ODZaDnsB+U23u4zorpUK3koXOBz5RM9NhvdV8aTaxXd/y50Qm
11Fgm2vJ3CdaWlERQZQflXJViYOQYnslk5k+g1TVlpQnDiAaF0P0FXHdX0Tw0F1Nh2NobXw8xNjw
gLcojiDbEYFE6ylw7ZtuPaRNNu274FFEXj+T0LLnumVEC5pMaF5xCsrCWU2TZKRjwiaoFssIVv3o
toPl56xiBZrSQFdvM8AK0UdJ0pDlLeIDqzG60pWQY7tu0gtQcUgmpGt/YOqi8hkZKhepOy8MGuvS
iuzI0FMs7XDR2hTHQ14fvofR2+AEKoddzPw0RMBo13mnirYCxQFwHwfVQ5ApY5L7zOiFRxxFruqM
7OHaCZYn1k0tqCX0Oq+9RVazn8txLi4j6W2DsYFmyrTf+r3GtFfJxdKsc/MWRPqPKCsnQe2zAZEv
rsv6KSY/EMYhud7sngyBNq9rfAtujmhk0xWwyCkJTdj0CZi39M5vqy66BWUVLQekbzwFYPshZXa9
0kzVyHxPF71qkDLUwLy4+DVsC+Qi+Jxmn0WY7Pr8ox64hOHNTigeT2aV62AwD82FRP/CVIKxC5Am
2FhpEU8Ls7gAO2VsUGxrUij202oZzrw8vo3f/QkGdcKKLa4N60OQ358FwBGgR/SXTBYfdhzOhQq9
lfbmZtZV1SntKFELtUZa5k70afYZdA2oiqrv3DUraE9ukO+NlIuAdim+IXbFpIUomMmH3y4z7Jky
L7pce5nc0+HBPE+SFyB1KJahK7R93Mjtqi0cgkE94jD8TJMBpcyI78H6q6ELEaPPt9rvpx7+66Wp
ndsCCFpY9wUD9jc4OKgqLWnWDr4q3S/9Qw/hYudyW8/6DDheN9hMS36UzBFMt24DfCJMn+zm1SXB
5S+g2Oa8k+ie9SmnygN56US9wTDZriDHOHurefq9ToVsrIuJ0zBwSKln78KRIiIjm3sWt5IqI/kS
9ngehOtsJFd7hz0CTCbQgi3bIAgKXLkr11A8KqC4PQslc+YpMv5Wb8Zy2LLz5w0ZzYeZQZomR+f5
kfpkoJEXec6Roc+E8pRs+Vi2LKxiP+xnVS2VlzJWF/zYH47H10VDBCDI0/GwEBvkwvqqVvZLpHkS
Gw+QxaAOL2kvoOGEgUbk3GcZ2ZgwqyL1pdR8eymHgC+JWU1tp+wunhR7Myv1NgTnUljiwawsgupY
YW/KQ98FwSk/+cd5oFQjfcjg69/WGKXqsp5pGvnRwszr/cD9JVTllhU+cec+cDmhpmMQcuj2v/1C
C0Q9tSw0vJ481IHNXWVzy+p91doVVpZO5RIuTd0yJWW9sRTcBjRFHU69I9+ov6Tlus2SZe5yizc5
a+SxL7almn00uuNvvLApTwiPy6rRzH1N688yHypkT/LVky6CyTBo7ZluZlG27MNK+YWTgMeMzV0+
r2YQgJWdCLOz7RnDXneBpTOF1FCOumrhyOLLMptg33OdmFTaqUoy3kTcdhZVerZL2cdSJgnTOQdq
nDGTRsNA8r8EU4TU3QFIA7CCGxhshgZ7nL7oNQx4Awg1uX079r+Irt8blNSd7nouAC1aGeuhgLQS
WZuycqt159snuJHaMhNwAEw97+c5QUKeKC0Nvw0luBkP+GZQxWFovGVlDDAwCk2mFss0ibowBTkN
XoU4dK2jZJbfuBHUER9oUlRo4fuWIPRpDDjzqI17ymDHNsYuL+bCxprlB9mpsunKEDHRobDU5iKQ
QQ0WbroZ0qUBlfXQBirjd41TPGpq/0AeplnxYT8CucRSN/7iu0ScKq1cWVAXjcps0EJld/xm4irJ
d6FtlqsIF9PCa3EIeOo+BrH85qxhd4CQB6A7H/BjGbHO0COqFDYo4gfQ3jeG2XBF5SzB4tEHE3CO
wO5s8OyBZVCwpjUyX15rTswKNwds5LgEfvQi4601nxFWKhf307XyuUw6bB2u4370+V4N7RuOkxCV
PVD2qJzmSrKLhtLt7BRZnnnoOl071nGpLUvbAIlfvaN7lvskET4gsfxLjeWYpVZrz8Kxp4p7SLav
efwcIFXM0BKDnWHhJyeYOXCCD4u10VmMJqbDmS4wqXKWzJXjGMlUrZziYXJh40+EA5lV8kIXUA8o
et0ashSuOpm1gR/3tCDI/irPU5a0ABQnIi8kpnwNduNYwFmrGnp4dPZ8puVSKZtFHoNsNfR+LmpG
zFJBRQOZgG4yKOywpWEP8hKNKxmsmaQ64TwyWXw3WelsrNyN7xqQJbwnmRaUmLJqDSYnTF+Wec6S
uPBGLjvcUIJPL9bNDD5IRGkP1QNHs8Hw4FfNfhDeWWIzv3bH1GskkZJu0nOqGPHGLwfaibJo2Ys6
WKpx9IpynlDg5iRLVR+SvYqAXSnEPocm7ZeFnMUzOhpZN+YprT7Z0L8khXPG61htCzCAOe4tTpjy
LpcLLANefQ2G/Fs/VdSJHQNPPwaFMZ5xiuKq1e1n4gOZRfozSH24egfGh2FoUafZt8RQXqn6Q+Bz
WnnwqlPXq7C1SXc+Yc5hlCAHwlLBZuENiCXnwTkOpHZtbhzE4JC9NOl5AiWWo69zlpF9kjoTwwxS
wAvFvlBS75Cb+j4YKfUt37p5eSZ1SpkhNBqvfHFgbG95h4kdtgBjcqDpUl1Y6ypcRRUJ+qr5aO0Y
rZPn5wAwsMlZenpRM1avQ+1WsHCVVslwiIOv0IedLLs8kUxK5lj00EaYuwqgjEQFOI69FKQG4yCp
HGUY9kECVVflNE2WAUFIaRcldfaxYj6pUwCFlFbJPKujb9VmcpAcrJmS6h7DIfF3hs2U5GO9BSKQ
QEngvHL2IFCIBEh9JlULcNM40sz4LoXgbQb/MxkUiID9JG95DniDVY5ZuhW4TGXW6sHYmpUCEELW
L6lga+3u3a7gMBDeIepMmDOGDpJSLZrhZohrKZnkCqnWpgFtEfQS5IR66+PY4vLapi58gFxTCLim
d7vQOCv90Co/XOS2eOtEsaBSa5hzBzYXfMU9WSyAIeIOtZpgUeiCe1DekQfGjOn53YywRj7DnMJ4
q6H76yGvCnUs6otiWwT2D4G4PfoLvuTWlBYUOT90f0R5qHWOEFz6IC8HYEemR+tsoHzrg74ZBl2G
HdoB0ZMJbsxrjbe+j3iAqFRYbaz+JVdgrxnER7H68XGWDFVZww4mTI4tGfI5R486p65Ox+OmQVZ1
9PqWEw/c2nH1kQKgZWe+MPX0zHBmAKPy4z07TCbjgTNsFmVz17N2QeCo+xDCLVgMfRVFNlKJTVVT
lI9vfIsnTS8ZKdlNRBy02R4OsDUsr8rZNOBSzoNmMgDonimNuXAb4yz8t6ZxtG3dMuVHrCjDtm7n
kaP3DO2KA3sGj65dQHpIbPNIZxj1N2nwbob4aUSlP+qgeFfCseLbVV+CvnAu9UBWI4OHCpUoS4xg
ZXvweZ1K/hSj01Lx9fzVcnji1UvmmuRZFJxGwyHD+xXZYHcjHhW63a28xmIlLqpqHvIBzxQv2oZN
0C1LvdGR2xFSEPEFyCaOBFAqQzKvHmo7rcPoxw1l8mUFY6LRKZka/1Z1jP4kchmJyIklXGrsV6wE
HC/W/EtpL73aan4QkmZVys5CF+q5k/WtRMlHo/XVxTQrROJi62e5slUy+9zC/VgaRRvPoZUD1aIe
B1WUiQYBXc/T8F1wyJC1mQC99K0TmuUxyvl/WKaYbbd6ZxWrNHAculminSo3yQqj/MSCHLDKeobq
LH1xBxtKG/rgtM6Mja5IBHUqNi4SeAkTiwLCBo+XWL81A+YxhfOsVH77aYGbI9urQqxbX1GvDoLd
BqM0N/suyagxgCun5dZWr7hk+yqID2BEycUNGegYy1r1oSGtHYHFyAIO0Zo4qnRLtgArD9Ta0Vw4
RGl7Vainnrp9oq574DkT1qN8MH0ubT0F3q6ErDJSQ5UXiSFuEqCtL6uRxCpr299+wVOZLL28ufia
yW2htPYceQEcR6Na1LM5/S188T9Zlb/JqggZafivcioXTPF+/MeEyj//kf/uqyL4YbNVhtarGZZJ
OuSf6RTrH7IiG6qMsqP89vv/yqZY/0BtMsnD4g/WdRIl/x2VVc1/yKbN81eYmvx7wPZfNVr/zKeW
v/z9H+vbTPIvf0hXsuLUBK8K14dlaJz8dJLBf0xXOnCxEx6R6ioyaoCErbJj7rqoJ/uSYpzyD1Dw
T9idnvK9uYYRjmQsA7AL8rIxZpZwnlmTz1zDXuVOswHZn83sRH4NZPlgx8Ues/6De72A54aDL39E
BAyzot+HH0VWpMvss+kQclVzHt7je/xe3+0nomCpfpAUFACXbWIJ1YkpJHYqujkDqtwzwWWivKai
PHt6Gx7csEaBwWPYhVXNlhB/mSjzVaWHt/zavGi6i6QAL+MsjH5rJcQ5YL8uE9lY68mLDboc2jPO
/D98/H+SAhY/d/T957v6awJZ6o3Kt3plRVWMO3fK+hzpyYFFtQLQrmdXgb3UdlR0PYcRoKD4VFl0
BT5ay8TqZgtqkrb9ekg+h31+iS/ZrX2UD50iKvNHrhIaEbQQYruT/OPpr1+5rfzdS/8lwZwZWpwV
mehXrS9TvqPsSo36EclveXEWm3He4MTBLTLkHejnc5JJ9bLx+heHEz+mzZdQJbzUoLoZuR3PZLzc
gMZ2KHJbxcTgooI4lRFeJnzFRtZRGBk3CtJ5yHfTNo9OlkbHw1gPNdUli1hDhWdGGB8dFecj45Ax
R4u2uVwZ4KtYfPi2ni3LAVODpd2aUQ+x+g9JTygYZGlIK5mzphoKQFHZ4QhsDH9Nc+dCISK5H3Lv
s9a0ZB1ykJrhtXU4L2FO6sVoPw0UykP8+oTFdJJ6cbrsDcN8iXXKYAMpJozS4acilcuTJKQrjA0I
ErIcU4NKo9XctIwPE83IGw3pDoerGeaLVQj9eS8ivDte3fLj6O23VBj9woR0Ph0iwrt4DM7UfRl8
tONHXPBZWz8MPvfq0T3yW3IpLvJehs+1VXZDyPuDRQqoHp+NVAUS8Nxsr2kVYFhrhOwELnlRN1j7
lnRUZRd/C5RBorjyojIQ2LSZ07n+gtqkz3Et50kp38MKA7nqpTjzw37p8biR0TfPAUJEbNCWpjKK
QAknyjGkicmSLPfnvSstdDI7aEPBLT35pbpvqkf9FrvWxriHZfRoMYbVLylGPyREud9Jz/I9fg/f
NX0ib/DgPLUysZFcse4GhsQqE8ro4F1rfUG2C53DQLbW7Wyb38JTeqqE+C4RC6sHKZITpWyLaJaO
lGEjb/jE8x17Gt4mV9E33dV7tZ/2J6lOOJLV2rvGd3HQ9nlWkocLios2uvC0cJcowcsYUcBVjLh+
916lTykoH+WdYmN9YiFBN62ORdWvQiwyAHQx5l4K10F22opdevZAU7LujrdgR6Rnzc0sUEGSDk8s
rAUhdUfBrYXUuAgauEeCPNhgfzi1M46L/otPJmQe58qcqvGVsstfNKV+6EO5VGV/x1EVKydKJoST
sttUH90H0PQ3RpWFkU7xcqZSMGtfqmueXCR+1vjdf7e1T9K/y/wsPdt7+m4ojj7RZIYdjTkIKwOF
aS2AVVdWz/6gNstQ1IdQLdnWOz7jXbIcBLZzN3xNQjFMw239ohX9ITlmV/8cXGEOzFEoiuxVOjgn
01o2M253UzpqqzWfSu7ZULGpTN0Nxrvu1CVtqLW8AaFN1tFhj6FU/Yps4K4ZdqzzSOOu1KN7C2/d
o7wxzJ8aTQOZvcg3oFxegDplE6WruzlmvwnATq+7doyRoMs4fdiDQlikMLcfg1Zw2MIzFxzqr/Kt
SlB2Mg+6L1YH4mjXUmB9TSjKYbl6S7J8o79gvDt2Ab1uCM1vbchk2KF6xTYwXqduZzZKBtGMCUoQ
NyIAffFN06IddPr5wDiOoVg3cT5VI1NI0xYiTmgUCCgspxh6ypu7k49VLr1LWgllyNbfSzodSCqR
/MqKHLGkfpdu2lWWeKJqR/8W34aHeKQnon5HU85e/bec7zNWoXaWt1SvwOx1+ssYowksCncP0aEX
0Xoot/EUfW2ZgUL2jDf3rfxqicm58wCcaRXSveLF63QoJomKsQMA58xmbwGOigjC3PiU4uQSsBEB
gsaJM4AA26VvBFPXMl9vtZ8dm5ZgDXB88FZfkFyJhC2HSD0oqmdPI7yKOEjpMQ+cTXDGYDsjbrMM
C5yAkcdOqpnnOWC4bW6vIm34qK/dPb6qT+diXYzemAcGhS5v5TgLRB85g8FIICgezjgtJOPcEDFA
OOMgwUBBKPVVieqMHmh4dpW1ivpsJmcWbRsU6NQjig8VXqb7+lzy39GeWixOqusd3Kt+UolnuReB
SODpWUQW4VWoGdhqEksdz6YJ5bC4bhRMdpN3syze6PyTJ/FVOjmXePQ70jsfRXudDYn3Hlvevds0
yQ/10h+xCk6C1vrWz9Vj/BqN957mUE7s1LInPQeMUY+dK1pszjR7nz7LzjgqJ0XO2Y0RkHraCkCS
ODThkzKmwli094C48Ps3fgyOv/p2EvVHDSG5/LDN7No/jUup18eAikiZXsF7cBd7z83GYL9ggf/d
pTTkoQ8JsI7H4Oyd6QtlaRjJMe+DdoAJ6GABudP3eXaugEo1vFU6utoUtRQjBDs1OBP+zLmoB7HP
MusqXrSjfY5v+a28tZ37DPG6a8fxeaQ86ls0S7hOaQ28Oa/DI34rLuUpig+Wd4FoueoeA3+muCRF
fFK2tUowq7ejS9tt5wTbpsTX3hTrEmZX5dQfm65cF13wIT+ty3BSXpxr8bA8aUmhFRJjuilV7Q7D
v804e89jyjZNx5rIqGg+7tSFaW7dyNk0786nH8ZT+yTtW7OZd+W9ZvthYo2KvTNMyY0SZg+qyKgZ
mYAhlcTM3VcULY570+Y1XlZhcxA2WNiq9pKpri17Ld2hDq8TuX4P6K2ehXSns43NfB5/zGXZLb7k
h/KQ9d3NhSNH891RubMU6ljMOCdKGfTpu9i0oCTmQBhfc7WkacJMF6lLMOcQkeYWL461oFnqEhnB
TN3S+Qc8cgLndR58JV8qxZDepE9n+mvyFbwlb2wXV36Qn3TNWqa07Z2yU0EmGZsszd4kkM6xH9Ep
yu0IEwWQYsbyTdUtQzAlW69TdZTBYDXwSO0JDVuu59zNTIed0Fwbbo8B7Ukn347ucaU+9cA+quhO
OzLd067EOY6S5WIEnCpOwPqy8i6GMNxFawbPuuEHjlV8uUnh7UPMNgDvAJarxPYKFipK3iezUNja
TGLhWfQpMi8dyyoHVVjYeHqkcC3rRLAlv3h6nbQh1Cl/acjXoujg1dhov21d8+iNV3LMNz8o6aFT
CjoDig89AhViAYMlL56sMOWa8wGvQsUxfJLV4E8dNV8PMoFa2gKx61lONCkGf1YGglbLhCKyuDO/
IHNSTGmZ2Tpvj6Jm1Rhq8g0vozpN7byFeUgrDcTImcUdCkYoPPaGHcVkqDTWUjgMoZHz6WLQaz0F
r4pLBV1muBs9KVv0VVL1Fv0fLVk0nIoJHeIxWiJrq0ligMhM2whneS69eJoBVyTW5MXobSpQbKkn
HeOOrFRbqLLQRWlyR3CeyvnoQrFtrGwxdEFM0ivXqTYxprG5NFQPRtsLPQXusu3NllC0hPGdYcFs
rWmRoT0ActrYcniu6f+cnyyLSs5GJGwrxF0ebHPGMvfQdvKLZvoLIoHHIOi2dllCUmvzby3cYP4Y
h0324ooffEdmXM9KtXHn0E3NHdyTrabgk07McOaaejsvsOSwXnYARar4e1VfZNTUBUc8DCDIMNDK
0KSBdUxq2Aiw5o9Wzxc3dpSVC1tvmmcD+jETB5XIWBgdc1pK8aUrO+gpLFNnVn7R3R8Yh5Q1Taab
sgQoE7Za+jdIIgUa1X8cmi3wVhrxeRVJyvwF52ClVLkm5aCshoN6iu9yzYI6tMGI+Mn7vvJxSwNI
XHAvta/yuT81zzrcqMFKO6V3mIIHCDswZ6Jrco3P4KEdQjkVCy3EYaUC16sYlT2lVuo5EJ9+kXoU
UK09+nf/PfPLq25+0BYZSxSUWM03gJK1pTSrdqMfDEcoE07tNFOAuu+ZVt8FiqVHdbJ+CTvrqL25
6Ys8PopCnknd+HCyxscUavUhv1Q37y26lQ/tDPH+m7jhpDs6N1P9gbIWhXflU6ntRWDH+3IeA6qY
xPfgWt+7APtLY1dv+UQmhuh/M2YXMKVS7L8FRrR+yXhjfquEnv3AXzMMYPXNfnjn8Jj7w1sTW6wQ
Jsq3F3dHO/1MvlM1+gHBIkXud8J9pgEHGjjaRNX4aFraGtQlO+e2pq2TscKUSj3rPeYREPEDM+de
3JosI+aN0bJBot1AN+9oaRRQ1geRnR0JepKEzY578fhcEIuSIr1pHrYHs3krh6NzYXFCgxEs8pC0
puZv6zwnwDWeW6Gy0lMZ4uAp9nJwbMwJl18tuGVVZTqNecqNb2P/aB8OTz/Tu4TxoeD3ojeKHl+9
W7nKNvEinFU3mT9TPsQx4Gna8FQtbtktullncVRfUp66f32qV//kUP/TF/YXhlYA8A+IFa0LEk4k
gsIeoORJuHapdXmqT+s53COn3TkT9juv6q6Vk6XlBo/+GnGEq97q6uFxqEtOCQe8v3ll46Xyb7rX
b0oJGUtZU2R+0RBDf9afsMY55LU6ZSUuxO/eRRh/1AwC3VG/yMrVy67DZ/sNUn+614wtJpE3D7x+
Il5BwMrOWYkUDP0eEEKGBJNhIX9wyb389WtEi/ubF4ka+EeRTPIdmJRpQEuI3xztSP2yZAjpsWJB
nn0THMiAsae7pU7pctufbBAkYfXB5HHv79nR35ZyAGn5xT60kYbJGi/8E6fEZLz8y5cuaNIplNmV
E3pXZhs8HjOVpR9Y5rV8Gq96fGyH/J6/93cwFAv7kt8lRWwpuLU/7We1npmX4Sme4/9fXRlctJN0
aecaBvgJaYudBBjXNs6quIZnSiOO4Tbr+qNBV9U2kg36jgJ93xUU8+n1MiYdRYeGhQKCYyU4ORUH
2q23E3iev8P0BazwRIJ7zu7BnIia5+CS2FM1CcZbmUO/UlDjpyLSpSjHktu5qD8CmtWbYiR6aeWi
TkiT1QUSUnCHfZGMZqJnfB3uqk0HX7glzwC04Eir9BYmiwMmwb5A5xQTzUvD2VCoCeQsY6P4Ahza
tdCyB2uTe3s1RwxbViCY4IPogoA+Ok5aUnopxnO+uzP3zsU+daDEZepksvfurtwrhBZtM+pr1Q18
104fxYNRReDMh6QgkBYGDrMFH5j4Tk7BKbtpSBB//dVSfwYD/f71t2C2KybeGiTdEX73+X4mZlJC
Rfw/CrRdhag8AUebUoGDdzWYi9Xv4EcrpA2RXHelyzH5TcLW9qQGdyEAFzaTjPcrGCZ+pE3iY4Gy
cglGZ7gnEOrsx1+/Rv1nAN9/vsZfJOKwovNdVl2xYp2yUaGOLvADP4aP5sOw6rfc/64UWtjleziI
Zbcusmv3rDRUkyQ0PvxRPtGeKZ9xfhRWsNSzz55bTvbOb5jn7KztEiYSBlw6o0wkjeRN/mg/yo+i
2wwSftPPEPEDLypCCMGIpZuXj37noXn1q7/+McWf/JjI7YoBrMyyuBmNSvkfPgqquQzO4rmyytri
4e3Mi1Oem6pbUB0wp+J0mEgWGdiBZuopRp3JVz007lIusoMZx1jOZxrmifHMwMo4XpYcI6KlVL9G
48mi3Eo7icCrMS/Gc8ffDST6z9TJ3z6hn176L3KzWqVSIac4OrWWqQK0u5eZiwiLq8/qDQEc/kYv
luXJfIQIBM2jrO25lnxU9lt1id/CNyp7X2lt1k+e/AKuAdp6zANQySao5ZZxrCvW6vW6P+mX7ukR
UE767gW/a7U2VITLaaMsnUPw0phPulkbrZxLJ/8Ie+IF98FB3RWbeFSR5M57FVH0/v/xsXEBkXpR
iEFp9i+zWCQrHYxrX1mpFGfaT++1PFd4xOls5UBWHYpDcslRllgHcGAjwLOMkHBDs5oNcfeOVX0d
ZcbByDTMpPq8Ch2cT9JDBeZe1zs7/DAzfxsW3vdfv2r1Z3Dn75/YH1/1Lw/kurXBACWutkpCd4nj
juMk6mfQFK+msVQMXHCTmMir3qbjvgAPAlr8NtvkDnt7iD6n6lZw9gxu0lU5pn9zJfxGDf3lmczb
CU3NlBVV568/Xwnw7qSiSi155XDSTPl+pF/GK63llK1PxEf6FX5hoZg7rE44qQpC08AEL+5JYpTj
LBufokPG2Rb+5kKD4kgb57vT2a9myo3rr9/GP1tW/PRKf3kbeZaKhtglzENwAvyPWS2SV7+TyeWS
8HyrvvxDo2GkkTh/3gZV/5vbt/JnH+P4JsmqpbOm+4/pJbNrbHfExFQR74prftZ3JcfwkuN4jlKd
6eu2LuYY4yE8/uBO/zcnkd9Itr9+Un/87/8ymPDtwI8Q4fMwAoemINdeMSL7xvyDGPBFPHJUGTU5
dwaRsmQm79MTE+rNu2gcyXWOEel+vDhipNee5hjBnygu0UxZ5bf05vRdN4tXXEGXGmWyewg1muSW
utM/8i/SLoP6XjZ7DAPysPGjpWq8tOwnxn8bJkd48jnnLus1EvIPeiLnPeGTYC6QT6Obh5QK0Z4q
AYpIR43VRmylioN+AeTXZtRhx5NIOyqz5tF40V5gtm8cZFt51G//+iv0J28h6EBMlhzZAc2yif35
y04JcZvDe8NV/tStd/rXeM6yVcHWjlrrINtSm1vyiUrvlMPtgZ20qNtplrD6CZ1omeGj6c5pgWco
Q/8oMMw5OzwWQ/65MzhrOLtB6zFxvYh9xPplalzGx1/x3vTeEWAAXrtJRK5KmZvp1oyl96aRXew2
4F07RZoSwtknlX8W+J0KpSfvLltEC3xc6eElQ+RtbsWX9Ooab/C2KfoYltG0L+n9i9bhwT8Eo1Js
UlyJcJzTK4eM3I96csas470ZiMyE847JSX30Dz6Xm6Cuk+Oa+Jvjx29TzM9fUw3vtk6KB++DzM36
5/dYAn7qEEgQqz62l6DwZ4SoVJLXL2y4px443Y6OV8ogDsC11C6mJMv7ziL8s0jP93yUoa1bv6G4
1CveEjWlJCKCzwbxtiiyS/8djzGSHvNjtk6K0JsNaffuktErGpZ7haxOvFrbkUeDn67MQ73/4siH
atThmevfXC+L1sVA0CjXIBkP+dxxaV2QZrXHSqf3+7lRIn8bvjhlfXExuifJESxD3zkeTKF369Tf
gYTjSVmrrCv1feh4izwJ3kx9YlgqKVb50blds2VLvc7tavrb9/d/TBl/Y8pQuOuqOCD+cLXP3qv3
//XF5VD1L+/x13/979kXKaY/2jL+/Q/97swwzX8IASVFNywoI+Nf/+XMMI1/WIoGqtME2onF0eK2
8G9vBvOhYOJAGNJwbzDTl79jzFULDqk6Aj5Hxjr/RvX/iRsqj7fvf183/HR0UEK81hQgujqjzS+n
Az+hlYvXly/rsNzazcDRyAaA4IesvB1Wvd0t1lHcAV1MBrxLuJsbGGU1FVCBiEoymC2SbpHMipxc
TSFhogjkGr6uh83fcZJi6QT+sddsnMttjbzvBF8tmawbof8rGYwppQME0wJ9HhmjmCXVZ7Uouh09
AK5i4Q/sTu3oYEgiFtY8h8h+JDs/TugjF6qzLlw3mZjpIRYDPrKB4YHirCBv7EMTc5yDucECbqxs
ZIVXRGwJ63IsNuvFTKJ8PA9YtSZaieW71D+GWitf+D7c4AkPHyX5FC+f5Ur5aM2IXI9Gvc3gdguf
uBMWj97pXjoXiJBXvkL70nYYbLDJcWk39IalTICJoO7Xqh8UXqH/ipbWMsBhc3lKP3s0RzL7TFh0
uZ5dz4xGQLHK04MVvwaG8awzSUyVFqbzWvjUEMI5c3JSi21W7XhAFROZAAhxC7GI0u4JDAce2prI
PpKl4b6rZuuta4G/waZSNf8A0jZMGd/rSVxY9YYQ0rg6Y7/O8xKoJVlLz6WwqWyp2HHZTk9b54DQ
nC9VCkX8ziKTB6lya6vIWtjhJpy1gdzUVIyHg2EsSguSrKi2TdxeKm/ghlXYB4uU2/9l70yW5Ea2
7fpDwjVH64BM9gbRZ0ZG9i0nMDIbR98DDsfXa0XdejKSVq9KkmmoGWlkZjQA3I+fs/faNGyj8TgT
VbtuoZ2SfjheFg6ukGx0yr0tjLsLXVpqtUugSFyNANVkHqyZu+CFZ16IjxQBL7rq/ci6z3hibvb2
wFprkXK11fRAiaHCrN0rdYu56Rmd5WNAMNQ2UzQCVHQTKfGpiLQ/gWoQJyc5Y7ZUfyFJk35pkuXS
cbsASlhgkKEOA7SG9GW2iRfP1V1UZPFLpLkaRbVOSH55RCkIy6DuLs0yV9uxg4HAk9Ufh7aaDiXh
F5xEsuO4ED3fTT6oDRK724H2cBcL9Jwh5D530LdjljzBOMJUrHy2dpBAJ28c96rS3pkpFRzneCoY
xcd3dD13gzHdaQ7s/PL/L+l/rMr/sKTLSLiOy7H7vyZC78fse/d9+HlN/18/9eeSDgpaAls+t+dl
+POSHqCpY61nFfVBM/DY/7Ske/+SnHRcWM8U8mwDvIn/XNLFvxDnuaGwiVewzyv+/8mS/mu7hwWd
V4BPjRM8siEO/d7uQUQ6UU3McjuwzLBoL4hUI9M4mwz+6eanb+YvRGi/NgXOr4Wkj7s8iCS8Av+P
fsdP/YweW2KmVUVlpNv6h4VciwnDEo70JpGGKMgB+79/QfuvXpH2iRcKISLXDs///tMrRtBuwzGP
yfaz54jEtVJQOI1WUgKblW61GTHgvmQK8kzioiyjlzKSoFUZ195X3pQSF+6po91C/iP7TVxbOIBz
pB95c/qHN/prO/zfXw0X3OPMRg6xkOdj3U9vNJMW0WxzJWFrWdEJfWawD4MhpCWLK/FKD4YmudYT
Ei/R9eiNSQgm+suW92oc86eqnodLuBz119+/rd+aAn++LZeZG5WHy534WwdKRq1osghdxGg33mnQ
RU4EkVMnX4Ee0qN2QN27FeNnLG/6qRyycKOVDA/J7MkXx6jyxszJ0babC5FYd5mNoymO4vwYTyNm
HLxy+YeFjAdSR9ZCPXFqOFd2vi+xptz//Sehef975cLNF0qeGxTSHtXSby2EMF20GEbXP5sokqsO
ZODOmiP7srAZN9emkncB0jjgNdXY3Vt1rz+I+8U8QhAEDbKiLR6Y6F2Jvt4ORB2twjKgCTyq7xYO
9DUmpoMS2U3NWD5dGBWKygWFVtmoAbRMT8hhyjW27VtAjJhYyqcM3esjxNTDUKUHy0jqoJ5+awMw
DnNwCyZdrIeGiCwaeMCigvDIbHg3Tkc/upva8CUfMIxlrYVBxjgPY8ckYqouw7B8IKxuZ42kFp0x
tq2/q20Cjz1IY5RZ6ageq/R+kElxiaWHKiE+wnUOAEtyPE/Fa2/Lee2laLsj8670OauyR8pnyjpc
hVy0lXKX57oZj0kUYA3A1iC9H0z3PpJwJCs+eYSNeuybfh06OP7qFE8urtZgTOjGcmYthAuFcf4I
tMRW4jLta200WUt8P1i8JrZc7D1SSgjjWEKdQrsndxyZjisiMROyndzm6AftckLeznOauI442oED
kzNH6cUYQM00bf/+zjkv97+WvBFdJ5fRqrRd2w1+76g0suwR69GKw+hdkmCVV7s60+KKEn3vltht
JbQ1eAtlOG9lgF6F3b7QXwHw0x+ot6YntmjrIxI6Z/7mnVVQDe5MHzjQhg5sc1sndX+YAM29qqUq
6KY3pfmgAWE/jE1cH3H6Wq+2myPeWkxHUhaiewxDCTY88sKOYX4Gc4woIv/+Y//WSPrj0WcdOm9/
IVNlFoBfV6QmFIBczo8+Iw9z8nP84uvMsTxQuXV3i5yY3oJtO+gIi+XOSbvuqowWhC0Yb5pLe/HC
Jzpg3ZcfW/aPv39rf7Goh+e9hOZWEAja9b++s0IBMyt87QOKcPy129VfCfVsKxi4IQf6h5X5/DF/
OfBEADAjvCEAvWjFR7/1s+rEgRthBn9rTC9fVddJ5LiIGv4vPtJPr/Lb4oTOMw16t/O3OZSpT8Gw
+qrvz0GKrg8t2RvIU/r7F7R/nS38cXmJk0DbQg0Rut4fY6CfNhzu0KwBw+5vKywxxznMC+Zt/Qg2
2Cz+M0k+DUo6HRIsQIfn1RWiuo2quPuHiuCv3kaEWQ7BAjufxx9/vZa1pf2mTXzYNIqY53gOnh1/
gC0eRGgII4doUTWqDU6A6Zxs9JQjvv6HL+LcTfv5AvshcVXC9xl1OXgY/pi0/vRFODMHR4PMcFss
PqDAZOzHEyqihPl6HVIFaUM3cOzXQTa5d4TZgp5Z7J7G/hhWf7ZO3uf/rj7rvyiQfi/GsCT5nkcB
4BETQD3429Rk8RZ0dgG3WKKKfBsMOMerBiIA5hv3H5a13x8iyozgvKuzPBL16Ye/PUTJEgNNwIEI
AQg50FBk8gJ6pz65fTwe+Jaif/qevd/6mhTAwmdFoe5jFQVQ+vs3rZ3BhxCqY1xorbntlQfoIZ71
q5XWS8+UOVZbQDDtBUspQ0/ZjSTRDgiejB1vbSKw9tQWhDaBlkX1TMbjQCcN9iEqlynKl6NdsSds
SO6Sa5aPDFqgEdM2D8C3GqtI3x16AagGynBdOdawtdHpYlaOzLOZSM4WxHfZ+AncElu7s7QnzbHr
g28oAVveNZ/l4HpvsdcGuzb1P4dJmPfIQkCkHZIyiiXAOWwB3MBNXRP8VCrumg4Tdjak/nYu/BIS
vVtcL75XXXouNHwCNeMRskHLO8lIp04nWOVlQo+wd/PwVNJB3KU2dtGhKb2c9IAsuhiWFkoq4FWn
XuXKyKeaqGZrled2OqEdH0qFxTrLLkVx5k65wfwlaRbOAAPmKGovzNxvxOiGLeu45xM3VOc77RmD
+yGpd/2IZRhNmv3cZpl7N6WGlG8EPOM7ZFtQoYzg10kvnCsKhnFX2TFTthycwSq1iXWIaj+8zsIy
PdhL4d8CYyo/0CP1N3Pfq3NsY57je4uRmxQ+RpGpdy57ep+vFSbkl8rpZ3+nB8/ct0U+3YIkHcGp
KJH469JpzSbpJvGUDv1058ZmfGocKAUV5o1HDtf1oamt/NpqWnVY5s66hxieXqMzSNaZcARNnZJE
kiVoruPFGmH4zAKPZ2h/t1CYXcCPGk/F4gApsM9Jco1xv80jtBzPyB6gLEkeyizjWxcnQKpNjp4z
kzlFVV6/d2M9PTrREH8Fndc+F2FNMNmk17YzWC9joNvTAvLqward6a1z2+F9NiPwQ8x1aK1j36OV
7CmNR0KE9Cds+VlpUoxj1fm7WGlnpYc+eZv9cSAZl9v2lMQB0lVTzJuQnvi2QYe79qwQbcHcx5su
6oKDICPlQvZEkeMktddelMxvUesux4ap0EoGaHCFnejdyHEDHEJYXRDbwHLj99kezunEnDVeMr64
Ra8tj6Qex1IJKDloGdM8Wbuc5L+buG/yrYktlkh79k8DLc91WpJI0td+vq8ad7npak9d9nXSy5X2
YWu2UZI/czquYFr59hbRarJLIiiiQLza6xrTxzbySdf0/nhhp2xe6jaZblsvHBiCVtnO93oDFD5C
UheZ/ilRAip7YtLbdImLO0+WxU4H/XzlqOEV0bi5Jx4juahdQnPjiVSuGGbFrgmJPzDW7Ly7OqMi
DskFRhtHmJvoh2sH+A/zFb6ZACVsAHVyIYMaX5nv4yxATLIrKo8eDF7Ja1fMNgbp1PnIayu+M8gU
ySDG3n0sWXHNNszbM9ZO1bskN/7ajOjQFw/R1pDkAX5MJz0UTGeu+2SeTjA2SVzoRre/Sey5GcCA
dYP/ODUWUUDNkDgHwlyrazVGsCccbQNzcxdnPeYBUREcaXGwtDDZxTT6HwSR8PzYabvzEn+48mLb
2dad9532v3gjCQBTBUD+C1Ko5BuhN93BjmX6DGeTDNaYJY4UQz1tGIWkNObsYRfN4bJPgib5Dicd
xmVRS04NS3yJuU3s01zQyRQ1VuIahvpxcQHJ5l0uTv1Ex3YTWKZ/DAeIPIFlEzzr1CHwZeXeByqH
Q9IV5misUn0Xc11SV875Zdr47esssZ8Tsmff0ysejxa26G2eOIT2Qej9RoDLwh3aGThUTfnQL2fp
SQFXrweJB7iA3FdcTerVH7rpuuDWfrMMp/YR2SRn98mpb0vl6iuirL0tGwoHNptDXRejpg9bwnBC
e2ahn5bNZGqCukWzLwFLQBalTuAQpOPjZIfWPoLbzrmwoTSsaqzvq8wK270uUtT3SnvvPjEVV7nX
kc/HIPFqsU1ps8pra6tH4TzKhC44oL4OARyiraiF5VOWDI9XU11Xl7IXBFJZ0i3mC8NUTsCpyqs3
Uo5IgRDF8sHFWsg5smxCgOgnNxCYp+WiCsULSRbILTiVv1h4/9euG7in2UXtunWLrsLl4Nrbdkzy
17xM5dfkTgK8d0m6uWoagAC4JVrkvOyFeSae8FyN1wPsvSfOCQHwx6Br9tAyUDPJfkJP4UaItTtp
33ckt1/ZxABfkqYTn+Z57j96PxXlGZKQPOpqUbeW8PxPdxbRe5gm1SVpOhAyyhhKNYrdTRdUsGSV
HyxnwPTy1s6u+e7OcXUXiuqsSA0sfZrBnlzY1kzUQuujpudqXRV6Dka4EFZzxEpPjnLlDV8V/YCL
NAJt4FmmWDtyceONrSpFenHR7RDPh68cXeJTXKJRWXmOFkeeJSipmpRN3PYOUKwWdYZpXQh3Fcw2
PnMjLagcdfeWuWn1PIUzQm5T11g1at/i2gIT8R/0OLjHXKSES0DO2YkSM3lDeDxZPrHlv3lVVe+W
wa5foVDkl7pU3iNZ5NMtfP5o75eDHMEhlbxotGTulnWgpTxqreVmzmmwbRbINpecx5yddLLicpiU
vsAZSMCALqfsQklspwH5rORhOZLmPZ1mtKsOZ4wr0j4ZSfi6ZQeDMwL4tjDrvrLa+3nOy3evxPdS
WWPyhR1vfJZIU/1VnFgwv4opzIfNkCf6UEex+9XVvlsTp2zNVxLM7jqDvHYaAC4/APQ26wZQz2WR
JTRJEvB29SrxRmTpmL1gehQl3ZAQFPYtr1XRqtdzfj8vghu6A6ZNe1zrz7xd+u+eQFfNtlfvKtAD
ByYiWPwIBsg4IDvzpgbme/B6zUXy4wiGemr0s03FjNGKa1h1oSVpu8f5PSOW7lsjnOZGOB6fY6C3
XgIX3I5Nm3XY1hb9MQvmeKsR2/+X3fMdLsXofFuI/YbFHc0yWvsl/KRVLqvoXjkJiLdlcm47HJjL
LuhMu2w811suorTAVBcJNsTUAxYTaRJPmO3Kkt+Tlt5rZbvdcwHG8OjW/nR+iIv0Ea0U0nyF3wFo
bxp/DU7efGsZq9wucevtqTLwl8xjV0M7F2Tt+ViNKVrPupylHr5qu6j3kTXwyant7rMyDL/jE0G/
nrSoKxx33pJR330WHsxTUjXkbdvn5RfHLOd6zB2HdVPEK36Leh9ny8IpWScPoy5bnw3TJsYKUgiG
Hit6ksswPDaou1wW9blFuG1BwbLyBrCDnp+0MGlGcDf2szBFy2+R3wR9rYImXyX5IVHhclVAObm2
F4UgJWos4NAE/70QQBacEi37t6awxYs3zuE7OMLF20qUrpu8icNi004YBkLPVBckynswb8ckvZl6
NT3nHl2T2TLlZW96cQs4Prk1omvv7IWdog9MiGEmn6Ij7Uzx1YQRUo8lq/AWcmfdJZb0CGOaNNG3
m86Bo7ACsluRzGXxiKx7JDRvbYakYOuKEfkCQYECfZ3S2dNo+0A2qW8vKtOh/UV7R/Fqt+50w8WO
XrQTcg2FwkgV5sZBSboIh3ACc15CcXbwOLhJeNLA+b6JROHW1B4w/21iD5ne+fhQHmuAtzPMb7d8
mYOBhNt6LtE+gXR7L8oyrhiGVuD9wpaj7gbqJHVc6BLwvA3JrkPbmyQDAWn46jfWYsb2ODk25SVp
RO09rYF4Jl7RlD2NBitCsHEJnjlAVhjbEvOHyc9cHQDl1o3w6UgfcTvN6oqfy59TKyWiqZzqIVwt
QZvVaytOnHpDn0DxPCNcHFp9Fh4tC4UXs8cEryNoti1kk7jcgI+V+S2thZicttQPGEEwIW0DOT1h
QSmvweOg9xbzcNsU5CxpSwTocSTuAGI/6NJz8kLtHAAl7Oq4u5+4UlexrhqzlkZimhV6cq9Kxncv
DlPbryTyg9MAPgtOMRkOp4RzquAsr0YifwgnWzHs8yrwaWXYXfuhAvySm5mKUNREEvuTuOpkXIKf
kz5grTauGzhcXnIzRS7gEwH5bCV1G/7Iso6YEoe16aUOnDLdyqSCIFRP6qEkUwJ2NyfEnmyXZsXy
FD31bcTF7FL1hOmETMWpSLciSGu42/CkUNAa/7uVOTB0nXrratw8gsCZLSVKtBN2/SbbJVxZeKz3
2p8Ah6RRlGAYm6JPLKrDLucMezmGA6wgP4fJ0ajCBz3YzcXBVAvbfok6E4ZTVNEuXpYrJtT1k6yD
CedzDA2YqTflL9vaV1V436W2gZSByPsROFCn+rABB6nr4VAnaX4waSpvRU4ri01H9NGqGov0vpw6
tk7KPrtfed0yldsxWlgs52k5Rcyxf4jY1d8FMaGHol0mcDj4xVvDtL/sO3XpGCJ+Ilq0u0Kc3c3Y
Cjn4mvYqjBpSfLFnf7YA1tUqcGyyCdxR7SRMyV1VCsbU5BaJ96FAJ2x6p4SvUpc/6LTHzcpbwMeO
cVpbP4osZZH3GGpE90Kn03Jc+Ipd1DJCsAYgSMSSHXHSbucFUHI9bsIkLl/CCFJv7mriyL2Af6id
igNVMFT34Whjj/L5iBa2dJWl5FNOLmSsgdTMoiXmcTvW6kt6WbJ2MGrfila6rwRZs3x1abwK7ZTH
CGfUNtTmxlP1xxT5hzHwwo2AMnrhgt0m0CkOx7XoSeVTJTIeUxHAlsiGOgLgv1JDtCKmvd14Vs9/
q0LzzQ0xjnKAxH4DtmlPDtC0tvDLrAdSi+n3sXVzv4+5e101WfnF/H/ZxQPZQNzzzuMwW1DozxC6
wA2XtStj5vA0b9aqUEhwi9JgBXYKKLMpez4V9dSOm7aQkupLlePW4bKvTdNaj27Inr5u47A7wYXr
D13oIt2MiO0YgLrfVKXd7HoW3VV35nWQnudDDPKZCm0VhteHKZDJheNl5ChnJhN452S31zYWm5Fp
wWYWMDwGaZ3PC2X/xNwCMEiUtq+THWTHfhYYM7nZtkNkmGiM4XROB3UTBgqjbVlngbGAsCzdOUJL
R4+vKeJuLQrHXGtUb19AMZoHpcbl3rKUfGZgWveYw5fRwJUovIsQN+J6mPmwh2iy7Q9EnuHGTgP7
patUeAPLc34ii3b4ltVgHEl9aUhRA/5JMEtZ82nScy4cZ5442WDpJlgcO8qTNpy3dpbKbPRo5WIO
jP24BpDMG7yMqZ6ux0pi1EziuEY6w0FmBROahyLyNdrnwpCRW9fxZZHmy4PIG3Vry1Ze2h3vjjLF
gXhm8fw8nUcsqyYt611bG+COasg8IhM6mxlRbsSVUom4b6j9iNpyw8sasPxD35BXsGr4TDeJ09zK
ziOPwhoMN70bIdOgieT8qHTgfJIuoh6CpUSNPnTBjsHIj1D5y1FXHsgOhjdXwkREe/pyvm2GstmD
bBG7LBm+LMsO1IqeuDkuGQg6J/EwhDuwpivRJLd9WQfnjTSb7ivA/p/Gd5atSv3pwmsi9ijMdx33
bhAO10vsegdr9JPTaMzwHKRRdlfoGuOGYzguaReezEbXobE4MhpxObRxvHfryb9oIiCxo+rzE+8X
gxY5bneZ1Zm1B1b0ZiiJGJkILN1xFg3gAmQR/P3BDx5n28ZgJXzmaGQvvpXEcXxxe4Sc2LOIUiFt
g2FlCN548MmGXomZru1OhxUsXY6rPajPqGou4pZQYT1aMdFpfnpQHC123mLa65S5yzeM4u5VWhND
AbArnzZF6v+o2W4eSprIP2gSpPBku4kEr+8mqCf5VJjIOYULkxSIDUScAZ+oUkqLNi9C55BVpX7m
8BZBXE2IIxgloQcEVEWMJN8VQGz9Jh3aptdhnDZyS2XUXxqHaDUTkmZ1XjFZqTxVymo3t173kbIi
vWmmW6cmJqyIbA/sbl40EucF9XGFqUH1W8xYDm7N3k3s3ZQF7htglKDdgSUDO83MZdNwsnweK4/1
1bP8Gcb8kDySuChP0vTVq6+0+tF5DoZ8kpy59DNe6jEvcTbSCE+4j7Dil36LPah3/PFiBJ2+i1r7
7GacerENWxXA8kCNQYt4WpaL0JvEGnQryRUZoXD+Wo0Nkaep294Og+pv4qouj0Us4+dqNIxYaT1U
EGhglWx8Naa3hEEM31I76yEKB2Y+Grux7VVd997OiSb8yZkl9m5LPEE8D024asc+ue9gnby2OiKq
T9M4SWlMr1mLPjOnWLsRyxOdAgg0pp9Pae3DtrM8Wg4kHTlPGKdcfdabiR8NkjyyFwyaMJv+w66s
zzPmtvApcwIrP9ajboIjy0nB0eq8VJa9im9ck/TvqV3qIyfP+DqdVIXPsDOVt0rJ5VjuLGuucTTP
Hj3dvpUmvwhGbd0bJqQgMXx8rqsUYy/Ub6txL5rc1PTCAG5sicqI6QWqiuSRqqoG70JSOtwty1JA
hIEw7uM7/MgUt+umLK2I0mEIc9IWdDyTWUhF2xr2SuoGeSU5HD85MwiWfZZA70H65zbfUtaWNeC5
/C5S0fmK+QuCQMI6OPt6pV7u89jLjwvAJcKrE+7xMCfAaVXBsF07JstetSzp54xN8egnMYF+1dDe
c2bilDl1U7kOyhh78lShEtu30quwzNq1vzNnNyxzZ7bwHIotmGQPfAJx5DVQAFBL6QoJmrcZgRFl
EKHK9Lufoz04Exq816SygTCybRK6rPM+viFNnKcsLOejqrDc6sVJ75koLPuqS9GgLzOZp+Xs3Iy2
AQ04uFgOIWnd+o3TPQsgftuQoQTxjkVGTLPLvZbEyPowM6550qu1WwbRwwSXZx9x/udMJaJtWUdm
JXOEZSS1tMjmOs7pOV6blzJPWOHHVkLvd8kNalDs+VNlnSiurWdU1fCzh3Lm8QV5utcy8NwtVO0M
aFea+A/L0BYAHUlwnyBPwbxvPOySY7MfAzJjMm/wqbJq53IebGgSTZKSTm4V5jHrhgr4hyBEHGM6
coCVEZk/rBZiHYrr+dy0bUfLu/cnYGBTNwzWhsayEqt6apwrKyyoG3Tdht8LETFTHIVXfCfSm05w
TaKr2Axta5lTtDB5APir+3EfJ6Jly1WFOdtN+1uygLmdNVSNCzujLpfQBQ3iBZqBmzqC4gg8Rcpb
8hmjq2qy44NHffOpzQBd1ZHWfaGbDsfhYPuvYyfd25LIjAevkeJtcLX14oFeBFbodBuxBNYlhYs8
BlVNlUSKOC5sDWPYBAQOWtLvXlJy7HZeSOAmMBkbmKuw8EAEo/0QkZ+1aWKRb6NgQU5fEa6XRUVD
Nvu0rAc3AnseymLnG+zoYHmphuOh0JdDbquj8pZpQ0ZDsPWyGKeVl5PDnXrT0RqiAVhIx5Nvpb21
teArX8+TA/yLYRMIHhU8i7zsDkMvohvVLR8d4zYsdZbT3SQe8c+ISMezckURX2E6yePlJOYlAIfz
Vi2W/UVS3cPSC31fyZ5KP5sdoMiydLE4VCnNYSgZznBk7RC3alK5RiYRLDbNLgFZiqBdboUl9V86
pG0/hHa5AWcTyRt2XXQofgKTNKQIPQqWn02V+d5BBHSoV51JfZATkXiZusjeO7IH4FPFb0VNnBoI
pF53zXFM4KGndTYHZzfpRIQxv//CjEo+unM+3QMcJTeUtMPXvA76W18FVFpkHct2U9RibtZu7jn0
inuxL1RS3paVIlq3bfHnTXG/azW6nq6c0h1T9eZSI5rezKMosGkknEDnqZ3gtYMqv+zpOh7zILBu
sUajep0JQdlZZIk+12mN1MUjM2HNA2w2nT+Yjcrj8c61lXP0IpvFq1T9rhf9eBFEKsBWl2tgOlCA
ALSm51Q8oSuXeROgcpP2Zm+mwezpagNwYmh80UwiuYFhBK9JnheLoss50UncKIQZVMijR+9t1uV8
J+g1brwuQpxD0Ia88/PU+2rdMXqRUZR+NlpgzlWtCQ7SDpu910Ygh+1Ang9I3qEPAZJ59uBcTVFm
PfrgufbWhCKKVTkjWCserLvKLuHMVQubR+7At/WAV/63pRYhfYkq3kZjlH6L3Mq5ph6lQJagwYc5
CL79oRL4f+1p2H/WZ51//z/Ov/i9xn2Rclj9j1//Cgzxz9c92wN++cv2D1Hq3fjZmfvPfiz40X9r
B87/83/3H/80HPyTtNWju+EEAi9BwB8QxSG9+K9lrlffP77nyS8q17/6Bf9WvIbiX+dpgBugl0E3
6EeIav6Nl5TOvxj/44gOI48/nFUnf3oY3DNEEoODDENsk//+mT8Fr66DJ0KCnUQQEZHdi0jkP7+X
PzUVf8eXtOnZ/yL5sBxexWNbDH4zVnnFQHBrPiSHgr1+R5hZBNiPohRSKkXnqsX0QEhd3+hb4KXh
nqmRfWOEZS4HH2ZyEyWE6o2NYaZiGor7jiO1WgluUGSBTfnBkTmCQujN1WFhrgfnItPupwC9/lI2
WX8nmZbNa0lvVqxcSfxRSzNGWVDBSdvcs+1hGbd94p6ojSnda6pYf7ynVHUv+5hZ7Iyv7rB0hKjJ
QGMBtspBHfNci0+TpLBd3GLyrjWjwh5fpJsdrXTJhh0kMD2sK22g/ySkOYFCWSoAymMDKOrSlllw
T0Ob0WTiu/nFzGnzsBAULVZs3QD/irpFhaOgpszrOKvVTVTp5kr6Kv/oaE8VO86oMDZdr8vSDatd
SZGWD/J+hvHNSTRzp/fMt+bLKCu9y6JMmN4rDGptmDoPpRuLR8+jSWvJSt0uJGHuWSCHda/ptntF
s+wngXoeDq+JDhLDwZep/ZZZYNzsEsyq7TkdpmSFccbkXYyFjf2ZLc6BUhNM+BeYIh0bK8AtD4lr
mxU4sfwa2z9FalmC57Ks9t3Je/FaqpEQy1qzEVAkR8szdHz11HQ2/0tBSb7j46d3nZ7aN22lNraq
FPGAqfoc4aaa9FNihnQH9mXGUJUmxQqFo3hikUsM9XZr8q3m2MG8JwnuM1u3+6aEbRqKyd/RJ52P
s1D9bZGEace8PMtQPLi29ZzhdLjKqqSD+NY1wz5wSsKttJ8bDv4Cd1nQ1+lbpKR6S+rFgf7UZMDI
aCevOcfHL+Tdzo+s+ZpgMO+cxRMOVriW8Rie6qYLIGW3E/Mhn5M9cRF2GfnXIDLdG1MQN7YmNYkg
BoR/jN5Qp1niqBdJjirq3BrSHIXgmdW9yE+vm8dgHSeSuexUZuAvg5bhLUVSeUamkwXwbana+oif
vT+AFZqrG0fjnOAU5nCKCwhp0QcEYo2EMRnF1koIRbThiDaA/EWWkmzNmXSB/sL3mW2aiKCEVdm7
8RfRCdJcEvMYf6KBaK4BLIGVCzNXBae2i+jLNKMIs0OTyPnJCglx2zOKwLuSN+Mngbtm3idJOr0w
Wa/ilV3M47SWDeaKQ4Ko1Tr4QcKgghZXvp3oLH2DYFHaVxlpk9/ZsKIHbwYzP3k2+2mSJiDcKQiX
PFHb1hHtxi5kvJtcOqQz23O4mkUi95O/2GtqW02RAKMn7JgcV2lZrLPJe2daeleVLRF9DKyTmpZ4
Hc319dkIdEJRq87dwO98mIQuXtmoDyQscBMFR+OWEIad1ep044kB/mDFe0LRcsvO2HAy93pCziXZ
0e6UfFPSGfZ16b8hCeYQ0Gnyv0uQhnkxcahoelg9EeTxoQenQZIFcQqppE0BPhHnYA7bkjygxrJY
Nr26ucoTPFItBoYVRdSNarJ8S+TsW+527SFOGm9XI80l3Wj29w4ngLlDvVvoQ5icpeQTjOkpmGjE
+nP+qSCvXCV5R+Yuzyh8JbXWxkkR7Lv38LHo/jNvvSopX1F9WiVw8eDWdfELwSe6ccg0OPZxFPB9
+jQikQnU+9pL+lNv587GcwISfogqviiDdt43Se9udef7uGp1jT0V8n232O5F7ZTevArNKLaq9L/G
fnmC1IMKTc9XU+/dYPnf+COYDsrBVWBQFKThLY3TK7ca9lZFHmnWxKshl6uRqPvGhHcMI47UOGiz
nOa1i5KPxHKuA6IcTQjmdwaBM/fJ5RQnj1NksTogBiuyVy/vdrE/UBLnyKzJ5nt1EiimYdVufR6g
IZzvbEZYtWkO9oALSOOlTQ+w3Yg4OoeIcfjZV5pFT7j7tmVxRUnjj/K+baNXbcqdsuNvuUwOCY8j
6unu2Q2T0zkl66wC4HFHCHMpGTHCQAmr/KAUChUAfcFzQ8Y2szm0HxVOXjpViwo+7PxEwujGJxQL
uBmgK75YHbWkK1qXvkTUgIr8f5J3JruRa+l2fiHzgn0zDTL6PtRrQkjKFPtuk5vd0/tjleG6dQEb
8MADw5Ms1DknlVJGxOa/17/Wt/Kgd3m+mtrRquYgX/xUERvBVmApyWLvcz2bSzXXu+XkFKArEesz
NBla8+KaLtAM7vulmI5RhWYqcL8MDNjNNfOgLWacwmb1qYfc0nQud74Y6/bBI/peifIhhmZnGA3t
Px7ckmKgRiB3xLFq8JSGMWWiWoQTfmYoTkr5W6TZs0YQZrQ+c0ex/Fogw/XmgF+dRNhK7TTtSkI8
XdkIi3SawWiXBUY/r6iwrVvL07wLq4AHSX50LaGvZDcolLLpjV9ajOx06anglwEsJ25onBNvyn9s
7p+wZkfXdyfglWGTyrOFjoUVIY+CxI6qvaMqfzh3enoaqMZTepxKvHrfyHQT+WS5RnGbmlU21PV7
m4a8btL0Gg5fs5VfeqdOZxWD1lk69CB6UD9j7tRa+tnWYvye5yp+mC4t0RZ/N4ecyodjbJbNW+9x
IV0pRtjvo0qW71UVO2vHqPUNR7Z86iTPeN/rKPPDOZ3EK5uAx9HWerho2L/TzzQx1SNdayLxi6bD
5hcX6bOWzdj1FdeawJFlleHA5Gs7y0+MmUIXDD462CROKbEDejkinMUZSKjMbn7Y1IMzcjQ5vKdI
0eXeUDVBP4fh4SaYyPdgiowLT8NZ0A9/Qzws37ll2M+dKXGHSGY/ChN60b5pmJvfrWYYPHaIU/Zn
CPk5N27qCOyHlEpjQpiU99mLQrlBUiNF6Bjpvk21NHvMutEl91iz4tkv6rGmsiKd1IESIozuqyqv
qkekxe70khbq5GyEOrXGtW5qcc6z0oI2kuZ0MYsMNi1y6BmIUPsxxlH8y+qnPruhVz3kPGWH1IaJ
FhH/ildOnrnblEKJGLopb7IQGbH2o9JJdiYulihQKMViwZPqgj0E6zwzUB0va3apixg9eol5Gmo8
gIHg+4JS1tVaghqBEJOYmOLGSvBn5jTv6lVn7NTaiLemgHxYdo79d+J4+zXGUjtN2QxZOnWNNtp4
lQfAUV0yPzSDL3SAvrlz8c28lZC9NWylrlknO8Jm5vPQL6hAKkdmnbC2KsAho8uGRC3cZI+XwDB9
oqvq3Wht/c2lgoRRYnBm1I4ixt7XUa+AZEcPeG9aMGXtxiWRgFC8Kmep/nqZ21I9kaEq1oO2z009
3jVlHG4zKafPqY6thxeJxcozFvbeoE/rPYn6lNBqGU1AQex5P80NzUemaWY34vkWN/Mu/KKmtKRD
g1gDpb0pR3+kLgEUo08ecAvjiqVaqPylfLBC/nc1brkjViRvlUy9cRWaQ5zG7OsPe2R89iO8HOeZ
FwJ5QbrASvO+vJZQqe/tpLkdzRRR/0RRUPRkFrn7IG8wnOra1nhRtaS9IVOOOyV3iUiTXKOVfkY4
xnVUc4iRDLurpZpsB4n9CiRk/K51vAtXJg10nxOBJ64sMj6VELd+NGAAeIFNS/3bZ2m6xT3s3aF/
tj+Y4Oub3dnjWdFa7gLZLFqeL3SkjiiN58i2EhIudkyeZxYvM+buz2I28PlUMh9fbDPhU2NhZPob
Yje5FiHLiFSSnFkwke6p5BHLexDH06qrpPzoMdfi6mjcJ8XEfkbJXBh9FPVk8oGt65JNVKx8KkWD
q7lSZHWpvdTexm7tXFsaOII6S+j+cClGXCXYBi5O1E7f3iyTauVaRmHx3VstLkrhds8ea2QMeS1T
dWBECYE6/p6nuxsJskuTNbzOCAobpymLLw+jPGPOmI8PiR3o1TJK5xEiRrJtaoxo60X6cNJYq2YB
dA5xT4RhNyvZ6oznmmThy85/7PDlSpb5B3QTCWIcQlS47ycPP3ihuCMGsSl0njNFyqeMHpAOKm7J
hBN1c3UwHBYIftz3gtp3L+yeksjhaAPB3nZBz6Ik9vGOIG1LvbE9P6Rd+IMYHtbSrvdmVpRYOQ5Y
NwzArJ0d71utZOFa6Un3FTEAYygmC/HIegcpsXWlSQWjVY/XyOV0Ms0YtVvzzE831AbYbEnLu8mK
T2ZmVKafaAAlVq3VlngFrIGOTQeKk2TOidunIpN69GXVykCEXuEif2NfSzXn0KO9YQ6rcO9k+I7w
kJWugZyO0fjMuMaclE6sRxgDZ7E1yradt1TEU3IVZ27yO0hQLMFE0+ALa139W+Az/tvz27rdKBJQ
AQKGIGd+g/8OAGlarxMlznF41PGpZbf7ojS2sE4hgbNbqeZASDq1Vc8GS1pm1RFjLEM+xA7bbsMv
j/vZA5dhFa+5ZHgKIp1nYQyubcY8ogporC6+ABYQ/ECruW+qDTJDSRdPk3nR0ndYfRleU+u3tI/y
dYbi+SLzAj0wNA3pl3WF40atsZFzlWN8CQGi3rrRydYYk5swmOzW0XyR4DLwc8Jm5cqNOhGfcGQ0
vH8Tk29DYxB9pYZ7hkTqNuOlyhP9kc06B7CTaPmyex8Bos46cL4yzAvqtbL6a4qEGvAEDOkrFB4e
5ohC+TBmO03gkrcU1yLzta8E/z3TG6tUKzSVIKSsYDyjfivPvdLTCGnFhlkGeBVsfdsZfLWKd97P
lHuSClVTix48BYkMGUyqiNBGsdbMzv1jzkNzYgUgsSgLcOVzKk9qNhBbbDNjeiuBQmzYdJhkInT1
va7HDMcT2D+hGRPGytLk1ueKaTx7PcuE1GEKHdNMPmxQOMcQfvtZGDppCKWvkm2VmxDU1Tlfa2g1
jAqEWtijaHIdtW65G7lJbtWEfw06o4XDnIlPXuXwa3TTDptinpiEetThJWor5x4R8lm0aSU65rnp
IGqP4W2KO+0jobjpFuK7XZfCiOiod11xQ/Jw97ZdZ8dx0o3DiNkkJIyB4lxlqv7WiJnTOwL82a6a
QjLnNop5xcej8NoNk02LbO9OG8J889rio77DFbFQEse0PWfaTDRrKODU0gax42ljnivepHizXFX4
JDLzfTLM6ZvdZfIvfWnuhtnHvtn2aD7xODI2s2JNz1WLi3qwcc6sotTunxulZr/Piajv9VmvxIqx
IPywtdR9TxlYPl0vSvjIy95LaBVTiws90vHBQMG49VymKHNwXVb8hq1mZ0sxJDcJUFuJPoN8CHGi
XAWU34lSrULhiiqdPW6tqQ1CmcKBwob7GqfKcPWUyPqx1YlCTJlovw0lbBs4qFwjnH4i4gpLw1gr
g6m91fqg2L6jqqwMrNqUe6ixwsfXXN8tO+32eSnjIGRo22XUdO4ZmrTAIFF1VFQayEIQXDnTS2Wd
3cIbL3Rl4ccRPHlosi1175aoXf5EJsp97mLSEatJ1vRX1/FA4CfDIUPWdDxXlaJpfpYP0qKYC0ri
yjb79FaZ+q/jCGO5s86RF9AgOdNtPzqvmTTFus8yt3zkozm82jweO1pqGqR1LEfWJ8UHk//fxOzm
xDmMfFe1BbQ6cvKVhKWh6ddGNJaERZWq7T8TYP8fa9r/hOkYRN3+10L25Sv6yr/KP/9Zyv7X7/un
fu1Z/6Ev0riDUu39m37tGUjROiMB0jVe5X+D8Nj/4fEPPdez9QW5YyJ6/w8BW7fgPPClXJ69C8xR
/z8TsE1zyQH+K7PomiQ3dfLIfEHSr3yb/yUnyH3XoW5ojvYMUcaZugfcBZwESa68GbVaB7ZO/KTG
rfRWslpnvtW26eypPuXlgBdTI1yjatOo66grbci4jCsszcrE+6u5GdO8qj+IH+jIEO6PYaVcJiOn
8jXqOzO2hJWRFj/s2mCv8SWNOiz2QNYPQ7WEZcJBX0+pNe08FTxMo+TOOinsbm850PiHzNumjk17
SdV8zarQti0pj5Upg4G51g8FHN20yvdNRLWi4QSl5U1HzSQs7bacwgCDmviFgNtZR3yN5yd1yPV1
mDq7dmRB32stosOg7bj0geGKafsUROJhxzKclnNbrJVEXhB0MJPVqqIf8kjqHGiDzVU6hNNDjAxM
rhtbZzNXnbVJY+aKdIyzKVMmqJkQR1YmuDy0CEewGSsrwObFC7OKvTNkMrEGHBTcSbF2BBHTJUhU
6Mymn1t2tvdUpz9QUz8caNYkBdebm5IwKW4vj/Aa3or42GJJWlCWRsbBMWpdfeJKw0WvaJNrsSSt
xz6C2FczYHbDk0YYKVCjMTwuRLWi76hl19rp4ITXrOB1lVRZIsIvwy9J2iT39uZQg8gubM42w0Yg
+rVFsqETQdnjmqCQVjTPkJJOCZvYPb1AzCzdmzXal3rsTiEvZqb2r15DOqzGj8xNxH1WchYo6BSR
L9rsPlk7x+SBO3e7EImBQ1oe0NWeTb3bZbIPpoRAJ702lZ4d2X2NKwTFoBk7d4fTadXFGK7M3GCj
3cg/Jd0YfpeEtAqFvbaiUFKuFQ78ddbhpaf3mo4jSnJ8NZoQiotNXRgwHHingglawjRpw7B1LadQ
29sKoVGzMT88u5abrJTZm6gw75M8ACW8/F8zGy9Jg8eCrEZpT4pfOl+Rk9D7152QXimBpqbSZU73
wxxvBOGil9qmutNWeTS5L22Jhlm2EPgyO8hN6l0zXD1PrYoMy5bbJ4EqNpWb/GEwcDcGZV+rUaQP
e+SHM+Jdmx+EZ64NLNMxm6cCf4VKMsks3RdE3Y3FX+8qVoajw9IjEEXymzJlQJV3Ndbeb/NJIGox
DtBvI+bvkLSg79nlaW7L/WaAWET5MGBAPtIMUpK6L5daNDL72rXVPmQWH0aNjwNZlZ6VAvczLg/x
Stfy36zprlX7GRVLbq73EIwwZdXFpaOpoezECvF115ZTeSOhq3P5E7xDZlnVl6FQ1dUyj277zFtP
1oi3m/ecMdgj7uwXu8IRbZXl29BkdRDSjbqmJYNHM2Jz6860hrSj3M5YQFcGVmSa3cRTpfe7WlIo
agzWEMRxjhpLV4NNXnAOmU68gS4MLbDCco+085W6EjIvb3yu1lPPT5p1N0UvwUKu3PKNfHDQg5sZ
hpdKdZjG82aTC/s7jRXaCpkKYbYjB3k6A+awSindpj5HPCVwa9k0i5IO3ybbGUuaJ6/Y9PSzgpKC
HNn9aSiFQORftX13Y/00zLx+JB+V/VS71Qrf/Ibd3sVEKJZSbBR1utFEv6L552yhsIPgp7tE6YPl
H5ALQDkRm2mQkqJq5qbGu4cWr11VbqXJSxq+WlRtKHLeJ40gd3ynrHY/jrTriDboEHrKlguOsq4m
Wk9Vcv2MYrxuqqpRjhFJezXZlJDmwBtKd8cbVGn5tjyz3eNae59VmeIqSSlHQ2hp7+NSSIN7n/an
Td8fDAI5usPGgPIEhQ8ivfUvmSj4sTzg8YuA3AOYzJN9HFHwC3hEoTl6snFEafZ9zJTvYvKgvQ8I
CHoJN0Iqu6QYGUxzLFsTH/1KGua61L8T0d48IhJNqNNXHlU+lbZkpw3nTo4vOQM25UoH7Uxo9JNJ
wUzc85YeJ/ZGjsXeJZkQ0ue13so3I8Yom7LrTN9za2ZDRxmQuezvKAtLt9Addlo378Yie8ot19qH
M6GENKyuIUl8o6gemcPNR3PmY5pH7Yr3E1xLPX2ddS5eQzYRpG8cGr1TsmZl+pWM0RsiaXZq2w4B
Mald3yRGth7ts162vDV1tPPGh/JFpnPfz81NcFSoIkOlH5Rum0zI7KUcFordm+FcFlO4zL90/bIS
3arTK7+teRyuiQ6g+jkeMXGummucOwBN+XT5q0Lr/D6lboJmvCp5OOo+zvdu+lWwRep9s70a86Ot
HiNPfi38qKPTMJ6pseBm+prYb31/AYiX/0RoGMYdupDRHcrshb2In6lucB6yfdb+NErrR9G7pHVk
AyVpNTR/C/WzqmZfq88j7vCe724diXavgC8uSa4FmwBJTZzKLj6av2r/rbB41/T03EZFAOKXgiWr
eKG9bioVTOiRzwfAV7uT0r4bvNCzvevcvSG1laP/kh95zcon4TyG/jFxCsviKY9uZbgv5A8eZvR8
x4/FGpSEXW5T7zvG/ViHX04Ey49SIgOM8FIPiayfDlgoXePqDQAGuF7OCN8zVyyhlnaQSZJWztqw
Diq3HHSaOWiKXZv8luZVqYm+pVe1PhVcdA08NOzw1RKAxUrv7W3hURfgUMLiXCzk5jS81kl0Zt3A
1WEY5pVmtSvZxKsB92iUPGXilvIFGMxWm9REZyBf3HM8s6KZHFyFOWe+CgO7AZnUWs/qCy/WZk4f
hehuSNBfJUbL41xqq6rYpc5PQ4+YXQZOgzHSBSQYTs+8yED2jPwFxyItsRXC+YfsXBptWbvaJjWa
RuHsNcATKHWBKY3n5X/dqcf1yYMBC5J3Nusp9qm/lUGdEt6Lut15Dlclm+RWA4hA211VreH8HZ32
fSJiM/AkTBOIy6TgrJ8pe9Odd82y+fPeY6G9dQr7R+0W6MNXPBxdDxXk2IynqT6UA6zErYmBszyF
5Z+oxnT4XHBD81hw9a+acYntUzvvWOT6tfUzuJcSHRWGnq3f1XbjDK9FfLeM375MeXL2qKkfmjX4
1S/qAH6h8Z6NKg07VJ2zlSYDMGneckd09p7tmHt8fpjYCqrj+2rv6XL4mLLbBCnlZfSmzxm5+Ypb
469Vxilmwbj+iWvoELkw1JMajyFFQLO3s2W394SrP1HWCO0Yq6VNTJW4Tqp+kTaEniBV5w7NyPKd
rGXP5l3ztNevkR1dWcR429ZxlMM/fpkXzYMbLGuefraA7+TN1XOIxkV1xp2TNdfVW36ROVB1NiTX
lq3TSrdL9ak3qoL8GK1JCaVDnKHavmePRIplBiIcXqw0KX/skCR5Ic3uUjrsVKnAfKKayT2YLLRB
URQRWywa701ITAQKrHFduc3HjAocZOOUYWMt45GFhhjPRcKhgjKPa82a3BWwJuADUVhY6Batuasy
qQDe3IisUf4oOf69Au3lSVGUiXEnQ0Kxx+ZsDHq21httOuieI/gQNL0NanLeYDnqv63MSfyx3HpN
1D2VE6OE3k32o+2zMTD7UAPO3JP14CpCWxDJ4bq/1t5SkOUyqBeCaUdzWDo3srvEHVPSZAw05CVV
fhRe0wWWO4rPIlcfRjWg1Ga2DIo8pUiHiRQSRHqMEn7R3dY50DyVlfr4MKvCpmtx3ALtELiuByM9
WBxkfFynyvxSykpdm0CtD5Hlnkz4eGvGm+5a4NlfNVZn+obdwtHQRb3s/niLxG55jybOI9Uaf70t
2VwUxJAMVSjZl4e0VmPsZc/hJKsMI8u2bYoPGxs7b+OUxqoUNkDFqtPDJCxSU3s41NQnXM9SjLhE
Clv7AOeSJ5lGeSqHkCR/4hWca2EWcmyYDFdgh+51xQJ9aOI33sRnGuZr8GUJ5GgbvtkMKwHuSAWf
mjjrsWGjiQWoVtYtYua9iJuOeEvIdaBM3CPOjDOmPXdrz3xeMq+KjiKzs20k8/vEbfoYOUgjNYn3
AMLTfG9tQihGb5CsLlv4l6JMT3MxcdAIg64NE2WsqOMN8yF9ehzhXaGMrItY/xe605DYmNhvtcaF
Utvm4nT9uNIbMfihGapPVcsDwaGanCGob33pZPPz2GlRQOTNe9ShMIKZT8+95cqryhbnSVlFJ1sP
2GM2PEnahgDKTPkX/DTV5SvgDyZE5dk7qqQGv4x7tr0lllcDwGtonpKbQ1jtDEX1Us5o351Ck0jO
pKhyNE+d+M7tmuAGcYjK1QTUlWH2mwb4SVUPK7CA+Gow08FVrZCrh+ZoS47xBHE/jZLZD1tuH0rn
vIRqM1xyeZpxTfkUIm2JMCGWYYHZRTzgEjX6nqye6UoA4+5J3BO7c4Ux4Ivgxkiw5YmwwbbQqkvR
fck++2CVx1M1v8vCsDcijrj8xu4Nus8T0iUbQOAU3CiX5xuIWmcs/6QgqDFqh11gjCZ0asrLzUxx
g2LQNqpoZ/6qvSeG07cqMZ4bbLBmGR9mq8d+lE47NSKEFk0Oow4bYoNOlthFFK/L4jJroW+ZgGpr
VdAqFhOl181im6n01BZ9dswJYO9UOQyBRhNO0JBVY0/kUD7WiJ8sSsHBp3SQgw2yTnJk/Js0rVy7
eHjXo94zQYj+D37zhIjIb89hqI0jL8EUkrcraGCw6v87htJz8iOAff12/24h/Yf98V/+0v+HbKea
QXfl/06f232J6av8+jd57p+/55/aHIDsRfFiRwm0y7ahXf9PbymcVTynXGD4I/7Bwf6XuVT9Dxeg
FuwniAfuQtb6lzbn/IdtAD/1NJ1wleFY/0feUsf9r5hJhBhAox6mFlMl/2ksNMH/hBPLaCHlERaX
WxqjX+qR9Pogd6rbDc8Vmv6Wq269HcQsPvWF3JBSqsFdd4Ov6rsys+HCGcgOhRCm9c46vnkZ9dOc
cJvJch3EQvspa1fhIEJC09OOnTy367Cy1wUNpp7Utj1WL8SYzialHD2rkEPWvTPYfuJV3U1jlr4w
0PhzBcN/bK2tEBo3Vr0DZZPrgV07/V6VbgXMZUg3KB+kbmbKOTvVrBn/KlJpOR1ONol6cN9cdlvu
ZuthdOknUoxLK/8qHnuq2iptuJUdV5wYsQ8rJia/cZo2XEX0DUYAhHfbmgPJE++LU29NMcN8Vlrx
QNhSD3UlOe+4tm4N5nBCewDCFOOtW4QO4mq3wdHKa6TWLP1yREJMB+OBePNrywhL8iAoxEtb68+5
JIjiwirATIC3l8B+IB15tiITlVHYt5Bm7qa5ArNhUzSaV93GdGnwMOi+eoFG08a27jtddcgqmJhz
Q1QMK9aGr/FrTiHogaFdY9LPAjXxDL8uucOzxoGrsuRm7EBhtR2YRJKa8aDQ8rpVezagGLKG3nv3
8NkQJFoeP7jrDK/eePVisXPKdw1MeZrrJzmge+HmAIlhU5QQ1RrXXJ2/9+zNjjxvDRwa3dJMG38w
jY1JjnlFRvRm4YjJG2fcCJt6TCX5RACBMEMMufYYV2v6t4X8G9Lwxcqx7Dct4bh0hOLF6E51ZKT8
FIq+Ny3qOid12nQWVOqMqTUKteckvfGDfwtDe6voct4rJrVZLrHXiD2to3rcSZOW1LPqUSpR19A+
sFuCNOfFT076TMoW38I9ExInoCx2Lvld2513MZOcIDV2dPTkGqGuQ05jxjezD7TvHgCuOCZm+qcN
9fSaSvHH/BXiXMb1tLIygviInWvAC8cadMLK6LCGhjRDrVr8APCvDvgrrqnTfPVJck8SFm9zOh9k
ySCgwWCaU9OHCcg9mkpRnjlgY3jlBv76sX4B6mJCrNOgVYimhFl5qGoISXPSXBRDTKvWltuJ1unY
YHDtVZPckLzntaBBclaCES/R3YyQ3ULzZ+jyfmMqEMZMeHC1qx9ARZCSS8MpCDtzWXmliGHq8xgh
Kw3zy5BYNy3CzKpG5dUlrUqTobsvRz5Off4J+DI7AAbmXkrWedWK9JYaHRKDYt890rG95f7mYXJm
kOJaM9KNzVmyaWaNmzBD0Iqn/Sib4qRpLD7DrP41B9m+mEUMHyRuX9g6UFADiJ+8pdji+uLKwbP1
0i68fmxB4YZRpQxSIZ8NHG/rEOcejmhI/9hZtLVY6P/6EpKmP1BT6/Og8mjt5VfNxfAWMr/gcssO
xG/FmQTLRoFePi0Y83kBmscL2tyCcd4ssHN7wZ7LBYDeQ0I3edffBGz0doGkiwWXXk6A01sI6qHS
lbuIq95RVnInF8w6xMf22C/o9YbxcY2rqTk0BneuBdCeLaj2cPjAKBa+0U59n7SGdsT8rbDmjvuO
MgVyVm1oGCoXUboH677bh5kACu9xlRuogzuPlv43qm49H4tNYkKXw6PybKrVaxvGN12nIyZyYL1C
mVLXuPC40C9Q+n7B04daoW5ZY176wpGngh/l5M61TRSRFfHgCsgtLkyCsbMMpmAA1ZYEiWtFiOq2
F/IZr1zuP0V/dDnFVmzBvSum/aMQ05PHYuPYljfSsQ5UPYHFcUHwc2UD4guV313w/PEC6tegB8YL
un+obxFLS5qWCUpFC94/gfMvFuA/xB/cc0sJgB7n/aFqUTZNuyZgZn2jWD4nMn7HJKFu+zZGbin1
p+Yi4Xv77FgaHCbm+yCzRxiZcCtaV2BJNFaR6r13qfZjqN5RcJEmM8sSo7KlubLByiVkm3BUO3JB
qn13PAuIIQPymecnnVm4s6gbJbggfRmiiowZ5394wfuU+EMffmcpjh3QuCiWjota/tl2WGT0HLsq
RMhNZRj1FsI33lKBzXNSa6wAGMD60XzVSUBu5YSBZgIJqVCyjM+0/hWp/CWWxOZjXyP5+l5SfBQU
AZJWm1bkTBExRU4qCmpMOck7RxMM4Ak9TLN+LehSbAqi93HSnigKEXsxWi8RLBf+bf3EE68Kqgh4
w8Xooo9ERCjINTJCzS6iVVUakd9Lewmzp8QijDz0nSIlzWtxuNVf+OjeLEX7qrHFLUTBFjBwuQbD
NZa3UoLrm/ttVSW8/4dpBmTVPLXakV3byenf8WxdwgkjRs8SLWq4bDsYVPFJOr9mlOe+1YJjSkVz
j4yKdo0s4q1Szg+89s5KidByOMEmfuj+k89xE8zKOPJM5PXgRu9tx6HDGDuuRNoTTHV/Cqu8F/im
/dnK0RVtNmjLvrwHUOvPwDxWVu7xKvNmj2o9DHJdoAttNHv8aoa2Q2JjVwWxqkZd7q8NFpYNZyeQ
OKV850TTN65G0DHrEMJlnG71BpMsqwFuNik3614lCUjxF+XsqYDorRXfADndsgz9xJmOiB930nYD
aVmE1/hvKJau12Y6JClPfuy7BVaj6qoM3GdhP7DtaUGVwlY5KSolSy4rTHb5/VovyMgkhosxhcbk
uMDqRAUs5uG2wr7Fysr05kvUK4fMtoCh0+XT9UQzht5xV/qY7Iwev2tcxx+p1/GxJl3HHu2Uh+xn
+dB3UX7qkrIn+efdzbr+5uItAyUfrEDDxlO68X3ChLqBkEnWEVXVrOiOV04VnjhKDOZxXQgWgAxo
R26/xhXm5s1ouUE7VciVMG/3sfUX227mo4wJ36Pzm8Vn+yykm+2ZqnGSuf0782eK9z06x5ms9hrI
03WdGS0rq+7eUXZLAETRdmFlWBvF2VeYzZ7i8cmJuhJKBz2pXq88OV5P11Eu/ihjPJF2dh+t+17K
goUq/VUkKMPf1Jt77Etry4v/imGeWfBZ+8i0rmS4nVcn/VLkmK3jsfSnKsKr4bBAm7rpAyMLtRjO
yUb+earVdNxhhdX8rlb2KRHHDzDHuzFbEt/0JLGmBIdXYB8KB4ajZWoYjUz6oKHqIA0TMCboxQBF
Er04mITp2T+5L1AxNT+t1V3OS7Xh4vtIJ1jX+V21iVmzSGacXH7JGa4BSkU7QQBzGPjAFrJMYFhO
gVIio0wlCvR7nOTrPv8bs/g8Vm6tr+hDaM9NWK8b6v78CthMMPblJp7kdGybAVxzVu8N7v270p5P
CLNRYBIgD/pKBX4ozU0moldG5HgflfmumzelpVevlTI9z1ZlnKzY+lW9YgJQklzybEp3VTjpQYS6
N0hPHti7xBS5EDBp57x+pjLFthos46ewHt3neJp20WRBXswgJap2/pEMuTgSX/P8PFaQb1Iz2XY2
+z6vscJbp+KVXO7dnkF/GJCPcTcybR7NcIgPUymApeUTwbY8PMStXt8T866KPyJUSGT0Ij9hhcwJ
QG1CR4N9Qa4KSGGkIYfW74XhivVg4LKXbFHXuBlVBEntg4KH5KNN1HvYgFJrZ0xrKui0PbEGl49p
Ot8dLjdsVON5TwbCZ3OjbRstu+klN5EqJ0SKx4lI/9yhq+GqXzcc535teMUuBrpLfVARpMXYXQa3
0DeZzudawrPY6kWlMozG2SnEHk843x02PQvtB2umNyg471DvpucmlnRUk/G3RjIfUd0T6i4ahiMk
bK3mfhZp9SXSkVxGUGH4KhhuFPUbVvNwm1VAkWqnKufKcVROBHdHYAkyJOoxXJ5EHGe9SVa27MdX
bxyfRby4xWT3rBJdv8ylwvs8BSbttuTLm17f8MCNkWY8EHA4PNazq3zOlXcradC9WamcN8S5OaNj
bWf2bQHkDJgYmzZ9QxV3yrvY+pPbFbY3nbOlGuqzkpQF4WnBndCao3VVtLfYtZttpdf2Oo4jB2Jw
1fnm4BqfcFYeurJn1MyulNzwrKwVJNE5qln5MzPhh6x3+Dswo5vd2nCqaNN1jKSZ9Y+3X42KnMy7
cAjz5/Vcg1mo8Qb/kDnnv/DEKzcRbzPzFtvL1hCPeWT/rVNPXyEiPS/mzy1QBIYbVU03iVeCQbBi
bwsX6nNsUaPAA7ln8idu4JQU0fWqd9Eab6e5+MMd0d6VyL6CTFnumFfISQeiit4J87Vx1uf/zt2Z
LEeOrFf6VWTa4xomdwALbWKeyCAZnJIbWGYyEzPgABzj0/cHlqSqaskkk1n3onuTlnXzZlUwAuH+
D+d8hwmky0jMmwJcS8svycDMPak+bSXCTQOrAGgVnpfIj/lwBe9B7uhLZLFYzOJXK2HtFGaJOIo+
Ld56EYE+DM5mL+xzMPnh2gbEfxhzFA4c53AqtZ/vkJ3JxyjCWt5K0kRt/3HEzUi01IOTs4kCNubu
x9SbqJ2h/4VWdKmT6rupOv8OiOydNnvnpgm6WGO/l3tM6Pa+rDFDgUlKeLqNG8eU+V17HIMOfZIn
WDXONglyUe6mB9GGH03GASdADtzbbtVf0SKAjmWOAVbO/FZ7xjvVrPfZpph+MpfTIR/lHnULVpKM
ywD3irVJAjpqVaNu7aK0XKsihw0RqmSfuwOsqxKPzIDOc9snyv4I6PPUKLwfQSWWNh1ZCqCWcluz
RXisOtYUzbgnmkA+F3Ien2r/pbROmMVRzfrldF8lWGQcCtT7YXjEY1R8pEayHRsy0/kAgjc7Hx6j
2FW/xFSeAt6n91hGW2B8F82JP1BZUmAEhE/vgqRSd73S3q5YFIZIUtWd1QXUN1ZYHbgnzPuYOlMy
Tc6AFx7V2L2iDvVZY1Qe1wWmF51FFl+g5jVWhvstcn6ahTBPXNlyU6hKL6LG4onJzrk0W9jMCuqD
Vcw2KGuQ3EMPBJlvFNmNvdOzfFh5exME0kZzCj0jyEnXbu+b7+nCMCe76qcdm4epyi3su7SwvZHe
VwuywwnsfmvIRK1SK5leI0PHG8txLewCHS/GcdUB6SbWNJvYYzPy+JyTlR2xGEHfVfGGheCgqQCY
d1XOwVHFWxc1zf2kw+hp4YtW46OYnfi3042b+hfkTffdxRSy86sx526uGGZkur1qI9/NjZ4unWsx
Qy9a66p81saGjdkLMSjipTnNd0Cgv9kiBilepvtwTPu92WKl5RjDdZKhgRiqg1E00UtHptaq9Bll
Y4mEteN3+xSq89qxobT0tQYrANT9CsQnP9dl8ruO9lR9wys6ZlpgIQ06/OAw5SLZsuS3DlTyw96u
FO8I0NFsWBeezi4LC2vNPGOpzG+MDWJ8QjmDL6SqjVUl2yYznD2HMGkwTcihnSesCNtsT/xHyha/
ADJeQP/EZhRgIhgwqkzKXY22qzZdV4HrnUpSHYPoHsX4UVPJXHI7y7dBy3noj0wWfBeeXsmGtk0Q
p7QI4R8crzirIn5NAPzvPTs/gAFJrqFfU0f73kXbLooThProrXJrJ/GCrEHpOdeM0HE/Ew9N3KRs
tOVDOxnqgWXcgqMJnEM32EAKq6TYU74lbBcYIQxpifBHLrQ9gnz82Q62ounCnT+N6b5GDbyyJ8d4
ybT5wpZx2Namo7dKNOg5skkfUOTGB01lj9e6s85G6uBAI5wpMhz29VZ1RkEXbAi1oVicnHUFaWbf
5ViCamYI66G1/HvkkzaTHO3sIKIJpj4mqVJ4KM8G3N1tCmORCyZdEJ3YUeoEbIrIuejR8usEOTxz
TCjPiX5Bqo78cHyfwzB9rUsYjbroxLFx2wDHjRwPtWvsqzadt35qMA1s5S6dwmzrLxhOWvKqQZWJ
TLRCZH4f2/ZbnDnWKYrPNM/6PqhrAAML+ng22ci19bdqIkd1SGS5VaZrnL9+aZbfzZUo9t7QY4z4
ZmH5vouZ2DBQrQZuIR4EbN23GG5xFzE3QS10hwIVxQjrXnwuU7zxZ0I1lOLV9Dq21jwWZBw4rbmz
yzpYZH/HDgYq4xPyAkIKj1XuSX1oWMZORZGfJqcIeJE9+U6p+WkEcjpWnflWDN3ET5YoWkv/lvfJ
aZxH69qh9yePfV774MKblczQH4RSP0BcGKjfnDXSz+lYt+5PGFvTgzKYEJYBV++E5gwQg1fdOwue
6Ja5Xnc2iCL0hQXMUwdvHfuwStnRvtFmvW7M1rmoDsrJJEByQ0DAAsQHqAbT2dhem17cSWfbaIf2
y/zUA6tlpfR5MjmY0vWipJgmHLW2fRc48kfIcGUDwCzZAOvGO9bbR0f23jnFQ7oqKdfX4xRJiuP2
w9Z1v/MyV65LPfwAu13uq3LcsMG29hiK1MqDr4rSwfeP9vLUBGltvjJFU7mNfFFG8Q4COiazDlVq
SToDlHj9FpDqMc/Y+to6PPhl7+3LNvY3sVXvQHUvCsq+Aok/mQiQmGFDnvqwIvVjTvvjHJTOk2Dj
sbW9nIrdO2UdyfB1zolVtQ3jqED/QATYYKYqu0swlXxLdaUvhX9To4UMH16mJcNrgfn65AY0YnFf
1rvMRUymRU15AgDw0uOLXzeQflYJu+sT535LUwvDaySXarfCutXUSHKIAYVd2mPSxhHj18118Lr+
GvOk84khKmiY5wxe8gDJZkSc0cZ3zE7FpRaHYWRq26XVsJ8S50MwHLibABDdPqPQKw6lUzinJCbx
3qwXTU057+wolGRb7IM5/w1Xk4Sx3uj2IkILYARifHYGzoxqqG61HJ4Z55W3qQpOnm2OOxUgrhsD
KubCVjcPM8VaxIpKI43GVTeOjAdga33QQGyBL37aBWYVyDneo7Isd2P1tgUykn+c4irYastnCz2S
rAvME6c7AZHf9PwejINzFy0vuZB7FvTxy9cv9uBvbdQB/fwYpSA4rEE5CN0onDGiIaZl4Q0sv9MX
laMkzBhtrMZoKDYjTsKT7CEj2Jp2nEdkyzqAuGSvQzWM0Km0SaWb8+zqLIX01+90IKh+qugA2uM+
M7MWOXLurHw5e/ts7l6DCZp8zULkJn+QfaZpMqPugRIdpfJiaCI97S1XEfpLryrvwDCxxxlogUa0
k17eXpiTtljL6+cZwcYJXiNI6Nq8hhIch0x2CLydl2LGD+R19xhRDHzBGfpFXfDBUDDvSqsCw5HN
4TH3Q+JXu6LZOR56oYHqGIBBB9zsrENlUTRV16lEoNy48uKxQocHhUkancqhgoR9YjKE1Am6GN+w
j7STcJxL/4elyuFqptUmzFHN9l52jTvV3Gv8gKuOQISDqFq154FRMJa9ZycNObEmW64RuZtrA/jx
LkKjs3XH+Thmab8yhiB4R1X1oYHcXkrMmWS/epeoLt7mpIwpRLwDOai/QCNFj+4QAhZcoI1DH52K
QjnvQRSt2Fi4mow7J7shv0GBtfwyxBhNiD60tugDz4iRig2O+E9dTMVldoar9GvjLSWlBVBv8xvd
xinuEBaX3gvz7P4+rrQ4MNCdjlZGzCpM6i1lKUeK66bHzqg3fT1l12BE9eay4Lu3VX5WKKEPqLoh
ihiZTxvw7kdBck6KDmKCKuuzG1M+0V5steBNr4y6ZUrlnHsXzYCsOQjMITUO0NtcBjrFuDYHZyeG
lCBSPEBbhiMLv4rjWo0V+ytyRfgi8ASppH3spjy84l1F/JXGF5GWq8JwuORA7q2taSoOIyXbfVhC
bnQRwMI38Tq0+PaHS+7iHnrOc5hM7lMueZISVgUXo4HyDCmN7aRpMMYZxzY/upqwmlFw//QNobpo
NVMNjCQGb7ovI7XDW+OuetSmT9JMw13EKg5GIGMnoYctEQOv6MyNQ9xi+WNvhCTEHpItI/fuiM7r
NDbB/N2eLrNUXJJljYzsceb+QpmW4xvPq6sc0S84WftaWFQBLtbBXWIb7QbgWnHEpUsNMlgXvzOe
zKqUx1pZxhlGMV5WdopSUPt1SNxNm+VB0AKGM/zsJM2u24V962G6Uqxa7GzacXDfQxV3HhPwtl6D
kRHoUPRSDZR+fhIyooG/UyDKumss+4HUhPyAHnXJNU7DYwhGgp3ALoNxBvW7+iBl3FhXVW8ds4Ap
scLSzj9N6zKcpi3zPsCAdUxAceDvjQG1TVZDVUdyxUngkGmDUxoNZYoDYPKvqnCNt37ykfw3CFYh
dbpHg4sUzh68oF4HnwE6wiyPnhtrIQfV6hGysXGjtRjXzL7ZBdRbz+aZjkHQclQw3qyaztrYVJKb
dCzjDZqtbFw5bYG7Ki/YZi2Vil9Bv/ZiURzytPsclLgoPAvPHomIzFeLhKvbJ7yijfUBn+W5KkV0
TxwNNzKhpbvQ6PtdNaEnqcJBndscFjeONeZFwFiuBqrv1cxmaJ/FGsIivkye2ZBLJ01fkYlMh8IU
P7+ED/+nDVr//2lESHX4L1PUEYN//xl/z//pofn++av9G5aM/PPlL/+rWCT4h2n6gj0ffinfdGXw
72IRgYyEtsgyCUexvGD5k38jkTn/sAUS7y8xyL9ZuByQZp6HQxSo2eLgkvJ/ohOR1t9lIoDFbAeF
iE1sewDujCvx7zIRSMPIR7IIo0jIxDkaRY0msPfh59YVvSqKbC2y7hxUOcIC0i/Bm4Z8DaRlIkw1
lEu2k1MsNRzCpXf+/81vO/a829CMDfFZCphJ6FbZoUktoNjzNG7bammxgdTwLQBKRW5JsR9lalyH
FMvkEhTI0tWtTvEY1xePaAA2NXEIviTq429JEtuYYXukoMwQs3QTCJHunSFur5hAKXSdXn5Ovdnv
BraqP+zC6e5lppO9aZiM4cq6P9ilHhlDL274WLnXbG79i6FZ2QKwps0b+2Emu00DdwADdiDFXCFo
qMGfomO3NTBOl3wAQIrPMTks/SrLCxTJeVJsmHaRgtkG2WF01Xzkhu0A3c4TBPHIKG7aFpB9bNlh
WMUy9TsyKoS8KaarDHvMuMa/L167UaJ8ySb1O17m/kZSO48ciP0zdGoA3qybXmGHMpsxKjiTBIpd
6ZD7kzkXjEYJA0Xblk1PjLwxqFaNhm7WjnplTWXwmOg+fhiHIrvvh5IOLs6tZB/DiN0op5s3o4rU
E81+vDHJ8aCVsLKf4BPEc1WbjYeLQTlXp+zZ02Fj3Y19LAGlt4H5xKXHbxmVxER8tOMZtLi82BL0
cFbm04MnphaQCWKoXejK2lwJ6neCiub8oRuEdZrMOnkwa0Xk8mhF08FCWXXuWss4zlNFr9dn9rsT
SwOqpQ89BZMfgV1x7OAtlFNCYJhnn0rsy+/BnLVMBjIL81AdMUXG39ReFxknGyiypFgbh75kANYW
wbdOtcNvIAIM5eMcSz4fjDueBqgnV+EzJZ0n14Uh2RJGJWrrVvYqHA5jElJ6dBJv0JRJuqy44gpY
lmnBfR1liXHwEJcka0AH2Lr4IMpHO+m7b7Hivd1OZiWurYLJvfFa5eq1aTYazqehWBwFWkPWsJvJ
w+0W+T8yaLrsB8eepCPH1Mz+O1eiLddFfSg0ERtRm5m4AmTOlEPlhKQFM1sAyD4JUhpdKuBjpOGd
kDegsshMGZwIny9PvO6BiKysaRPwz6Zk/W9iSiZBaT6PNtEO+WJZDr7Myz2myqDNq5NZee6DWEzO
crE7l2PFPrX1SusutBzr4NDNEfpUMGJwvEztm8U63X2ZqN1AP4wsBn8mi8V6Boz8aiy2a5tXIdc9
3rsnThNj3BSA7q/SgrlAG417m/lPd0AlkYGWbjF3D+5i9OY4FA/F4v5W4eIA+7KEq8FrfhAOHe5n
aHHnybO898wxxS6JBkSrXuT7W1wu9rH58pnHi+U8Io1pWgb1zrYcivl57jGne4tNHVCcfCBlDlt1
PzC6SRc/e2VScxIqgMldLX73KoqQeRRVeQjsVpA9gUo6/7LIS1VGW7n45k2yJLd2j5e+RIWVrzKb
7AnwQ7jt0Qdlh2RsJIHEMkLTElm8edPi0Q/o0kMQ7Dj3vcXDnxkTiR2Lr9/LSQRYB4vbH1n1/JBE
hvmNPID05s/pcGIqG53jL1TA4PryMVz4AXlYuTt2cgzGnKbQP3RlivdCEx6jFfJ0wMmS+hIiAfhn
bI2UdWf7C1hgeOBD7In+ObQMHqgvtEFR2ePdNJXdCREKzWfC0FcPDuui2BvY6iyIhPYLl4Ckut+z
+YahsNAUqjZzT9VCWNALa8H6wi6UC4FhKP0aWyx5xW1vzkseNZz0OmhIdppY+GQB4xyvET6wNotz
jM1Sfu20Gx3jCVSFrRaVneUqNIdNMBE1FhU/By6Et7AlYSjTtbNJ60BvZ4m8JHQtQQfoKXJRKG4p
sMmtRjfJcJVjlEhcze5/ium5zX5ESBeJUBA6UffDh19b47MZZuKkAz/e48IdjoqRzT5BP31Xub44
oQ8ZD7aMrHdQN93zTK+x5KSngAEs9QIFBdpOIp3ik4wrJDR5UDy5jNQfU+hlrIXZ97DhhPrxJI3e
xqmTt2dCRheAn5m77KOTgSiMuuSTjPMSyVdhyvItLbJiF/L27hIcyAdn6oN8Q1KWBOdnBf3F8eKR
rAkch6GnmpPNVoyvAsq4sc9DWgA/PZcWTE6zJjTERUOAiLoOxJ7A6OzYq5kBM/fMXrBzOXSepJ0P
MzuF0+x2N/CcvFUNeX2HbIjHC3ieZif4kzsTmQWiLd5ZjmV/eWfIrrRZtHareRLuvs87npS6d+pD
1IRk/uUG+Bk/acuCqVfcq3W2jLtZR3r3lmKphJ/O38x2ybBI2PW2rAtnO8XOuDc7mW6SMTdfGRWy
LOtsF48Acv0LhbR6pP1mrptHiViPcRm77B9sFpcAP6dnS3rQYDyyrxHOZFV3S1hqbiIC+m6xWjAj
3YCEf+Pqxi/3BSzPW1BzGZqmXV9xYvDvyn6E7QwVRrqHgT0Vd0Jnh/FdXQGHaIEk3OVVWb2NfqIe
C22nu7kA1LSF1Oq9WWJkJstKc2/IebjrK8Xucm6Dp0bIYNMpEHyrPitmBHWiaQ4sS/QV5CUAkLhU
7yMWqd2kovmcEIWA3TAzmr0fk2gHM7FxvyH4SV9LSI8bMDPuka1tekog+11kDl/bj5H74ckGGmK0
A3oWYgfL7jlHYIehb5rvklTJp7waEoacsxuClDfMDX+9S4DMieTJhUYXQu6IzY+kZrs3NnA3ekIl
mCBAofs1IRdg3ssNGMyEsM2kPKxq2xNw1xNW9XPnX7TDkrnS2ULdSAk2kAAKk8ICEze5cMn5nufD
U01wHwYctAesYZvf5uwSEMBAcZ1FutuTcRrfCSsLLPCwNcpOo8ludVTMW1Zg6XvdTyDaIgT0NFF8
hVfaTNgo2AGxOAaGrgwc3d5JK+eqKyRT66AAeYG8MPluiBmOazvlahsMLF9WRDbZR2SODjIMI5Xy
i62GuTQqU/yDLmvBMe3S8wRGi6TS2fupywXbh/R5wgmaMDuEqrViaWjCDGmZvaaVUpthWEDvBDjc
B5mjrxkJIKeOF3nlLDW3+EKn0xzpYI32V9ODR/0zFrfyQQKmRPGCULpArbPxe2PeJqOIx7WdeP0q
IXv3YNoD8MpKtZRVjLHw1aSkSdUgOvHyzGFZQqn0x1ctBUbm1DD9myGj5FSJSb0AZ9VnlKHd0QQE
BO1Fts4rgSdA58m+eSs4wagxSH0B8DlvhKdAmjJrPtQdwa/wipNgR0g9OdkhzS9Im/Cm66J40EbK
WIFJ/oFgEQAJXvxam0Ls3F7nN2vBobvNYFyEZ1WveJxRQzCFr3dEKqf/TWS77S269z+RFf+x4YGO
8VddPFNqHHO+9qlTiCXSbgwjCZNlPyDNmXNd7vMG5EnT27hI5xSFDdIWZM39c89/a1WzL9dO3T7h
g6GCmWGl+wvOIFqCAYa0RmnjYg1rowqAmdpVfDfqiSaoJ5LuCNXtLu7T9ABxik/QWHSOMrh0BarK
Gb4wQl7nYA/jcz9676UxxbvCaJg+jTqrf9YovlYYftq18PwRHyXSLwTZCKnw/Zx83N0ATtthh/aq
vFQ4DTZeNSy5VuG0H+MWEPLsFB8jfMTPphxASUZcGVNtMe2aO0zQiVPeacxWjqw6BCl2i3VMJdOb
O4/TzuyS+hBLZp5D43onJqzBZ2ZIrFpxPIXEJUAoxH8TA4xubeawlghfkjgr3xGbk76aMOiN8oSF
alWvJyca3h1uyeNkm+W+XS7xyM7vSHvzrwgLhy125upQxaziufwD5L14/BJ4GQ9iHPezPUMWSMfY
WmEGmvZhXrINRmOnXvq5qn4NSG/vy2xoT+xYn8H7s0Snx2MNWbuQ0USfHOlOQubQlJbUbVCwQBnG
7TSzcGJ/60+I5ySP3zujohGiJJ5jCxxvYtXXBhzbO2uVmHA2iMJ1kdo/cs461qQtzGCs2vghQsu/
Bm6x7F3DyMeM1rqXeWjsm7R6uhAnXBgnSZ8PXBMZdgMwVOcqtYs7abAshs/0POfGqbASD6pPG8+w
P5bSvUEd+JK0hfNZN2XyZFkj1vo597udDqW3RnqXHMfUqH8YrM1W5IkGCGw6872PajSES6MQsKrb
VJgvDplR9Hcg3Urogb3YO9P4HJX2sAlpBFrsaSrYOQ2xYz0a7NQMhoWpX6AnzjHI+sFHBZHuG/wO
49jZmDR61yuuSQ7kat34MUVtr9FbgINjBuZ+Fjlcl4htx6Js+eUldvQC/bbDcmyREZoxEwYmEN0p
bRaXoZqDT5hK0cvYE4e3UhZ3IBRBG0pvSH7RUI1kF/l1C8LZ5pBwivKxNM2428jKxZqJpUB9Giq9
to2BaqBjytqp1L6fHUCzKKQW/bDT7JXDT+nYcnqTNo9wYgb5i/ijr8NfX9tkgJsLILzw0vw5JMT6
PAzcSE4AKnp26wkjdx7t576o3/3KM187Hcy7anZIOuimfTUX8XYM+bTI6Q3u4xS5vp51thZGP2+t
ydLvwEaCVR2n0b2IM3HlXfdJqrS6SxdN7i7MuxhbSzXcNRmPiqKZt11wTzrjea0IqlvnVXOhRkQA
g5z1Z/51SCAOc7dJVn0UFH2+8I6OAXmmGQ0fOUn2gOiO/q322XcS6wda2GP3SgpSPjJLNlBrDKl1
wXayR0F9VLlM110pf0Jrpwyv+icr40D3haye7KUZ/4ux6uGPw/ef0E0+VEmp23/5Z5sZ11/OZM81
6dxMl4GZJayAadjy53/xKoUeSgf6vBBbHHmmjFMiVMkkExV6UyDeuo48AuuhIFOUdCXbctrx3mHt
9a7nfvhNIdptyrjMz7Lxmxf6aePc6QwiMhlV8QUAKdlP4HzUlp7dLbZaNySMUupkT4mg1Lpz4tZx
jyXLfHlM4cPeWe4StEZoI/dmx8z/D8vdHwEJ/9mPu1wxf15Bnmshgheu69sWZhTbDPy//7iIFGzM
mA4TbGgPW+Gm8mcT9ci12FNO9C1sivjCZN8Ecu5fTUZqLawRQopabBLfUnxU/hbCHIdQQhALGnbl
/sRSgH2yC8yOGws/TYQeK8YzGUcpJW8jdXlENeCfEgGYBJ/GIIz1/5Uh8f9LFkFp8Rkx/vzL07zk
X/xrrsUSsPEv//yi9feGRIr/neT159/9YwLsW/8wXTuQ2PJMabKy+nMCjJHQwzVrWhbZI/j+/n3+
a+Ej5JsR+OSsOYF0eSEtSMCYb5D/D/4Ad6HvOUyTl7/1P0iicLwlcOLPJ5KiiAwKXhY9nMlwmZnz
35/Iaa7JaZ6S+FABXykytk1BG+RXx6mrPSBD0tg7xX2liSunL67vSPTTv+ZWjY+A6Fu8ca6MkB5E
PlL9uRxraOHYAdZmlbbUWGW4CdMhf3ENg6AUq8NyoxcqSuQF5k+ZTGh5UirtgCw1pskLYBJhJlaZ
XlIxpCYimTGDaJuX/Tq0lwqtknIjUv+bUSKB81P5iq7igdzlmJnOYvgQAYureW7vmfMOT2h/TFjW
GQSMiroU6Jc/bGq5rIVCo1wzGF+40GFC8IRJlF2eZbjRFICffkLHwZFDh9xFN+rA7JhGBnFEvcW/
35O3qqlv5LC/jql/71YS9x0xuOtlhcWayvLdxy6TvwVZ17ww3N8HfMDZaZ4VYah9HGOuAEKPdSpq
xCfjh0Xo5UZ6XNPN+vG2N6zqbbZRH25U4mfILGPZX0LPm469H8tniA7GUUe2fCSSPiMmGMGUO5pX
2eYxrhrCpuBzZdtJCzxhBOOmtDCrAG8FekXXBUIeyq3js5xqyxTML24mzDxagrkcjqldfStSXGLa
4n8hvyNDddO6a5OiDxS/+atlWLZRtnsbAAkYMZOfqrmjafyRGTNSa4Z++9qlOC1zD4jmUvMaQzqs
LVvzsKjkztWgdjp/iPkwQ28T2wSOG/P8amJ8h8eDQVpmH2kO+6oA87bWaD2Q0giW4NSfOK0nVZwx
8XS7vh3foxb7t8mMEFCNwMo9R9EOhxaMBWX+JLgJS/kIxaYJuISzYmzXQ1qEeM0D/yUySGnVJhTE
yGCRV7vInsG1VchuBkaEwo7JfOitJQuNAYMnYpp7vFf4TMe7WWIpxPE183QX8qGJiMoTobXEDgTG
foaUc6i8JfF9grFvzTaxGGNE21nr+rl0NIU8rfKjngxzyyzFW+vWENukWVAEQTMjsF7kbpP6MEdf
7/AqdE8m7QLr+bD/FlgUeUxS+mM+mBbP0IxsyUdksXWcML2kUybOQqDtqMyohltjWR8AHrBvjlNI
ihTNemBYwbuXie7sGY58aqbQOZsiZLA3MJgkaj3at7ZOdwjFjbUrMWCJJmFQNk/QzmBY34zGg8Aa
jcm6Xxip6MuMJ+VLdYhipodNANim47x5SMh03ObYMVZm6t+cBI0nkl3UARpxQm72PvZ23IzE2Jcr
oSH6KoNwGwbTg7XS1L/7XvvhtlC+++Lo0FyVteEd7DhqcYwN4KyGcT61RSTfgKCCQJJGevQ1lsK+
79Y233pSuYCWv7hR5jzIsliSFwVoj7xFOtdSbWRizPeMs0COA/Ki0HnpBb46juv8MR/bZj2NYLgb
YqeV3jQT16dThK/KRV/mwWw5ZgPk4JIom2uVm1CJrSTZ1l5Wb0wDhlecoksgyVzU98Jzm5nyq0NR
YjiO/NaKQe0nf2rnVWeVPMf5JH4k5Gl+p2NBTlqSZpIDnSVwGXP+ZqZk9VlKR1RruLUiWupwHpcG
cPBeTc7vPb5R62pCrd4RbN88EGIM4glrabsOYuJBzaA+WLbxGngDR6eTbIEVl2vGackRaAgCDRJv
NNNppPtkjx40SKR1xBhunZo07LXDN5YuFeMaC59u8OUaS6Jex2PLQg/vFOMIx2SDEELOTsOueZ6V
6667bJwffWvS93kLEKgc7f08hGc9U/zC2loeA1QTvvE6BRxNTRzy7PileQoLrd7MREUHGaOIb5ke
bJPS+h05qbwM3ig3SCEaxrpjQTGHsp7BztpDNolQPIirZ0A63TOy+PKU5W6zJ3uIkJ6i1YRvxHSl
QLwadAllROe1Ym3JRyjVFYH3c5CF+FmHtpw4TwjWfGRUoU+mMtl6MtU5xjWCe8APsLF1dftL7fCf
lIbC+3sp/B9vYqgCfy2FEaapRjhIRJgoFPkezSwIjoBxERPCynynSLYf9cyAMuvaoNuC+9DpVpaJ
tw88xNpB60D0FwXfebtPDnaCxzCWNShLaJPviNqHXUIeBuwVtk0IUtgoMqcr8aL2vphRRxR+tva9
xHyiCEfZ1eb6gvUnJYi14z/qSqPeoqsmyznNKS+tbsYurFB3rLqmNa4CocOdCUH3ElH9Lo18sgn0
bN1cDW2v1al/ToEWrMuO0yxOneCTkxM2h6gxRFpWgQxmmiSSuCS5ZgrHBlWQtymoCTzyAob51HgW
s4A8h3JmlaSBiogEYF2WSH7N2llUWBrEApO/RRLN/gB4m8tXaaoApvAjuupHG+kE/yPkn6DnSEcH
7WyryMZ6Go7+U60t8U5jlgQbBrm4DynLiLWEgeNDRlbez8ToSywNeR+amymHPdoQl7Eyagps1QY9
+EqeypsOGhPHeGdX3w1M2XcT9PUPhhbimM6+eij6Bo0SCUc2Ag5NIEIK9W2UhnmHibb8jYBV7lRV
jDvB9IaOzfZgBoABvTHRxG8DKfWxdwS7QVtDPEJZ6eMTG8pAXdCodBAggzr4JSmANN9fxayD2Ft1
mAqv/lTE0Jdr9KrqDYUpqaiuJ3yCVFDiu9sozMfvsaor2E9W8KEnrU8gkBHjVfgr39IRjFCcTu62
ze3gpA2esQ0MBiJFpqYMzx1JpQc3JEtz1QYgUlhVT7cxicYj2QvWw4zQOmM7upxlxXKsFfyca2c5
6tLl0KuSWP7ol4Ow5TxAxCoi59rA7Pmovs7MMg6AzBCSkrT3gZkB7iTL1GgYmBv+N9YP2e82IkgZ
gRWrGDik+8wD874OhQgeeimL1wE/Q8E42XD7LYt97g5DTfJB2WnONszJpCa31U7ubRbZ/OcRi277
5QbrPM04YWTjdQZ3GVpgpc16D7XUu1bzBK0nFzp5UZDdow1gICY7sx/gkKUHFWeXteq7ueyy+2Wr
LYZOnikNx4P1tfSel/13v2zCM2NsLolYag3XNTx8bzKh5V7W5/mySS/GdGCmt8jN7Ko/JY7099Ds
OYuT0MhfDEGkLY+cVTlro7RSFhLN0L6no2nuyVzWxyRqMLyQ3zWjjK3MjetF0w4+Jnsvsgmy+wQK
54O9SAUmIYhi8hcBgQo8bwOmw38UVRAymkj83SRDzm/PqB+MKkFiG2X+m1M73luwiBQMOSF1IsoE
gSkSBmsRM9hq6vnxETig27LHde2Z2X1kyP4bhgXntxOjolyJioFfhhP41iyiiexLP8F1Ox991tgH
Rk3+2Wzjgalr1K61VaO+aBchxmCMclt+qTPGRaiRtBGaDXuRb/iLkMNKm3lT/S/qzmS5ciS90q+i
Va+ENDgcjsFk1os7z5czI2IDYwyJGXDMw9P3B1aqpMy2LlltZOoNLRlBBjNu4Lr/wznfqdKSnqLL
WES4sXdxs0DimEIGghRlfDMXaQguUn/nkIa1t5wGQ/wiIZkgNu1sYeXfrC72v5E4Ud+9RXRiAbXY
xJ9KFIDjqFIwK+KYzRmPr7MAyZ/9qWIpbXvTL8qW3k/1vR2KcmexluGxt5xdQ+7T1rbKlt4HkUzQ
tKDK0J2YhAUQL98tchrt+eKlJWMSly7c4nKDSc2Hs8y9vOq7IvtpTnN46RaRTp2QIuoEXvE1nka1
qU2dEewHyRYR30JJY202YTyiw2RAWMfZ8oAy2y1wcFAzI49OkBfo3uedibaFEwWcAKR9CwGlMJXM
TglXEEbM5EW7M8sDw4TEohvMOmsr6sZdM3jLW90iKmnGYgpXrSy2wsiLY9+VbrWunNwJqVJZ+tVa
A3didP7NE82Mj5MIgXcZ98kmRyEYrmbNhDDLO5YY9GLfdSd5eXrjfQBA8zJ2uFkdhCn7hDLkoZtM
7EcaB4QZ9fXKwua/nRo8EC2z/sts6eA4BoG1N1FTXYa5oX3wmOwokySwVkXeWSObOgPyKdeGUPXV
jIR5N1HUvuURNKdVbSTjPYSbhlZ1MRQTQWDaGy+XJFKFsf429mnzIix8UxBHqouM6pZVsIMvyzVH
9u15jzhWu6fW0vMHGSrda9jnwXOkMpa+4HWrc468nK+Z2q3dVNFNhCMhIbz1Kfbq8Goh6d9nsjAv
TRznXwbkTds+CrW5NpEKaui6SXMArJsK0jqMKODwlZk4WwM7U3xA+fwcm3JBneU07Tjjxc+wrLBc
GE3hZHtzdHO964F4yE0WGhx0A1sg5qG1WkdHsxG4vGw1jPpWz4V3J/0jewxaGf/KhQOPRY4NAZSe
8la8KaoXsjiMDcTIBdvnOc/KGcrdqMJv2bQk9vWDnW291JWHPIjinUzoiWAO1ztr6Lu9K0L71LmD
fiq8/EKsB1oYdtWY4Y6KVg+Jvix2RTzQHNjTPH6EnZVvis6X3SZVdgw4Ip6P3dy1h9mNYwogmI3U
ouM3lJYEM/mjsxIV3o3QU9VaqejFmge6SAsWTmX4EioDsvaTlXfjreWS2AflYDy3ad7uOZ6dtW0V
zjUjaupna4Qpj17gr4wy9LdePQ5PJka+l0j74SkKGkQ7YRxCSjaXkMu+3Y054o2JuQrAhbC+eGgt
8jU7cbXKKvg/Fph3ggYKDEFrJnTig9WFs1V97yNCGn3E2DLEsEmWDI4fdeMzqAFh1G87/BRbsssZ
jwwRaXRRzDaQ+lngajJaVbIWHNxthKp3lxQxjFkjQwVhxGZ2cici0Vxi/7aiHu1DPjriGZ9LtCUa
WF2SDLOCmux0n6ISfmtr8tvJIeAphfn3yo9i38HEnBoyNI34i4p55qsh1U9Ep7YbP6+HG2RJ3uzu
bL9FuY2XMFDlobK89siYFr9P7Fhb7ILpidWCd3CDtsNuqYvfCXnzrk6jstckaRhSh+G4zbRj75gn
6FOoKVncJDCPyDlaKrCUwok68vvQeL/8bnI2cWz558ZsHxXkTRLo7O3kW94ulwaurbr4YRCKpqt2
IJwaoLtHTUb8XiJOitBUQLp5eXVbfCWltIqTtszxpFXUInQocnDZdjxsuwbrsAMloFxFTYe0JydG
kNZcOS+8UeXGZW6VrP5xXyAWGeafBnSLTJMwWsXUzySe9i8DOr+mtLHBCe95TJ7nL/JL9WF8ISjn
1jzGq6a4G9ntH/9E+8970mVILdFw+hDObN+RpvuXPekAKAVefhzse8cLvmdlE0METjm5cG/55MuX
KgkfCNMR0DII2/5doEneajtIf8dn7yPPj6Zyj70E9XRp+h24xkDywsGK6BIQsXH1NpNU9k5DxijL
9ZlgET0+iDU/M19OP1k9213aj2tmjRC/R9LNtTXaT3mZMgG0sSb1oNnOco7172WdOC86MOIjxp3p
GamUBjGZ5D37qohYHqAlPB9HREL5JRnJGLQxVpAtzpLu/b942f4c6cvLZjPQt4XjMM8lnuGvq4zG
92XaV5WxN8RIll7bOtsJPc0pnKvkVfeQh0gfIl0pLePwykpZfG28CJs/4YPhTy8LofpIuIEtW3tA
32TAe4yGv0R2We8zoxx3TOwusUSxSMidXrZYg4BGZuj0kqZk3AI/bYYHYUthbxdBz6sTGi4hbtaU
bbploLjYa9u1F8zFRz13GWAcEpq4b5cZZPo5jkw+R5OzqPHGBUqLdjVSrz5+vk7/bZLy5Qf9+Pdc
6/8ZQdbC4TD5T0/L/7UqOP+qSfz4E1Dwb9/yd6AgL74DuwDV5B/B03+EVdu/eajgPBPJtyXthQ34
7zsCYf3mLo5133Yl6m1fcXD8sSPwfrOAE7JPEzxFvkvF8c/sCIQQy+jhP84gHNrwpJRQxFizcmA+
9ZcTwQeaNqTkVm9l0G4jnpKLfM/lEFxzchvAmPG+jqsAKATbBspvWxxSkeFrdhEb9e3LHElINtEL
FxxmQhiEGw/d9yI6slZ1wX0SoGfCBdknB7YR72EkcHmU48ljqcg4JhcnyUBERlVMn2oHK38Gi4ym
7UQ9fTaGfaI9olJTDnVzZIFhEOTLgq0vd1PePtJv2veeLFWiVDa+jUMpsRkqEb+2o5H2dkOR7qCH
9A+tJjPbBPzsMlOOzQC06owdNiHLKUzLS4y0GG7E1Zljm119i03Nq+JXx9v2lu5epnD6MUaueZdQ
Z+BJuHPzXlMurhvp36mjw0MVqfQlITeRkW92meEhYQPVRE+YUbAZiV87WNJ/UihMdzJs7T2C0hx5
ko6eGkNmGIeqxzlqrJMyCVrL21Q/stF+K8cyukXAJdBCG4fZsvIbZDxCdE0iz6Ixe/Dpd9FLpPrQ
B1XOOHYoDr3QCnARBirTKuQuJS/hhMyWKVnfPxm2eSLWwQ7s+j2qUR6ZTkSRbZFsUJKEFMQ1+hxV
AwXAn7mjK8ZIY6pz5UESk7EFgAuyyNaV1XHQUfqVi36XhZmFfwtYTe/Ti/lIQtEkVpcRLdeX3Epz
VDKjvIGBkq8d8xYfEBW0KlWf4aP061kUa99EYb4YtzHtGpcqIVh3tuxXSn53jbsL4jKRtJWP4nGK
jbPCVXjug3HtBwC9E9tWG42o2eR6ugmEOAfLr50TOd3kGnXem+nO4g6UEs9XaKZP+EivuQkownYz
tYNioPeM1L4uClCkoPlTKANc2hgs576/j6a9TZ/scSi+otjAl4NvmCFbCz8LU4GHkoSNmHtVny5V
M3seC2LERggH7JFscmKJKCglpOAOmz2kwe/wimCrFQm1HzEFqOTFvmOEd8r6Sp3AlF69ZK4PfRXP
l8qyp0tGkIQ0uvQ8G/wNEQok2ys6cKRE/dA8NZaxkkkTX0ZLyrVsvG1ZyvDd7jOYRbrZSj0Csy1U
vcc4lt6MKvuqwq465Uh4CYedHkokr4TzmuR3Mwfeimzq6dZAhVezt4gWwAnb83SMdPDs6aC6m67G
sFZGpLKk/k/0wyX8R4m7ecQAilPf3U11GG/pV1e5nVm/XMGsl1ZoNY+mcaIY0AdmHs5CWvGuo4HW
B1XrQ4zA6IZ1XBI601AfT+vURUYncLqdMd9CBfXYQjLmAA5oKH1EmC/OpW0WeM3acivwqF7nGnwi
W6l9SAW6a3vHPvrakhcSzUdc9N881kD3sWRtQzKXscsZgfkrKDes1OgZB1Y/WWO+VF6yKJci+9xD
QWAjRkB5JBixG0lfbzmny1PppFc0wuhsRMsZxJsQ5V8FgnL0X2EvN7ss827TPPSPHpUtwtshP8KR
2jVuKI+Y9I29qUGV2sn0FECQHBj3HMMWKr1kn7oiDG08tWmKVKuMID6FycFLN7K13GsQePexMtpj
wwiyZzV2M4IYo4udfNjJaN0NsjE2WYHe0514S2nLIdaCrJhtOBF6EQbjBPUsDDZSuAha6v4aE2l7
SAFuzkntb3riCDGgFca5FtUlb9zk1SK6/HmI2UFq+ws5LiGippzg0SA+NFltrFPLnXZKKfnYGW14
MgqLrarPIDML9d7LhufIDscHxqNcFm2F6DFTYo1SsXwMMCytsvSCDBK6uL2c7SFXCoHwjIaNkYCP
KGNVhgT7LgbyYCXmad5RS6BOxPIrWch9PoExZp6Vu1Z0wzZVyZeCzYBrLma+iM2lTxOKldV+CVJK
eivBgT4FwXTD9LO9SK80rm3U/xTAmh9IS37yIE2B9xx2yHStizHOMLmxc9sZnJ+0X/4EQpr3fKW5
G3i9mc1PTFviOd4nHP3rMB2+OLqUX9UwXYIkTAki7gR2a1RtxLjoF7aAh0GE5KqKGKCO4SDkYwC3
QS9cHAnBhIVjtbg1gx1bWdzsWDdN2Qf3ICZeyTUzfN5cRr/3QGDooLiTfUhr9zx1SD+lUyaWl4Oz
i/QKW1F5IkU82pWJc8gAfp6Dih1nQkykavSBkCPDam22umu0A0jWBpTpZBejLEHIjBwa1R2EllsL
L2drjCFQSYbp+zFu6m1LwlIYcJIE8yphM3tdjIli4onvTd4lo3DkRky5In075pzru0PfSX1FgO5W
vkBQDSuW+wjfJLk0Awr2A4YjczNUcjjJivt08ECOw44RXyqK/7Vnhu1zmOhHm7/tUdeEMdUEwN8X
1j00l2vLK3Md0+kbcT7fY9MdNl1bNMgryaRqULJd2Ojvcn/6cAH1HtGq65UYy+EZ2BkoMd1fHFgn
O+0GP4xRfY8cclARbBoXy5OPbZjIB1SC0Uo1pHbkHW9kgGZovduMPYn7xs3mkT3JkZL0jd4atLTA
LNlVROn0xj4AiEpSsc6SjbvFrOqcrJApupuhy8/1iXUGmuMEtuZkm4dEsDfueXhvU0ZE9ojlZZXo
5BfjxPCEQtglbNnAQ1w2jV5zMTfB7B9TTxanePnw+V+dyaAbWAiY2TjbV3R2T6U1Z6jD7OE4RWpa
tSEaOte2j2IcRlKWpg6yKb0Fsalby5tH4AdpsfULVoCu4TanTqTtaWoJfLTyHilZF5ByOdMr9+M8
MOLwmp2XxPXed+IFi0xaDrmgIXd3UkOXkgLTQntJm6q72EnaIgDvGSE6/sz4acyAQ6LQDqfQP0SI
zbeoYSFAMuQ9YxyXj1CVH1MDX/AQFCBNofsDsOzb/ejXgDJqeGih50I1smGxNmZ0s1pMe2TAQ1Oc
DrHCrU0HOZ8L33gk0lQdm7zbVXVCmLM9n8IBCDGqlmpneF68yQS+36G1x0fdF8a6Ymp8rMa+PYwl
ot+qQQdu1k6MBp0MZLwEr3PiyJMT2b8bUzfs5hJird/GVNADRrpuqMOffh8eEqb7iVF+A/7SHaZm
kmcfdjh9Ittp1MT1JohCUL8uXi/ZNucCuFlelchrRKRYWJfmBaYaS6WRLPbKbzZd74b3sBCvhVnX
q55nY+uwFLnOXGGA/QdWfpki4URRftSUnBemX0iwM/8hkFb2ipZ/kU708B+85s1y63o/y+xMOA7F
sm2CLyE4oV5FgmRwM2cJJ+ZA8QJ2BPrkBnp+Hxo4YpPyZXan/uI3zu9GhXQyiKb8XJSOep577EYe
i38OghtKx+4WjPkD+RLpxmKru6OU8x9lr0GTuq08Z4957FsvzZD72BGdc0rm0Q1IAElhVv5KA8t1
/+SXzQ9Uct09Mj3Gfpleq0Tug9Ypz4TfFC8R19UqRSpyrgc/fzHJ8t6Zohq3fuu2B4SmE2ezZd6N
ot6FdqVgcrA83VjcN7uwzoKnWer6kbnUqq/G4Onzl7JFcMGD6UDP4CtCnlSmeCR1igk9k5n4yJQs
j7fjHCLwnEg+8knkyPLGQmvk1yxWFCLWKvtetOmDWzWLqdF3jnqG9td5hXEKm2F8CG3JCTD5ETue
zxk0uk4r7csHTAJVMhvbyEubowD/wU4JsK1rRQeA5RamzYRqC/UT4iDlseftxKurZsag0bRI7okm
K2znK3OAZ5lZX5scqfjnj6AjuRC1kW8MYzzHQJ5P84BPrYjMhzazEQs1I8zDXG/JLd3IUh10unfs
6r3N5A9y2BmrdeY7I+YdNKlVDPURz0kUnuTwVZiwjfX04Enku1703Ef1RmNwCsABM1UUK79oTtnM
H186XK1JLX8YxBeGjIdF2e6hC6D68Nf5GB0TVVESTFmyrvDMDSzqe2wqPDusU5K+qJ8oO6qnqimY
Y+eUa//xawYNaWPM3R2alr+Dvvs7+99fo528+7l5HLzsdahwKouIuqyN0hc1cQokrYF8RnovoQum
p4uiW99h/c2y/MQNUb3akR88mUSWEzlSvcaY+jG2IDoldKLiNF9Y4ijMMa6ux19TF1IKCK7jaKym
u4Tj+5Sxrbxghn4dPn/TA7qi4lTC6dbFXkQW8e5mZ7ID6np4UCvLQ0Q19dE1qXnvz14J1RVQ/m7h
jKzHUHvbeinLBYzdQmvrnE1t9pDVqHWK2gj31mRnD6ZRdVtSVDx0Mqikq5xhJtQq0qLaTtxchl23
URgVGC5KHuJRYNJzZaMpSXZJyoyeWzhfEbPYHCN7YJzWSvHSLfuVGE386fPTgcAN4i5hXH1+Sote
H72QFfXnp21nJjenqd4YggfPE0AQr7butoi/jXgiXjIgxI0n9W2iCGNCVT9/ftAe/xKI0AYsMvwa
51+OIwEi5qKtXgtjSgD+WskDFi9uMf0UjGHyIJQ/Y0HqX2PUbw/GyAyibkWzZS+8t8G/AJ8zvxee
0Ofcnb+GVvCY9PgqA3uO722m4zvNz7nGlL5BcldtKhGdjDxxrlzyX1SbkC/uOm/CR3GuWnGKeW/Q
jvtr6NDeBsVABx7Ekci5+q33bgO6faiVe8qMyj7ZS9E+uXmFkMI11m7DFyc02fDuwwb8SFKfo4Cu
jV7l8rcPYLVXbFjJYe7G6uJHojjg6LhzNOI5ZF6AXYVfV4XXHjLPuXm0RdfPD1FElkjgxBdjrvxT
ZZU4AcL5k8H+bU5n+zhJJo6SqQfndYI+h6C7ytT60JqFukCu/9HKKHn5/FD5rFhMXHW94AVHH1a/
GKg4VvilrdPnp8QQZDs920RxZQYaDzXEF/qW4QR8DIBI3dsvrZqyexrJO/Rb+fL5Qa+LHsY2evzs
pPHAvcRZiLKfU36tTCA+XZW0e6YRgvsxnO9oMIJTEuX3UQ3lKfD6d5+/E4Gj0ZWNzLgOYRMyZUjT
DRF7MKqYQ+eDpLHH7aGmW9iGwTbMHwsE6OeoF+6DiNk89kkxfx+d7J7PWfRm4TlFiUNHFnLaCrhF
zxl7yJWnMufHGPP0jWX9RUUJkUpEVTDHyi5MldKrUWY+uDhRMBiy9l0gMcqN468e0R2sVCKPGj/k
6ZpbCqCuuBGWFZxML+l2JNe5LzQBwNIJVPhlsYnPlD1fxkY3G/xXKaguwUgoNMs9ZoQRt3Bto4Xk
vJ+d6h5Pxc1XHsG4jgTWXChEiPjI+hroNxZIpAxLJ6pxQOaR+BiAWMuZYA05Ru9taUiODjWdQTsm
t8yN9KbXQ0iET+Xto8TmHqOfYF8Lnxj3wtoo8/5mRIO/+VcrEW6amk21HSvB/MYOf4QJqWiY1RHm
4v/8V6WRjHW6q7Ys/n9EvnvJKhbH0G3BdZMctE4qcIgB7vi6lV//e0fO/3ni/L//f5KxQztlKvz/
TqI+feR59y//6yPX//Yv5w92oXH9pyH1377/jyG18xt8Kw+ri8DF4JE+/XeQifxN+gjbPdf81Ld7
qNX/HWSiflv066QJsLjyGVYDIfljSC2t3yzXsVggsJMwidER/8yQmlH4n2bUhiVs10YeZ/9FNlcQ
Tis6LGJUCKO1U7kr3io7WjhVcX/TdgrCG4RA+M3L1ERKWJ9GO24/cAFjHxzx81dMaFx1c0BXbnJD
mNuCsumYyRKeoBcAKE0sj3JXWeO4I+sO7UNEg0bpRuJewDu5KtvpSN4XYpzSKp6dxTJtNYOL1tHB
Rq2EuIjOSt8VrDLMev4MMyjhTe253ckPff9YzPDi0MDm25ygkVOOsgR8XCxQ+vr9BdsUVQf3PQbv
mI0w7ZSt9+ni/y5MnODDEFaCoz1MfwyjI29x4VFUmdi+V1bewt7Ae2S9tIvBfCxzA7Uthl92bYFJ
kT43I2K7nCCyOrf20+LZQmZxw0OVfTGKllWfS5DB9GlpB5PcvSROPD6AYmqv82xbZzXq6eYLB7WA
48o9YPZ4Lxa3fOpG00uXIoM4N2HDHWZ/+uvHlANgJTKLgL/apqCz4EyVBqJQlWDPJyeVuVWEqCxe
zPvJYuP3F0N/mRTpO3x7Qr9buJfmYvyfYOi/Ab7HPMOaAbtx5hM87PUh1qFO02TuIhdZ9ErrGPWz
47WIug0jd0dmc4FtbLAvRFzFiuFz6Lf2W28RGID2WKjHgU7pPnvj+GrZvb92LaM+8/yWH9D1XbHu
ZN1um3o0DlDyrEfp9khmwriznnotxpuRlQCEyfeVj0a27I49v9Lha95MCp8n2CdjPTuUigDvQ1gG
EV5mbGVV9KAsKnehazzgJfxApiquAVMLupReW0jgz9XgoyrjT7MeMEeUH10ydgRXCCCEQGSc6aUI
ZbEHEWV+iWJkNEh6QYhNmmyMVZMzvdv2IuLHC56GaBsw5npynSb4wDvErrZrleJyihWx0jlIs4tR
0YIot6XAm30t4l1HXB1md0dckWm17GiC+McYUOmadUUWkiFkRo9TE4oCCo5whFWc4rPY40qIfwXK
mD7klKZvbq8RJnGZW7/siLBa+gOam009Rka3Gp2BoS3FcDV9zxk6oExB6UZoSGZxZ429sjEz5n2w
s9jy2A+OZjG1QQo0hx+I2JrnYmwpoqTGCrlqwbyQNcgjA6PUjevfh6kqj0YbC4rpnApyU4XFkhaB
QOEkJhdduch8/6l32EasIbs1gOeCkQgd5I1Pta/wBAtPj2+jkYQfUVV237DqozeHSfLY2QyJs7r3
z8WYlz8z3SB7l3NkycWwzYs+sOI+o6LLlzRKw9vbPtQbakMW5KixbfmodFdcqQvRwWfSwBVgqFH+
BGHt/Yp9m8LISKGPEwkS1w9OYnWXBAQSjUltgLa0xWR/M+oJLYsR1/ZtjnNg9MKhDE5Ft7FIKPkG
9LU/ZBXSSkua5MS2rTwEicV+pSeHxutqtW0EocFRE1DwwxoB+EApwLIpiMZNi/h57UKtQx4XNcVZ
Z+hKNohYKpLJzcnK8KaE042Zg+7XtWFW1CAIV/Q2yFrzgwCn8C2vOzZvmendgAA94uBLGWhV5goV
CmGiSpKSQ3pH8e4NrUsAlEm6StfZP5Q2oNWWhOXNFYJVu1Tzi4xZIqiGBkYyIkXtbJBB0TfVRoeB
hZCFHGSA9fE18rvg4ISj/VUiWx6BNql+D0FBbiQ+lvvUGdk5MrB09DOi5pTdCgWnnreSev5p4Hm7
NFZn3Co1eM9k8bkXuwOcrfyB3q2bQiaPfCWzioJ48jnxIZETy3QoImQAVe8WByphvfftIL/Pepbb
AUkoLvw5G7Bbs8TaVK2hrn6FjGojrUp+newJwDQ5BtVpGNvH0Qa6gq4W6U7RKOqosbPlC9f0eMVW
Yn9De8SoyUQO4GJxCQgfc8z3Kavz7II0iX+ChPXg71mihNxDRS/uCpkQAc2DALaQ6pB4i3mqN0Xd
kvws2/GqyJLuacWFQQ49bSB25cF9zEdJvVZDA3eaFO52PRtPCIZRJY3sw26jL4Y7o/LmsXHi4GeM
HnwT5H74GgCqI5UZLgGyvqj+hZQwZg7n9qjhxto5dl2lbm06m8SKpkxEiiQCAKybkI1EQF5YQ2nc
NG3/bjUhfhRrMB9GfAFf9TRA+ySa5IjHItqaRHXsq5R20YSJjQacb3mWfVncIq8dt0x+wUyY/B5z
Whk+21UbU17bZMtblcfgE9MAMzlARO46BOf0YfF+I7yc/PU7QesCiGQXJ6BiEZyHtSOPdVATi1N7
4UDNDgmyz2EV+oaJ34nR59HRVf7DQGZ5jNkcX3JtQPBjK7FDvZ+cGoAwpzBsq9dg4HJtIlIs4wVn
zNbFeFBIzzBzBO5Lk/j9A14DeZjzydhwBMXn8uoZzg17fHEEm25vx3kxPQBZdS8+Y+Dv/71l8/9I
pQbO239UEZ8/6gKjZ/oXscbnd/1RB3u/KWUtNAn0WJR1NmKIv4s1iG90SFF2lw9CUYr+UQcL7zdb
gb82P62/Lt/19zpYiN8glSHWwBZh8x+O98/UweLPfk7XxsLpuZaClUbdhXTkL4Zq5HOGdsEXcziq
w1RMdwddFqERQC9x56UOvpGOs+9ZztkXto/1fyFXs9CY/KkQ5//AoTnAzo1oBYah9fn7/8nSHUZK
zs6cddu2RB4gOxSX1ehcA5vItzQSUHxbj7dU2n3DeKaPnjeIfe06Z5OAOHRSRGIYSVMg4lIfSc7m
3EWjsAma7MrS1bpqRbykW6X5BtaU2kctSTpKhnoTUcLuXNf/VbroVnOdDRwYr/iGuq9+0r4nvEke
l//gnpthdJnAoEz3Hik8Ehy6y6DX+sLRF4n22dZDfdE5vfVy/BJ5vs45/9GMxD8hOXyZ6GhuZd42
wBHYIbCVOpWklduqVsdYVU/IOOZd6DSsVcLw6jD3m2UhjnLos/PnB9GCwqaYOwSV+F02Pe279bPM
DrUZ04p/b7JDnNneVkUfnh2FG+2UzqbzYrSIXfLUKVB2AnBqPREzVYCwFemcr3Wp3hwLQgfUGrI7
fZUC9Gc5GVAr1XqhtUMNacn7Wo/mxPYKATLa53mtHUx9pix3A/48GnemK7ORNRsxRwfR4E0g8EhQ
QA8ZaYoQ3EPYFh1rIrZrLgyDkH1BRiyRnRMan7O94yKSPrT7Wa3jzDqYwYalAMswg/mBc3NQXa9V
tkDj4/tiXIR/ewGoBouodOH/YjXOVAZ9dxQPeBxXPoq90NP1ForEZmJWcIv0uMe0oc4ucXrFaBPl
gCx+LfU3NCM3ExGL8tuJSpzoC11wdkcu9nh6nI9h8DaQNRj/1OLBgoSHe4LMYEZdkJT6JYKYRbNb
1e21juUj4VNw4qKhOY4hlhA58BpjHkMo0BsXG6/OijwU5Clldqpr8YHdCVOVzVzXjyayRiuTrZoD
8ax6izrv0FrZG1XvLm36PYvtGjDZ3oMEvzJ673cWocDYk2qbpoHCwpyKo1uzxXCWTlBI8+ZE/jWp
fJ610kabbH3003RmPfyh2USViKJH69iq5VUy2MXqvN2ynQ0YhfNih5nzXtabqEScO/pltOqM+CEz
F6lUfUCpMtBgQfZWCfNsdR5HAJrUs3Jt5ndP5B+TbZFbPHXf8qKh7yLFTuk+W+tMoMBN9l6PZTAP
KIH6xv0xxWmyItDpjawOBMvJ3sezttKpIMaQcOrK9n6GtrFrhN7nydQCCUnbjUgshOfJVByRJG9Q
ZBOFzsbb2uWIT9lbQzwrUB15QLDy+F1UqrwoWBhJus9m/6Vq2aEiJZHsWmKrytgi8S+MrTJPllES
SR5Vx6pkoKfp7Z8tdWsAef0Y+AhaQvCLIMUirICecZAZUzNyKdaGrcYNtrOfYzwgcCDJfERAs/HI
FJ/Jyga42e0mHkEA33yoMHcHbr3L2aWcakYga9iFGAAoRnpFaFZwtEaQFo1bLswWPOjB2Bz898Tx
13Uc2yfPjC8EnDePliUboHCMw6y8NleJC7ADDUJ16LKZ2QLCNIkg/UlXV1nH3i2Llb/DUgDnkB3H
qsMZsZNOOsJwHd+CQfQnXAY/uhy4Mgm77o6mO8ZDZPZHy87qdZr2v1IXC7q/ZCO0+JzJyFtZxjZl
APiUueIHDf3CYy3LiznqNVHC8hYQXmrCj5mIMHio6/HXMPiom5K43LlNpTaKz2xfJlcn6dS6j4I3
WTjDi0OIJPEaAVblxj7llXp2dAuUjpPbs5vpOla3ujb8JxTHWsMzDhKCxrEwpfsIvduqwMS4E7Fl
b/xQHFBWzed5ym0UQHQ0RGKRF1reO6dbJBNueMxtpTcx8nvEQDQZpVvfWj0zNh8r/vENDqiuTs8Y
h4gW7Snlc+Ox8udFBuHDPUvBtTJIeoz0R9dW5cHpq/qaZI4P2MxA3ZL6DfYK47QYR3YRb7WND5Kr
8Irk0QEnBqIz10fCg579phPolwLSkgr3xlDCWbWOLHjb4rjUKox3Fkk3l2X1d1HLh4QTP8+j8NGq
d0MT5Dd0TfEanKW1QmGwRlT9XqpyevdGtDrC7d7CtB/WA1i6U/7U8zsrUPSM2d0geLV4VFak/8Do
MtrnQffGkxrqk4fpe11WDdEMaW4DQxqQXmZ+tJnJQTlZgQ7eY9JW2ffTWpZfFQORDUOceGsZGJdx
WtQvqvOI48q/NUND2iA154Hl1tZQx6FA9DHlGXYLQ0PWEkZ79c1tUJKSaiBxBlHWlPG5LhzWLN6a
zMv+R0GegxH2T7WZC5q+6hk91hcMnWz/MZ89gkpEFSatu+e6u3KcBliWyOLGFwsGO0sFp93N8ehe
sC3TyafteSqt9myGDbgsy4U/Ubd5SsaLLs5lmr1GA8Q/VF9q1TV2u/s/7J3ZbuVKdm2/iAX2Qb7u
zd236pV6IaSUkn0XJIPN13swbdhl494L+OUCBlwPqnOQyDxKbTYr1pxzTIUd4PT3S5j/mhIuX8/B
6RH2PWtoVh80K7hvkVdiL6cPrErtF543xnPsY2Tn8Nv6v4QNC8hJJ9xEmHmmlPxQKn7FNHX9kiVb
9hADVGEYIIUSU15s7QeuDdnPpLp6owORFUel1s3fRkp14Fg67j5Nk4fIhTlH0pGEBFSDwm0pIUxt
+uEgqdveh0JWmGUd00JoPVmFSu6Oa66ytM2ZXPLkTdDC4y3wnGIaHmNex4Znzqd+Gh9LGoxPY+JQ
otQO1crBAnZSymL9wjN+U7hhfzFyZ03GqN+5MQw2vZtBIfchL5Q0P1f9RWQ2odeycV9HHxYGbYfo
9S1Hp6jpyZFbFaf8/gSVs3/2SVIEupHSs7nYFv9+mSwTh3uSnJBQy0tp4AqEkT/UdnscvewhJCj7
Hi03U1NEJ5zz39444aNfvkCs2LNXcA6lrTeXzIRD0hafsWVMG4Dt5jap6ZUwOufWtDzOWzSo0xib
uGcnt77g5vtdVlW4hGOmTUFwK6hojuKvo3UBSVPofG7EHMAK9lZEX3CGqWbkcEWa/aZn9LyWBPn0
vJjAILBemQhCHmxwPftW2fYmlpSRKq8XK4pm8qPPJ0ZdWdzv+sRhA2NKcrM2eHxNJhnOE4+RGHsJ
ObTaw67KErku6x871LMHk0vg2mQz6bcxMXYDLWXEvKzxYKbRvDLr6sFURneiW9PaD/P0lcPnOua8
d1ZSG1z8rdlPjyV55+mvadYXL9oFu4P/nGrUu/QewlHvhzw6M5pOR+E8TfGszpU918yspbfu5wq7
nqGr/RjX1xHH2nOvYw1qEKdf1KjeSpupNh2qcJ0SGzpWWfZoFlGM5aRp2Dli/slHTKJwbc66F79w
fu9OSSYpD/IJJ+R6aD1KM4QrYvOXc6k8Xk9VwtTfQuZwdHpEDPd7cD5x/DTbmSpQI27ObCDiM1Mx
3a5lx5TGOydAko7JQihzvdBFGVPzd+xt8gD9ot/o1lrVvDiNLIPTi4K3arVhD6/WoYHEM6+D/h5q
8/AEvlWj4D260R8CysISPnYs6OSDZB9YOsOXw8W9JuVsfnHzBXHiVlQgDYcyYiUPXHXayYn0xV+/
dJuQmqReGZxsXW4hPSYb0SMG+nVmB1VWYIhrrPDB0+igoiqLjtfQUNt4Tu9a5JHWTxU1QqbdHTUs
03UNbyXXnlXn6XsCvMbOs0b4t7FMLixin/Rc9vfaluvcNkGGjGV0klZ6tUxeE71y28e+MnZZhjFO
rxRmZPy9K0eBz067Ap6mNesv++E7bRjUHJFVJ5BibQZzwZ5/ANOsorian3wVYoNgclmWZSumoXKF
wqNdk7mjyW1Oy9NgttpqmKLilFXeRviACmy6SjaGhJVp6zXuhiTCBJvpJ7uyCSA30aaIOj5trt5N
occQd5ZmrFAXzSll/wsgIFRLIbWzgRwyb7Gp0PKSDZ8C8NUpSamLqoR/imstvJK/Ca9pwXMkFPjc
lSkOJAbwVA82p7aSBmjak9OjpiYM0qN8NTKqMqruKBtDHYZuulQt8c90joyX2eOoOAyxzojbNY8x
PXa+Zp6KXGSwWTkOKAfzfBSH+EgNRXO6jMXJqoxh41EP2jh4KKiEJ4b3O7Rd+RT1FsfAGtkbPuCS
rJwR9XtlQHZ0403cOs+1jM2XrtWPfC79Iez939azhIa+SzUuhyayiSCkBL3oSrmN5qluns2YwdPX
a7mH8w3QHbLgvRDRsBlBJQRCDe5KJHFFGjIWpOJ55UeOUwaeFycPIXxg20w/Ic/jbCssY+eTgmZF
b+sPonbvcdVZt6nDNhIuhpcigt7QRp4eFA4d6irV+huW63hPAhkzT2MZa6sYox1j2PBUIu3RFDsO
pNdzZPMKco+yi9XEAaKvshAeQSIu1lxS1FRQ6DQhhF15H69rmkbuwu6sY1djhWPhLTcF1qKDEFek
cMDEDiZ/eyiPZPr4BGrvqAgUHss6eS8Sd580NYZNp4+g5UMTDlnT4MkQxIIFxoZZVFTjSE6QuT5D
wO6Mt6qfD3LG2EaFWbHTObGBB0Co4DkiH8bkrXY9+9JymZHBMF8HKm7+4hIaRzxZUbqR5dyyHTbl
uVX5OzEd7aANzeukZfLQRkm2ln3vHalIaZH//RutVtQUM9sFWeT++EVh/mjN8zRZ5wjJ4hZyyT1Z
6fwRT35GhVby62/JJFLdh6Z5+RE0IiihJbue51AWceH+sBz4IPTL6J1CljQiL73GkKqCkcUs39xS
cTwwOQ2PNm1Oj6iKUuQ2wo4FI0K4LPels7PxFjyaQou2s2NNTAf0EyijOdh9hHWiqy5h3Pg7rzWp
AJ7TaF8nFolRUCsrmyxKwFhXEoHg7JbZgCA0k5b3OQMcgASwyZIiXwBa0fKk/iQUrO95Q599EeUn
fXDSi+qaHyzdb6rRnIfemp0H+Af0TeMPSohj7uHVhYeUB0kKu/Zca8RzOSZeknwy+VB5ApXG+OKy
F61s0e2USHoidm4YDLjjTwV/zHaY6+/SaMv7BAxzLS16mzJl7RqzaF+kGPXAGHcZI96u7DPjNXLz
DJ8sViLXxMDcNlFB3ruEBlvpd0vjHMSD2QMkwWEBO2oJO4CXTDGK566Ps6Mh7Vs+TOOpo7mgonj3
BMjtDk0BvyeG8s5U6CR9I4IaCtCWQtXilFQJqyklVvWy4kl1zTjGZPj2keo6DuJGvc+iObDi4rsj
Kv7Jf32Vssn+3WIsSRtgkfhpuLsZjHbwQgH6Qalvhtm5uC3I8GjsH5xS4L/P7GMIqXTXpcCTEpBz
QRPGdzaA5dfIMMq7SQU+zezbv22dOSiYwJbWMY8xFJvDKSR3u4JIvpVUux0APdOdia9HHxobvAS0
CArs3zKomFQ5xHPQTdzvCa7TLOlIeujuNqHjPCKogCRVnyPwE6kbbXMTD6YihU5aZMZ20nx47BBx
qhkJdnCBx7xXd8dProa7cBqS5g3h5kqW4HM0yoS1BNQS4u+BRmr+Em0GHqQRzR+Q5vIELK3qCgv2
P92LszX3W4oKoas16sXTbMZVh4RrgJ40UGwktS3rtDxo2obcaNzu4kq7GZpLQoJaBN6VnJXhOVAu
KvLPXlfJWRLtutrsBrCc7gbLTokZlPm6G2xnk/JHb6TG3FOLCXUA8dElknAQy+spH7WthaSet/UT
0CHtUg/D74Qy2JfIuMCK1wN6EPBtafJA6g1HrVywBEoTHFOjq23Xr2VouWtj4KhU1APuhCQ6GG36
7oU0Ytvx1S7D72EMI1ii0WnmB7rr3DbdtLoQKzTxYROGaiEBtbwcSZnuAYX+psKKiFR356lb81Y5
dG0OeLnRmHOUtsJwRR2lhVddZdOnFy4tjq18xNL43RGJ41OqFoicd42xGJyj0fiJUKg2uWE8d1B5
eB0ySNe8RqjF87aj0UJISyGz6rGf3fG9dkGFek6ozmxPzQg7FgQGLbCKrLXiNBzXXrhsMtN3y42Q
nn3Cw1zQiMx0po1y9N8BYEdBo6e4KKjI2LQmq7ccaNXaKXxqXnhlAu4Zw8AmU7IWgtG6TDTcW3HB
u4y0ghEW9g0RyFkzi3qgTkS+BWdcX8iKcGav0m9vsXYRPb673M1fDZdU1Pln0I5UdIIYY4eSHZuw
N58ViScHSNsa5od20SmktGxgCMAJ2Uk2LSduezoOoBCg983HwXbhlWS8wvv6eegpzqFVAjy5mz4I
48XWVfmk6O/Mcmb0pmdIqZi+9+ZI9yaKnjTd3SSAoade7FwUUeoNz14W6E+JWMaqJDoq4vo0oP1p
Pd0KosH/9uqEUhgmZn9KuXiTBnd+8xPF0Uhsp0euJdaN2S2wO/XOXpewwCD9YztN3iory+SB2M+0
TnGebNtGUfvlQfMg18bDgVPjZSiIlLFZjTAo3kWc74Zy4LiUTIK/U9/xneCxs0dMB4mugMzTYxvo
BMehghhw51t5l7oPf8lR/qrCfkIgi0i2O1AqmE1RuwmbGS50rB0NXI77pR50X6TzU2E48YkfWrTL
S4s/23ELoDl8SYGacH03h86QxsH0KzhRKgu48z8GOVv3peWzaug4S8rhGM+wOwx2dbGJKJ8NlQLS
ArpqplCsLwu8xlqDI2DS7q3pv7slGw7Cgd055gy9JcRNgafmkbicatiCon9Le/mcTvMj/p0ZyRdx
BcuIvxVjF9itZl6ZlM2r74tkV4YCnX75104W9KRqPa8+zKu00+qbtp/zGwGZN3QREnBWe2uonn0c
HP3gNA8SZ8+J0aBbObr7u+Pz3kpbNQeC9kdsCeBjTXKfhOp1zsvWOZ3N6eDVGFUbMZSn1pfDHpJO
dJnHnp2t24VX1dliQxAueqBbwkaGNorD6Ih3a4qHWzVZzbGKyiezUTwlDQCZbhUNTyzJp40bXeze
cGgebqtbDXSWLaJ+pePh059Re7tYjFvdVsiZIXlbFydlm/dlMNI8sWmFTU0nTy1Nlv41CmXJXVJ/
xJR4wB8CSyPpoN5l5mRgYSpCGVjdQQ/lfE7TwuNwB4EFaCJPl1RD5fXy+UYHUoiBK8Vpdcz7Sv6W
NLFT8hhdsPkbTy7N6IGsvORQZ/O4Ajhh7tOeZDB7BKqt9KgKEl7BjhOFP4PoP20tYufbYzbVeyRw
2qoZ462B9KhrCyoKQW7BKijuY2j8Tsd2ukd+L5cqj3e6FYsDhlhvnTWe85Bx15rlhM9lsm5Wk30W
HsbM0tw1I3Wm1pC80KnKka3ifGaFpB0qKkqK9loCNl7JiT7JuFHzlg9JGlJh7RSr2JmxV0J4JYXd
zuuhK5HE8VysbMrvzPIj10xr66aWXAOTaAF/1flGi5zV3ENVwJrzWStYIh6tFlHkP83h1LNogtue
YbPBpcWjupC+e6oXd25m2e95E4sLq5+10g3rWc+djZ9jf5NlYa8oj6BaotcTTsSghpK5cJlYovFa
Z43DWbNtjrmOg0nniYKZOt9HLRd/NKMUFXrRbGUc4y8u/fJeqrymWml8qzyM8aEf6ls9SrpnZbi0
aeudFkTCuofe0B+GweyOhen9bkyiIawxoRur+mhFrzS1ins5sdvNxckWTntl5hifp+QIosiDsF80
iGvNo+dFaq2kobFFQG0iF5AecBBzRZfsjYAYSqodiRrG2UztvVs+F7DNrNDdFzXZIIBwpIFUxQ6P
kh1w7+g41gDJJdJTSVpLl8eUUiN+ODn7nlb3iYAtNGlebSgs2oHWsmpbuZ12ikwa1woEChOH2qvf
gCPkgrxCUfLPdZMS9tPnl4R8nAc5MUjawlts+8OzR7cGJR84wov6aTYsbZ36FWBICXexEfMudJtg
ama1qbW+fxxte58YUt4gybab3gEvVuR0obV6doBX+TxlaXLybKzgQ8ZLJzfNMxOmcera73o09F1r
3Gt4Xasecsybz9t+1Q6dZP2zdOqODKQSauUGm/C2xC1DinPBChrDPdHLtzjV3R37V6qAbbque+TJ
tVrsSmgp+WZY0BSxve0FSwBPN5ITPWCcSFp5g2i2xt00XkeucWuoUx5wXbZaOGu32W+vKfMAYVws
XV2VXLIu808yZHVuDGSg4sqRR0dvPiIWuruWnrjAoLFyJPe8rjVjYG8+XOnaeIwapb0LA7joMU1q
TsOx2z3QTIldhGKsyuuOdmGIgD3otWkoS7Ghg2+yqXd2kdTlqo1hLfb4abepk1brZKi7nTaSWmlI
Xp9ynWPu3LXbQau8HVf0O24/ie6qD/fY5PKimmyn85S4lBkad1aQbHQLWDdGXX268hCpodgNspgD
tvQdJ2ptuLI5nNZm/w72q31mGlaURToI29lXPhf22UPlXGfSIwAOzmwHO7bcdc497436dR6PSljp
Nqrm7rqscElw8Cg0RbwXqp+3NO3lK/ab2zoU5ooZvQpsi/xZTU7p0e/b3wUZnkJa3aM1WuR1Zj3b
AR59aeOyv5aKXuIkNXdh25sQQOuRnhkD4iJIgXhnNv2H6dThiQcv05mXwVcbuEQdGIID3sQ9pq4e
8IMFlmAc74VVNbei/yD6dexjqz8h7xjnsX8dOAxfmMyRf3nb7CqRaltFucumbOOPik3cNmRtnjD/
bGwbLhNd86uauq/XYrKCkiTeq4XzZqD2Yc9iS1/5k882ks6dYEr7BGSqb66h+2tbt9TTQEi07LxS
+XHuUdAL0zkpQbIzd9dxB5ECrcEP9C4ih2w8AFn/9CfzMGfwRdOkoNzcuKNYPiuHc6BVKU4wuvvA
noiVneQctcx0oayfNJ78xYTWMhj0HskzLk7kHOURDfEekbufi1Sn+P7YFAa6VFRPHCiQ/RCZODnL
FTO52CZemq1sgU/CJHtuU/LbyeEPOyGCOLoc1nVCu69YgtcT8lnrp/168M33mJDiSc8HwQ8CXSEy
WexmHr2K0JvWFIQ8zyYHLzOLoC4lYKz7cVx5drODEHpp8IBiX7olzXykSQvbaAhKgEl9lRVoiHGa
ns2qPUOIQvtEX2zAPlDk8O2ClMWF6UPdprCD/DCL5jr5aPnwOayT6NMpNajN+G12+bxJwcVSUby3
9LDI5FZbye/Wsm4EFWzSH4QdNI0VZ1lzYIp5nCe8VGdj+FOUs4O/Gh9vH/2YtCaDGym/bH34NVvs
MhuX4cslk8q1ZYNFWI0JboI6eZ7UEFhEOddWwllCzeOH3ToXMwP0RVU70EqxH7EGBw0knlXqTC99
hGOuBudsxhS+EpY9ZWgZHqTYOB/gpeODW9vhJbcLKv4oF1kNCcczo254xOYHowHT6s+pxQFBg5OL
zdvJHvShL3cxb6kstNceKNVdiZJFz9Sdaq59MQPZqK2FdgFxjRv0WFr4AR32pKH+rSdQ/LLRkVjH
p51Rq3f8dDyvWePE1KsQSLMvRh9+C70c1vCdqpVL8wvpIutiN7daSQZGycEQWyxL/EI426mDVWSA
5HU6nBqYHnLk5zUlKvFOlfhv21QLoJxlOz2rUaAw1W0n5oAV9RfDttWZ/1dOOVkrCIjjzm8qTszZ
DCNtAT9IFnc9eQE0SomPNW0As9CuF5LpezDxPnIsIKpK/Ui2HXS45nHaXwrHxTJNQ3zAgJJtIbqo
U61c2nSH3vhVzFcKrC9O7Yqvyv7DUVmtkN3UtZuLZxwgxnu+mAHSBcDuV+U2xchLINZSbPTKfVEN
B1WU4pa7OMaVLnFqetnEWp44e/dFMUy11Sa6lBUFJLpp/ymivPs1K8E4JK8jT9DzRPgauyxItzZj
J2eBaWYJnt6McFbbxtKzc5fAHu6tVNuxnL0xrWQfpcHWcGHfDGNfvIqWviQCwaqq7IOsq3JXh4Yf
DFFFZXKohdxUxe+8qZ0rG/S9qFpeXxWM6aQiJd34/gP4SHm0qIlbu2XJOs8e02slYujM5BE55U8B
yp/ARs6XsRFLx8xBU2lzBO3Rb8ZQjKt6ypuzsmM86nHLFYYtQyKIekNknozMsM/DxCMHw/iwzWq/
u+SddY2pbNx5ZtPgf57SUzI1JjAFLjF0le4HB6TI8vrbjg1u3QRgXl+W484UnnWwZMsDH/8N9pk3
KhKKk06h6anLrPbQZta9mXxxGoCeQ7GvYOd5WnAdiMntc5ZplzGfq015iVs9OqQltNzGFhh+GxpZ
hvYPl/2OjoVV3jZjwPKnukQFJmubqrGhmn6YQNehO5Kwxq6/8di8ZCCgA55J00dtf5p696PBb+DV
OVT3nhboPY6/Vzz03nps9fnUmAYWUQKWD6NZe9tcMjDNdjRvLYAPlBWYu9qEu1zE7WPS579Ah3gk
H0R3C1E/nkK3CGjP+hmHNH9LjWoHkqT+qEyRUYVoRherkNV61vr2WNCasBxwXsrMT8/ZVGRnBvsX
CIKYUec0vFqTodY1UuQ50Up3H01pFEzAVHHg6g4Nfh4wwiXnqVnEmuvqiPkO1GCa8D4mTXjGSlXt
Mif/YWQytyF8QFp5ZgV3P0twztb+5e+XSc7+RbMc7sMmwEtUn2gzHI+IrqtO+1a03j2y2nafagFJ
fQjXSCb5HsCQ/uh2d7shllDrot1n/rPVosKSJCuuxG0ZouyexUOjnUa/vrVshw+W2QOd1nQoorB/
MPurSyhowu4mdPJSNiCbbFvwR8VMfYtaP5FnPqD5vqFHVvsoomQNIQoHSTPdqQ30DiITr1pUDefe
X9YxIYl66uJE17W3SKpXmotauMbOCD9E90luyAwFTxUo9KuuR0PP06zFXDB+1XoEV9PT6lNUNzx9
qGMF+eYcfazatZT5Ry6cdSEmyhup7N7CZpsuZZp9j0tEyGnsTU231VWnjHOdoYWADCa3aeaw77K2
7O8VoRASklZAQVAZ6As0w2Qv2GPnubROFbgY5ZGPsVC2bMjZ3lRhAIi3OvhmX67JmmJKG0Fsun0N
SaQYL1iPo5NfViBsWoMsjcEV3rty7U1nzsTxS5O635hyJGwa+zWtCIiwzjZwVsbqgY546AqpOtGJ
llmxd0+nvnpQA9F8ejNmxMG0etDmZGLl2roArA6opN1r4c3x3ei6N7xgjHa2kDvi1dSgTfID7b3Y
8hlpK9jV9aaci/yalcVTP4as22kvOAA1w9qAGnqdHSjr9fAzJV3zJez+lEKfPthq6OivqK8+qiUv
FNighs1OQg7OVUztBTS9syEb7bG7hGJS+DOAalbbh3rpuMoM9xSFnrHnbbN3kRfg0PClnDGDIcO4
O7bsqPqCxDhqVTAjBVDAMYo9Cd7N0CZETS2Weob7Dogqvvae9VPRSb8jm/WWUwl96XP7aNo9FJ9R
P7YdJjZKszyeBJVEGx3FTqtJIRXUVwSxSgikluKX2ZgQx+lzCESNL1K352e3paZIhd2Pi7t1VVRR
sTc8wrpwTeqVFHz+4Ywnq+jmu2sBHsiAZHPgoNFEOxRz/+qFEkharGN1jMm6DDbz4tC579OkX1lY
d5vJaj8aaOjEwAgiOJH/5Xoli4QhXU3Y74bhMU103sLcDgEFWv0ak+52WSH5AQVWxjqu69eqTBy+
Se1AEhVfB/ilOG+uZWqma7i/JDk854vaB0J1VfcamvrdKUtAItJfj3bz6mrdHQ6EQmTS6BxJjVPJ
mge02Es86XdfNvw45p6/2rLnn/SZsPpS2pqljw7uNcPsngl7UzM2jeSr8BdjBABs0DWQz7AabsEx
vGJdI6tV+RhQJQuOOLsJNpE7ah8wVgaO2YVPLO46UADiONf+d1dGb3M80q0xQfWwP9lbPE2Su5hb
1MILnOuBqdHJVzr87LvRvP/9Bm2fH27lCX9V23cmga+mTF6tKDqbVFWFCqyS4f9SMQ9OYzDnpyYP
3wobSwFSLfoTjE0TOWX5JP0SqQVn08KRqI+24S9oz3vNW2PyBC/aGvAGQQVnS7RIXFo6WteEht2t
a3XkkfvsKXW5onQCMqPe+A9s+Y6z6F3MZZI90NwQkACdM04aesjyQRJb5D+VJVvKCKEHS+dqLD6T
iSqXna2q/Mp2JIAE4LBzDck6OnjFfQ2PXNSxCOjhuiStwQ7gQ5Kb2GPvI57Ywd5s1O/JmPAEwefI
3WOZJFtOhAx9XcKpmg74gARitgqLcTlfMdnE/ACywv+KazyisT2yO0aTCWoJXdimxZIAuLFGupUb
n3MpjqrE2zQyo3e2eeK7HfZqzvbp6M8P42RRzSqrg5T6AXNpferob12zogbpEIbdlVW4g14L5hqn
snbGCm6vjQSlQ/QDHTh97LPI7wOvlG9zwkxoRM4trWlR9LJHLWWS6nPKArNQTMwZ43QB7zludFqF
yWCkxdmcWpgLvHIBywg86IaTnzNbTGuv4ScjU66UenDxiIRVc4oqLDo0Rm1538yBxiWzhpHsMzRx
p/dQ9nFr9gz6FHo1rthbdmEdi8WGlxRIJjysygY4WuplKR9Xxq6kyLp10vUPLsgUCGUE4LBYNSyb
45iSD4JN0L/XJbCDTR5hDG6qML39/QKFL7t1/fgrKbow0B313dc1bueBwvUq75qrQvA/2pmFW6Tx
2GLCfqhD6e0847HM/excIi6eXSWffdPxDqTO1LHlgsz19LXqCOkMDcVxPG9UMKIrluAVHmz9d6wD
6gfYNAfEYzHcwtZhMf9Kv0Z/idp6B+FyvhWwFDALb/WHGLB4UCyoGX2BzswLfiZaQDT5XyaNueBp
4oowmvXX5znJHYXHr6JeYDYhR90+blDfCkFbFMgbvpuZQxcYHHLBwwlTUbIm/0oPzYLLYQzBEqeD
0NEK46VboDr4r1vMbCyZrNK/x0MIX3yB8OQLjqeAyyMsAD0hpB5/QfZYC7wnWzA+RKpNgpC1dYLs
1u2tvvhA2b4TVN13CwbIXIBA3l80UJ5o25leZs717p8SdNsxFc1LvyCFZglciDwUhYQLcAihCeqy
0uoDAhpOpgVMlC2IonCBFWliwRYp0CW8TY40x+L3jbut6WicK4T/wDN3OiUzjV1qQSGlvOYM2Ej4
UuJrvuCSMBkIXqrZDua32mKU7LCzgVdSC2gpXZBLSswP4QJhihYc07CAmaIRRBM0MH/vL9imeQE4
gd44dAvSyfpLd0oX0BM34tlWoJ8oApeHJalL8SqLB29BRIkFFsUGvd2mMZZ8gy7ETZUU1R6EULRi
foXnLOmmUAt3aoww+xCxAjXvgaYaF0iVZKNSLNgqfQFYsczFpAHSalzgVkxgWLgW4BWO6+QxXCBY
i1HeJG+3bhVWiGb58vefvNbzDzXI/r88LY7p+MsXyJaJ5xXTavHD2RkCV2JNgMuBcqEYkmyB01XB
86BhlLpgDynqaC04L+iftEi5x3FgKKmnzA1KCPdnICivGf6FVWoU0cZqpnozL7AwY8GGWeIVvHQT
ZAtQLF/QYvYCGUNYwtS2gMcgyT5MC4qMqAkwTuhkQKZ+U5TVgXWrFXuzKdAXlBmFHPUSgO4OEPE+
e84TcgGf5QsCrVtgaPGCRSvgow1w0ihfpowEmyUIfboV7PTmU1yxcicr2sRD3F5SQu+MafS0Jk2G
kG4QIgkp9vIAplzm++AU9rORYuQfk7LejIN+TzOfuSghduR7fGiC9vhMXTwqmTa9hDHieCxqElas
J+Js79z6iuDMqVu+VK2lHf/+KymTC3NOdHQUnsywwWuepR321VDRe7M4A70urSidU8I8/v8Nwv2P
5UfoBiU79v8TIbFe+g+T6FPG/4kc8e+/89/hEUCMTVjF5Nx0210QEf8WmgMrgQdZ1wmrOb4l/gNw
bOn/EL4B5A6yhGVRhfgfmTl+ieZDw/dcAm4GB+//FuDY+q94Y13AXdCFQz7P1W3bXDJ1/5RY62NX
oEql7M1cVlkq45zM/FK7NKALB2QWYU/oXPtBz4yjN4co/jqym5WL4U4TzhfBM+zkcIdO8AweMPag
Pg39dejpOmeblWxJ/3hB1WbZJkE7eXAENlVu5mrjKvZFdfkERgGH9zg2W2eu/N3oEAkr4KiGGCVu
Vtu+upb1MmpZvys5w2z+9+omDNtNz1NNTefnd5EsGlknYRT9l2uU9lmfi+H/Dki5JHMlP4v/82/7
10vbt/5hW4JKC+svhPufuCj+QjiBA2kLwTLL1C2uq3/Lg5o2v8n1dP5n6Y4hnH8q+DT+QcoOQ60O
M4Xf+9+Dd7uu9Z+59Fh/CIPqkPtcixuJ+2n59X+6usmna5VRhVREZtZr7eqvho5jAKaE0n6F7jVr
zlq+1ZKNO5FlWUfxpQzhM64t7K99RjcPwYIVTWvlHweNF0MgMgfylreCpC3tVzxmhtpJiXuJ6MZu
FKCbyL2A595b8rmJnhPzAYs1xQyr5MMnyzJgo0F6xGNxxXQlKTL7MOcNtT3hS41feggSZ1uMgXQ3
eARdeI8Ysq0N2yu3OMj3zn4Ni43rBfXEt6dvtsLZYCoHNtqpfexDD9mQr1LjCQmtxU6JXwypPAsa
VgAWGfqAYCYN1Qd7CDQ2xGxrMRq1cbce8qsJ6qM/OvVBe3feeRD0H1q06n9Thx7h3xlWoF7Wxhep
pe5e8qsTyjqGlxXxs2xexdZKfzHbrcNY4u3L9BGhoPKCy4jrmjc6OURtZfwybpR4kxco2RIRNtvQ
8DkHbbLGv5BFK6IU7av3oe1NzuJv6iFEWig31gsHee0XrTyg1uEtBcVj51PsF88JaM+Ov3yHA3aH
vwbQ6ck9539WybhaLed3gJygFlkqvBpvtbFp0o1prVoTChQ2hjXOhk1LPn94Guerqm9lUq5oUBtM
GDSXtNjyM+dE1quta2y8/k8+PmiB9JB3NihVibnJMcD/zs2VkPsCn3q9xpZOxQa+ffPN1ppdNm9y
BDMGQ/iyS8Ufruy2QQZ2+byeey402G79HqC2DC8JS5cuCFyH1MLBVS8OMUzUj9kWT5Xeb8e+wiyo
oQMD9xCbLpNru2zWsflkjM8anWn1t77vJ+SjzAQ1SDVLeuFA7qof1z7MzPWmh9HLar+BLf+Jl6JV
6w8EgKMjnMBuUMnMGr4K3zHL+z+2YlZpcC1onY8cwOS/NettA/wDWWwWmDOyCbKl1H5NY/xhlv13
Kobv5f8pd/n6oE/km07sL2MsvirmmX+h7jx2I+myJP0qjd57wbUApmvhKnQwGCSDQW4cSQbpWmt/
+vk8qwfTPYsBZjmLUqjMZP4hrt9jx+yztnqlZ91np6PU2wkzsJkdwijfLaFCSSRu69SCxfzi9hb4
XUxbVOTZEG5tR0KMKKfvDnxlGMefjIHxJo8lFyL0aeyPGq1ggRYyfWT2TCk6KFV6EstzDcgEqqGi
sVU9SCiMkNbNESjarsa1rzh1uzNQj5Af863cMFqWW6JBNVgvcoe1cSRHMfeOAdYvcI11ZW9+qiuQ
k22eEuBJL5yAL0bDaB715x7hrXvJswid7RL1h5oLGsdxtw+zNzA2p3TwIFwkJfrkpIIH9JGGrPio
14fF2Or5i6Dpjh+Fm4ptg/RTiru89CjLK5oXdkcyX35Jeo6SbUMJOsNaVd4j6StM3KZ2qukrCIkE
XATLwXm674zSMRp5yyvXlpvO2IZUj4DWZQX5J2OZ3xXRtikTZypJGix0HR/i3rTH5S7wGO/3ySDZ
4Ebw5qVeP38qFo1pxm8RsQ1gDJxv0sjUIwAePLTLXhhb2+7fxsq3G/lM1oGOoE952laUmSzquC/p
awmh+ci4XiJ2L4r0RtNOY5Hb4HTUPomXCciWwM1Hp6P/MH2Lp8ptm1tTfAqEALSnaP6WUfXK0zih
1JdXo9r6GlsR4V2fnkz9tUQZNKLD0twllV09wZ7+peteJIIm4mdQnufigUEsC9eqTbtont0UvP/w
aumUY6EriMqTNl/GGLxotTg6U1qw7b807dLMgy3l10rC/PUtTYKbL08GEVGr56BpOBtldnyGkLs6
D4uZvq1uzr4oRXxEQfQ1m/0jFuIvq27Jsw+PghJkUXtaograGwqg2LvlcCnFq5Dpv13fPvI2/VIy
fjG+ujZJvti+ssygItYSFQpeLDcJvmocgoQdDlhLTvgUdzCXngpWhm1Ik2+1VcNHFVOmSkCfzSPp
XT6WHIpmH3vTHO0a8Qri2xkGvksDZz2YYU4P/RlJS1AWb2gFJ9LfAKFECobms6LUZL3ZZ6OD2OiP
68dAzjYTnX4xGasoZE4ko91zK+TxMT/r9W+t22EoMOFqGzFfHCEaAIyRrm9fGiN/WEyW+j3m9KW2
dUOt7kaFo93QkzrnTjqYt8Ri3xkbLhIp5izNcRWxcDJdvggJHiPL8iCye22IqWAK3TxYYfYD9lsS
9JMTBDe/p7lA44iOP4w+3hvLd802I8DroqacfNQ0QrYBuTB4MnqpCSFXFfDDDwSleEcblO8aZYE6
xV1DZ2RfA08y56vYMnZHqYe9ctPWB5nKnnAjSY9R3RW14ZnFd7/6WBLKj3aS8NQl/YW1xIswQzac
8E8SpbZkmYuC6FnppxliHy7vesTzprLu1C16ysSoTlkDahk77GtLZXCVT9tEwROldkB42Aip6crE
pKEmkrdVS0XzvLek2i1yH3DFppQpKNd2OnTakqdWp/e+jDs/MiUn5B0rsj/j8meGZKvy6JC66R6M
J1sWBa8rRlsDt1wSHJlDpARVB7UUYZ0oXSkwrjJdefsWRBU4ceEpVU61dM8H2BXk+QZ5xjPxruGY
SaoPGTlSzd+Lv2G2qTyQxS/dDuP4ZtTlY48xhcZCesZS9TmYhmEzNC+AkGco2d07Lpq9omY/8YDq
/VZAB4VSR54nPcASchNxgJYdwXLi9IoRv/s1h+VkvJXBPHqG3rla+yrXETjswJmXp0p7Q0xy27l9
SDW/S9bELftOmyIGB8zBNqTQNJA46mh61XQ+i9Km7bEuhJROkMfk5auedTImeCPZPsV77EvsATEb
UOM6TLUb4sYzguXpxAb31EcXQEQXANY2QwlGLGT8CrBrtSM1ZusGTPQPvZYpA2PjG7ace/Uu7DVQ
rfUe++YLXknHTTvV0Um7Q5clEXGRo1XezriPkbzWowuxw62qIL3OAr8m6bYhho+hEZ/oevO7btLc
TpMp0l5rkM3o0nGHrCtaMMvcaazdkAmwcL80HTYCPpsC9w09xzbsqPFZwBusYD6d3vWo9shh2aLw
S6HhC1lCz1dnO37OMkLaAKFEu1xUBGsLimb4M8E67oaLTv92n9CeKJubjhJdUywvZPucqBn50NMR
iH5uCDa0kC+BP7zO8J2kF1USHb/Fa5rwcYNYiMH0W8weUqn6xUtKvGE2xC00oa1Njbrt50qGTl77
CqnnJU7cZdHfhdVTImTsv8J9bN1LviXVoTEgv067DEhqSJOHkvyh18BM/Fzu300rOrNtPsEDdld3
tqXcmhTab6GuvaD2IEHYCgaAQiYdOibZ1ecmeOvNl7r6LjSiBRaH3fKSuUJSP1fU+ZVxQgrCWDkD
bonEXvA2rj0zgRq+N3gjo+61+8Le4+nQP4g8+X0+sXTBQowhvGraDUIVNdDihxTozNVhtR2K0Qvr
6DuwBkbfeMMXMCGr2EinaHCIvrkQBAEojU5NuDe2wt2UWp9FWu/iXnuUgDKSenmmo9SL7U+8rCcK
BhKT4oet1crwBiY+g+2urs9pVmwRpo4ESv6kibSWgo6XsmBjE4JS0lKvNCaTrXFytYhw6NV6zwvE
J5rDgWWF0V3YhvFJsKiL4LpVzl8sJkHbUVB0DkVhN1k8obh8ERJ/jpS0tu1wzD71QcWTytkOVlDW
sx0lsmchYZHYZ67WBM9+ZwlkFMhelcOJGyfy4kaNEArxEapa7hVDcU0KaJUjYTHxSm8HzUUMGojn
s37L6U4OLrURErrnfignqZ8Y+casw3uAptuyQdGH3IkMfUuhqFNhBEJvtf1YrhzfMp/0/i2Vnodm
2hqVdDT4T9r8DrFY+SWAbrOYdx3NNI3+oLZiL5GM6YiK50VvBzOPpAbfJHYcNaBWsxLOTRxt4bbw
T8Q71TiLduzT8FMUrCdcpxsLPsRisHFK6Uimn2FtqzXk1VRCPXP+K879RzKy3OBAMIdfSSTWzzuI
qeUnzDD71QlVMgqsF27BzIOzUMIbRFKv38ugBN+7+GiY7lCLV7NL37R2HUwEzkSZ9LSGxa5gw/WZ
ionNdGf6GIUHZfCMEVCvhfe53JAS9iV2ZKLxUfCI1CzaNDRq2iKVxgPajCiUDMn04vcquhwYJJjf
Rb01+TeFXRim5MHul8ljv+p9rMwxBtb2mZFvoKo2KcHhM4IZEZIp6Gt2vhSr9fYoIJdLX9BGHZkL
hs7XIx9kO5qeCakeGo1vTNHsSqjBUa+dyiY/DOZyDdUKUI36JvacZjwjWfYxsJHuFlVhI8XCFiwN
oWjT7ZrWk/XPJqVzg8Zqpgwmgj51rPJU92iucL6F8gkVgi7ku1g9enF+UlPJW7JrmapezqZxISeV
UHSOor039MfSBIcxlfcNJmJh6PdLNFwW6o2o77WNsnsiEsEpZABmoiyS0RBYo7eIhEakjYqzejIm
bwEsxMZRoGwOuaxaVtPevh57rzTvZfMVUcMlY9EzlcYn9sqGUNSMW61/oDnvJCxvqgQFShad6l6g
TJSCuGs5RVWCzFj1vTkbuOHyzOqeG6ZK1qnlKYlvAYg9esoXmaegMOz7DDstPSZtdZ36AzAfaK94
wTp8qKdRu+tsIi3x1pk7nVEzCd6S9Bg1OzPf5TxENLrNghWp16HbxTA84xXlSnbrdykOGv2CrYnZ
+QoXaBdWR9IgcX3gSY8n2K8za4PXdq+CZjV6GgC/FnZoDRq+dOHE5geOEbhPPgZG/McSXhfslLKG
ZpC/mvHelJ81cbKjV724tO1lnI5S5zZUiYjqZuo2ZFkWPcTt5nSwJeml8iVukLn2apA1zOeTZpGt
575ZfGItyPOzJBOTZCnbsuzvrzm4zUE6z+HgWRKZn1e9w2si8chEpHlUuF9A/7yHyjMvBOBvrzFu
6XStCf6XOQOLuefNCExqKz5x9bqk7yh4pbN2MZ4kmYDRGG0a+QePM9u1u8l2vxR8MQFQxdKLajun
zHXfGAenrb9SG1w2sIuI9nZq6lfoJ/BUWl9tJT8IEZv5vG8OskXtpvxSDjv8ynh/0BekOPFlaKfB
Um91K98H1UVCbeGpAIZa0T9nOaVHlEFM2Lec53XcsBnlfdibtYqB/nNW1EMRkTEwPMsMPBU6r5rF
Dh7Cg9XdxHxrjm8Y27Zj0p70NHoeuuCAcRYaCR3XLefmdVIyZyTq0GjJ2Qq/uJ7xwueeZX3jwLWZ
U+Pak4ePVMbLQOfrEDg2q6esTdy6id22/4ox0jasfJfkj4HhQSOgUNLpK4TPgUCFHvmNB4x/L1SD
z9dygiDAK6h/VaAjw+MoJY7O7pc63F23BDvhKpq/JpECuid1lC3i5dS+ra3fuLrkxlmDrwvEXYJ/
bfCpax+Dah6b9W3MWy+MdiadlKxwcLvbpIecxUq/wuUVZloZ+CVXDE1K7AH5L76ZC+yw6FHSIGd5
qEmqr1K16uJRMFudnu1P5Ptdwag85wQiNJmqBs5XyGRkOvZ6+jTHu8n8ovaKUuvYI2S5IRkPiHVn
4WIAG8eFctbPPNdkxEZ9Q+9zyzmZokSwTY65JOkvotjjJGVh7sBa5NjZzDGYIjJVbN1TrlCiC+bA
VoR+21BDbWI+1bNx24r3hEZSjdBvJX6n5ohuSGVNO21U9lYGCnyQvRmm8IgnUAYDubdxjVljgkiv
+LwgLWBSYPbC8YZAaqJRfKvUbASY8Nv4N80uQfFe8ywZ68ssv7o4beic1pnqdE41045Vn+fWMaKd
lC9UDf5/CnzjJZCrq0wrTQCpTyNdP+kT2BDcA0XEK3iYxDueLT4DOzBBxOXWyz13PXgjrCX0E6ga
bn/f2ggzDATHCBEP275FSwfNtFqwidOfXKYQyCORHYR7dok22bT9KpJqNG1pmMEtqnTgmFqEDhqS
46JwmRv978wZB+94W/GefUpm5FhQcr6tVHTU/psRDyFR/a7rly5+xNmrkV314F3Qr1HzJGIGUuEJ
VPMhHAwuWeJTNP0u+GArYSWFfdThCxnuRhUdwTos4HuFLxVxOpp/IETZKnD/JTXcAltkKdPgFSt+
G72Dx0gNn6dS1nHGu2Jwk+rImWiZXtUqtYltt9JGx4Sb0XAjRfIZwgvJb3BSiF8lJzKZBUHHzT2f
xrVIUHdF1v9Ve0e5FfQnrRoPXfa6NACtPxlpNwl1SrLAz6VjOtiOyJyGTjF15MjDSUa9aQ9xc17U
37BT6JmhAFPxsSc4Vk2Cd6VqdZ+DepMlQHGfk7HT+k0c7UAloSk/1expyyfEPGiHQ3GfWSTXZ4hW
Dik5p6l3JawhJFu06okzPkr/8K1Ss/kdLL8Br6NlJqVWQBeoz9IoJ6twp8fXuGL9zjGi9PcA/9c6
EwV8vEmMtjWg1YMdWwjay4cKuhXpTZV2I1Tchbo4bmdywKmEs3xRwdipPPxPunaREt/EZiQx4owR
thdPmUnLPuZ0skNs0aei3bkEMGsFGJD4wWDpBo3f9OvL/UscU8fMt8hfsoJJbHnXqlOZot8xpgYC
xzKb+BgiuYWSbzKNYrMv5hfsNodmVq9K/aQMRGj3PNYns6alqveTBNsQuQT5u+onEM0gnMMZ1+lN
1N9nCiZy870wH/mElDryzI4ZojnPw+W5u+jha5odimpbCltu0vJ8IfqE+jnkzyu2o/MlshDtLsg3
6egu8ORqab8Al0mP8+RWNeL2PtM/0+VuyVurPpiMzzCmymlLumGloJSIikdyGAy1qbId6j858B0q
YMqPDi1zhiPPAc1teibiHxtniRecSkrETyn5jvnekbpkxb+xSKMCApKaranu0/InEk60KzI7yfbK
DBK4HtXzn86Ap4dlJRX36aRwCqmeP5pns/YrjCRQG3AKMg6N8YucExLeqiwSIkK2OQKVD2XCj+ur
Yj0X5kbDNUG5Xky8biBhtonUzSwQdWVLX/kpzn52FGuAo152M6+RujNV1NDpJkgUjfI9xdMN0f6z
FJ2ofdXWT2G/S7AEZvIXh/SiIauzvxB/avW5Z3Fipge8ruhnr0JFDzGuMVTHzDwt6lsYHLPOWxKv
kw5SCA9w39xlpd4gM6uOv6rQk9sW8yvFEhDpWkZH89arLhdMQwUh8rD0kxVs1PlPoR757PfTxq+I
46bX0bpzymgPZgSUErSGDRBELhsDcbzJQ08UzaOZcLy6JJM3ECBhASGTnsJ6U0TXFplZI1x0Nq0r
Y2+HUiGZzCj+KD4vLHsavkW+qngJFrvyADIDE/LIAqkMnVA4WrwdVK/A/ulCT6020UnA7Ky/cPk0
gPsEN64cwN50mY/90zg+g2SMzLc+2ZvSvmqeF+2KQTK9cYxCGKrnTZ95OnFURPhhnxt3+Hcq8kzr
Kuq16p0QokO3V469ecRhNQdnDC+zQeaSYR1AOhOp9CRGJ3MV2K0z9Bf2f+stvVO9Ft9cu+Xh6UrY
HjVKepHr9cQ1xYNk+XxDCQxXzPfQqvsLXsgYJrfxR1xOdKu+4QfnRunKzLu45NTJIVPNNanEIcOD
5VOEShm56EZJ4Gi9b6ibSH4Lk0MmeSrePlTRlE6ydb+oUAIDTOBN/67owq02jNjmj/hbXucf86Gc
5V0VOP2PKm90CIKjbQq2/BH4Se4q5IORbal+5J0vHb/+7F6IqH8XkafEfHR8yAD8pca3jh/CJx5H
J2Il52pnV+8y5eTtQTfQkViH+opw6BZ3QdbKnoP+CZdVOjkGVPncnp6XZ9JBu/JUIgA7s+5joRwu
/c9AjxG+GA4EoLQAMiKXOtxDNd48llKHMGY6HF3ystYpfmt/shf+8t2XcOVgPoxg3yN1Kz+C1J8C
j56qCv5ow8iNxcxDcIkhrYYOUyJUEvE3Smy0pAnciAEV1J1VEq1MYHb1QTzUTHYrjVXf5ikVtTTc
+pgLA8Zn0+VDwMOFlHINAtJW3tnJtAoGBSxk9BF4lBEG6QG4jJp4JK+Q9xik7WZqvnI83ZT6XXJD
fh9qWmiG6EbFMkdvDs1TRIVtKLqZkvytNBP4d7h0UZ16JZCcEW4eQm9yHdriLIliCOd7eRI7614o
Wy4kZukkyZX+87D+o84bbtcThiVYHoRkeSBkpTeDkAI7gx1Y4PPhTyQjExcYClG+eEocmcdLgNQ4
XeRi2degEFOcxYSUpuEn4NEY5Ny70y8Lf5qiXSdkPZmF9mSqZx/PeR2eip7AgumiO/C1xpuJvg/s
B88be+yqINGDcbP/BaXqhlxwV8u3JvROF7zlLM27qmM8NyB2sgTn3hHOhKv4oIXMw/ryOnTsihFr
TN5Py89mlV/wRwJTMyBs0scrJK8tG0UF3Xrk6pMEHA9ghSOBwkW+ETZtoHzturdJ+gIaMB3K6L0n
CEvEBFHlezEeQq87FdZq7f6ka6FLVbU1/sZAGuDNq/V5xMaCXLx2kNnucJRa5V6JHzqKADA37i6O
r1i7pN3LIAIj0e3aY8scLekfE8lmJPSy9dclY4NtbOdP+albmA8ETPbwDzR8Y9WNu4hs7rImgUP7
PHXHIfDSyg8Hl6lbTd3i0h3XuNtWu5QIF+9cWie69uzswcxRPyvrq2cbi4uujYj/BLgID06ien2I
NWbbQ1+BhjoCmdjgNbjz48nkxC7EiXw5qPwdOyz1tbUtrsBg5jssCHaNGNkr0k6zT+ITd3DbeqDL
NDq1xxuvBcQgPlsu5//w4ImK2SGRbdJUhEb63u8Dt8C8Bvx03GTqrzUfhnEEm3tjJaULJGdnSG27
VQukDEzz2EJT/7E0vjyhf7kFwONh/f7DeMuj/QRuMdpR/EH7cfbBo9dlMp0lh9m4rFFa8Goyc/kj
LutluzCZKcIftfUL1cnBKPPNhpkJw5uTVnVxsPeay+vas8i0gFHscQG20o69KGU1obrJmXkq608g
342NJj8n0YlZpb5zqI7CtqUng7/J2vaAT5FA5+Rm9KUUzrT+eJKtl7kkIIOdnhWhnMbOWukVw/Sk
CoOF6U345j2j62NKNm25xzNNpjye3+r8feTS2mP/i3yDYT2QihuG318aEEdjwzgVASETXuKzYFqb
iFGOilsU3nLrC5OF4R09sKr9uDuaCG95oF8z89WfhDfWcUgAwiCCPt4EWAHAFNqiaPVcoRA2TEzC
nCRWhe1v2onNH01819TviAuZYV3JZ2xjvnjTt6ELPCO+/Fa909Xh1dax5+pimQJk5BRRhI7hl6b7
FavPSbs106OvyeiajC1hSnk39lLGh6VuVpHJViQuNuRvFQQQ/cUfNE8kyOUIhtQ8VbKmkM7dkSbT
rmVitKdMMm+VpV3EIZNe8PAPTrQiHYYp6ffYgg4DXGyiqY3GMc49xzJ9HVs3mRWG1ChCH6/Mjnj+
wC1FHyuvEpZ8D4+GR4aOHXvSKXAlJbUhEiqxSlNlN5D42JVKNZ0ka/cXBiZQ8MWEHjwp5sJeZNhL
SKwyKDhhuSQw5Kohea3V+VsJeE7LNG3yj1ac9VTU7anRcj+KIraoHUPNrzQgLK5x47YIecwM+GPW
/UQ1g0fqgRl5xIX0wci+Q3VhXNc4nca039MqakL5DVCXNCk71g3Mob//DUZJvKMn3Ckon+uNZHkX
Avo3gcBLvlxPO6sgXGsO2egQf7K2xsgX22oXmvzMDEpLxTQyqRVVFcl4plsEVhPPnEOlijTvFcK0
K/voEJRUZdcDrVB1MgOiznbdPEfuPLTZbTLywBlGsIEwQ0GnnHvuuBj+J6wjtSwfwoVdbjfOHz0s
hjM2VOOtE+bXuK2ijSQ3w1YYpNYdGUDc+k7QAp5oJ4Yo63m8Ty+TLiNCQURgfS53R0Vkuzb3zbZI
g4L1F/QIteZoWCKTqKbcv9ZaVW3IqgABS7PoBW8xH1gWVnFnhtemr+NnRWZBa1Bhuv6b1qoMF7kO
JqwzuGVrpeLKzAVNPR9qqTEOpOKipgUPp8DZWYn/9fs4gFbhyZhEN2AusMTXXs++al/53RN4PkZh
xSWhRfGI3OxJ46jbbOEKPE9kqAZtPGszIqjJkmaewGGrwfiq5Djp87z40VSWXqHKzkgLWk5vSCQg
/CDmj9bvQDmwU8h8NCvM+Vz7G1+tI+6MP30faJtKFT6HNKkQfvPWjRGR8UUV6k4XZEcHyR/FWbdT
OJYiXX+NpeS1oFEoMRi7qIrZpBmbAKFPTbswAO73ubgXW+OrjY0GeTVlrVXPPRdhoz8KfQbvFDlO
1X/1PjwN2DNEQLvOgERYB/C6gER3wM08ApK/M3w/R0CklEUkNAAuvSdL81EDcBsV5mWEvMsGGKpj
KdZE5ttNR29tjahR5zxwrZgBruziWy0Gm4JwHec9tOKe+qRQXVPbSnOSBgvPw6JuTER0Zz1bpbSy
YQetWxaet0X2i3MP4K4q+qq0bLNexHFfOH0zHcuZ6UXnJo8n4q0qp5vSyifQmpipJIbVIfXhDkdH
dlFb2cyiTYbljy0FDrMFMUtmneLWy2Iex/GsVMFwyFNxO+DYS3sJuITF3cSYwNBgU4tj01c19dFw
eQbatBXlydNw+TpjWxdYBgPbMHLGDCgECdwylIQxSzBTpS+g0xjmk8vMD2us6CMA/8wym861rn4P
JwJo4Apt+RAHyARqw0dKbPkoB/Mhr1fg/pLeQjnexEvxWVfGSVdNXyoQPzTSQOR2X8sCBlDdRNul
Vb51oR8cpRDeahH23xAdUIG4xNA2xWn72khtbHcVqqyRK6zrUVYL4yJWOFgSApszgLmxFF7qldth
YMwLNKJtWVOJXq5cRiWbIDZkwGOKe8OzJkaOhkO87Vo0/kUDuS3qiVMGNM2wSNdlHA1BnehOC8Nh
btt3PZW/9WD6wbPGKtda55MGfV2tFMcUAq4EM2v3uvLSnPTQXCGsG8WeTqfFrrqWJnsQk1XVD9tl
1N9i/KxuVtGDmyqSak8hZV0WWwLWmThP6qACr/ld5OUmFJmKFijsgoTiHbF40ceF3u+44OBiwmuW
CwBUJ1H010HNXqZO+JgkRgxagzCHYE4jBkT8gQ8spSUxMQd4J0v6WFKcLXMDKjBqXlNOTrchsMLO
TD4nWcnOV76X4RvYzqSd30oZi8v6SutLfBklyzE17TuSyh9V5T1MU8aFnD1KNNyTVm0owwtDV8uJ
HSdVeRJMQ/ZEydiKxVTYiLx9y9JHxiDQ4GmxVPbsQL1tPtgc4Yp8tLL2Q6d4DWE91TEtEm6MgUH7
tcySO6yzL5OmMtKVX6osHAct2UsISRjqYAtCxYQLBQ4YgIH8DGx0Z/b6ZGdF8t2GIIQtZbkP6WXW
eGdjs4XfIdaIr2vywlAOfA8rFNjm26jWGoQh9Iy2cWSkRD0o75o+nIelpSNMIa9XjujBRnlS4R1b
LfcyRZXUzcIHowx0VHCJQQX266sULaOr4Sh3KdrLYzr6TM2veo1XcsiII7MtFlPzqK6I1VnQXhLY
JDbUQE40sdxyMAKpX1vkWx2gXNAdMDHsloKX11ggQ6EU+4pRPTWZeYg1ZihTr3dYFUr0Y3oODISn
2gyepJRFXsF2UuHdyma6UaM++FIsIXNDmS09eFb0k1nZSfJ9zUxaSRTvwlD+U3NiWHR3hLQsRaUJ
k3EukCvrGUUBfK7F37Wvk7c8mv1ovCHTFX4gNZ0f5cYZX8JHSnKSkqSjFvY/ciM/x+iAXlj1FyVW
lHM/DSxbYZripsTvQQlFROUXuCuKteL2lQcU9ymmeliynENUfUsGDgf+OYikcD8eC0ySC4ZnmWSg
ZRaPdTfJSwuz9FXB1rNOcCZ7SHUwXWN1VUCkW02f0pf2vXpDyVA/WAD9rm7PaseK9FuM+isXKBtT
w4WkmatIPQr2OH1RKKZC00NEMj6CAaNMKHQPihedub3xwPkxEzYdtNh4S4FPRIeUvBpdQqIH564N
8eehdMV7JTGPrYbgp5UrgFHwtWbaVFpOZnh4lLrFq2JX3H/50EXLQsNMtpgORhIR6Y+cI+s9yyAY
K26pa/2Cxs9VWzlGoFwI1Gdff014zKSFlD0lErXabSBTrQJm1zB/jal90Af5bVEYwp8DLpSLRevn
6w/mX5PJUxnJpSR+m65CwpR+0Taf8vprv309PGpCOb2I85Q/y+LPSuLwFdie/fcH1XSyEa1UE+u3
VXiVhkr/XYBK0Wr/ZnbD4+8vGoiDz2X61667/sjVWIi7yx4p88BTi1I0foTm/LRQuWuFVF+TSMoG
6TAVWFlNpaUvfHVDgdL/5CLPSYgxJyOyb5ctmD9Tsdy2BYjRMQ1bIh6wRFbvQpYgxdClS0HfYVnY
FjYZhfEpn65N8gOnFdBFKXtsw0yU26J9+/c1YLCWYYU/5aXM5rAs2n/+j/8aCvo//uc/X0uO7Pzv
7/kuq7mJw6j777/jn6f4uynb8rf7v/6q/5/Kai0iPX9fqn+9Ui41XP/28zfIcf6TE+Q4/XlE859/
uzR/Hj/tf08b/eu3/iuPYcr/MDVSD4YkyqImGiapi//dzyURhRBV0/zPAtv/FcfQ/2HqBtkkghjW
2m9L5Ok/a2pl6R+iocuWpeuGovGJ+H+q59KIXBC3+Nebvnv8x79TjyWJui7pMh1dhipSBs3//1/i
GLEkWBON262vTxl2uKAJPbC6KG6lHl2Nlb7IGjhNo0OuMUKoGmOVOcPNkd1o0WmRCuA6DZWI91HG
D6lXXisUCiouKUqL8Y4kqOp2PQquOhfVETYzUkxnUBk19+JhbDLQzXTR+9CVKohUvQWlR83comuT
DVtz7ElU2PEIA0doxMYF0hrdAGX/RRZLuIJFINhxy7L7QpH0NYXtw5c9a7H6F6VHaYmG0bzPjpEm
p448Z69ErXdBAGbSnkCwUYuubhXKTrYL8FZq+sQAVJZGpjtqFUeqIoSuwJRfujRC7GRQQARLP7Vv
0epIU0Z98n6KzaH4sIT8UKuJfopTphRV4lJgyDdcjm27Zi8041te/nBTmXCq4UgyEYCCCev1hOVB
2oXEZQ59m/3BFQghgXq0peWIQRzFKao6YzHfDGboWo0p554IrPY6IDyoPWMMXXWWbzSbOgS/t6IF
JSksmFMSJbyU3bGkV3yblriBrFHcN6RTWbTvw1ZjH10kxxBDs5MEIzdVKcFEH+ZkuE9a20jXCUo0
2xbCIoFW6DtwPbeWm4uv4lg2wwjigYQcpk5Rusv5oLq92tT7pgjOUYtJnyCauKG5mzVx3F+iuA99
IwovUDGweKjp7zQpzNl9MDthMWOIqeDWKWnpp3FzV/LqDlIclEJp09DyBe8ay00VUttJaVI7d1SB
TYl6MgyFE547sasv26pCEeZloSIqUt+kLnyYcxxsY9wVndKXB4GntZ91Myp7psbnXJC5l3WhydqQ
D6FsLO+FKIJ8SBg/Jb0gajpV+6Iz3hU67V70GhO7GT0b5WgchF6QdozTpH3ioHgaOIpN+Ol2bhSh
W0a4EQvL8IS2eAGvoOzVqqAxKazdZI350llhnsNayl1x7vbBROXJLPeU98QWWKx69mqVppWYGOk5
HfoXzm1Y4or0QVNVdAlhDDaBbB2ZPDMvtmrZGSXFPEMaehdd4lvpfoZcxhWUcUhWRExbg77Fc768
zYbBqInPVGvb6mwuxjXk7nIUVJLQyZArIKxhmze5yTIurTCBFQEKkjYgynAhbqeKadUzW2CGjSjI
+8QkJqPDvKuxt5y6/0nUmSxHimRR9IswA3fGrWIeFaE5tcGkTIkZnNnh6/tQm+5FWldZVWZFCNzf
cO+5peUd0pF8C2dKnnsfcGfvYB/0pLmV2Yx0cuksksx6rJNu35Sa0Zgb7h3NxDapiJuy+UqphCEh
iAb5NgsWUgXmfTMb46bRbGQ1ymGEUe5eWiUrbDGBw7KZZo+SCWzT2NR2QxSc/Co3V1WixrXLe36V
zGAIjFh5qVVuHXTJV6z1YDGX6Z7S465q4DgSDVAetGkOV5w35nH0KuwUQ7JPh4YK3EbBrqd8w1fc
HgYSK/ZGMWwTizQ4F0IpwDdprLvcLRBldowmGcjtYytbuWZEWWyVl2zu/9bRBItmMVZUbfMusP5T
JTzyMJRldjbzep9xOB+ZveUCgqpK4QdrufaSUOz7BkuXO3qoRCzAvDaQmkKoY44OsnTPcxROvBbB
zSG4GU+F05xlCRnbBYfHV3q2K5Ye8RISXC1pZEkIXnBCFbooraze3cf+kgrUMCeHTn82Kn0PQ4IE
kfQCIUCTbdF8cBvIZRszVldk77ArvPhiLThDHOXfVhwdZidMICaiRZMJN0GQcZqmYyKeKmT8TUUn
hNRRYyjzvJ2iJL94AeaU1vsk3s++jZ6UtziXz5YksgdMvNwDR0M4ObYXE9D8OlbFBA1j8q4BRACl
JucRrhHHlrX4CSz4XLVAmM//+++XVkVMU3O//SUMBLQu9LRONekjG1qCiaV/aVwmyYhZxrewfiLS
MdhFrIdXMu9s6JPpRURx8OzVGD4CRgi5817DRkWiz7ontg0whoT8rPvl1rLmcaIPdxnNQyM725GN
PmKYV1ql3bUihhvG8iFNYnNbmDPsoDAaUVGHGJFIpQcZPZ0hfZCts4yZ4AnBnpeCPqjH86ERLDbV
TzK39rZCX6TDhEVF2uwQNVNGk467ZcHFjZsTRcQIxs+biMNzcZNU5bGiHOEe8JHGmuZBA6LZlFHx
rHwDpqPPvjw6eKV96sASrZiBs4gHdv3UWgC+hhdeIYOhWa7X3QILUMAkgrp01maQA80Uxnqe2IIl
SAWIuH6bHTD0YRivYWiN23gSSA3aD4NGm3+LBtNw3o0pO2dWdYWfG+0BxzxWTb+TQtMJOtm3TV4T
yzYb/sr0F/+ebWbuGU7qe5dlr2b0xcaksGxg2NNjE2s4ZoV17XP3r5yxNzbesGbWdgPKRuat4TKy
akFm2vp3iBNErAsAIVQfTu+XIMKQzKalTnadQrYapQyrZEwtDW0fAeknUdYIJiyb7OtSUXtzE2fA
25HH1R8tRkCwrUTeAk8EGnhWTXaJDPInY5NdjPclKhZjZWKhoCnNAG+ec+TQg1HTBcxe0Knt4PZ8
A7iZtmFGe2R7tNql7zVrr3TetGG+TBO6g0y7W070ehGXMSb1PVb8Gsk/WgV0ichpQi/IUSs2C1e/
eMJFGK9am5BhS9HOTpH10GUeM8NGvCTSAbZeusve0Pn2nBhthS1ORmO9RgMqzQxogwZ4sjGLf9oO
X6ySH5lnTjFTd+fky4o5HFDRgOiWDcQ5tNodExczoplKAC5WUV6vygbdpF9Jhqzkba2Khi0hYpuO
mA76xu002+a1ihHiKpcBV4ZsMngaTNBfZvBSzvIzGetFrryc/eGzLfSibIdX5/fBXcf1sx2/hA51
Ikmrb7FkWTlYmHrS8RC3+ECYda0CG7BZbyuyI0n53pGB9h7nTLvHgrXVGLDrF0+hO6Lki/U78Ea1
Jcz7oQyQnkNcGtHb3PpCI6wd8Xva0oc1C4+6Ea9invIL7yo2Ep+mzozMy6Qwd7ge69Ni1Js4dAGm
eftSrI0csKBCy+dNcgXClGViCv/B6c6GKvaDR488ON464x1GiW2diBNZjy5K09lM5AODEOSuHFkK
Rl00qz8MWdjtFS1c2yFq2LmTKMbKvSe/pcxDIEcss749Ax9J0LXxxnKyU53P31KKDx/OxxijG7HE
v4B4Mf4jmcen01u6fCEVHpVja6H/wRVtUl+WOcq/EA+OtCGeuGX47MTdP99iuBIV5VvS2S/meOO/
/19BqGNei3xjZYG7NSwy1WKHyjCzxCaafqcUn6gykdUlTD9YTKNJDvvsOASuXrlWxlSPVVwQ1din
q7URm4c4796djMXdrNmzWxOZfaRia4SZdYDEw0iqW9EUZ8+eGHuOIthhPauo2C1mlVK+pU7+aPto
29Kme9SZS5a2zUwO6H/8YMQwVuJ3KqT7bPCzVl9e4Z96PecUlAMhvQP1UzEADPIcijeaBMK8SK35
IO0VU03h3psm/MPAgTfdQ3thWOyfeCqVH0MgMguiaxbAl8d6Xed/Ce2YH0IlPqE9HRxThccsRxiJ
NHxrmb4N4SgCeopvpYmb4GwMTOZEgbqxJtBlZwYfCcERFwkXJpxc9zC11i5xwm0wzA4lDGiWrMx+
dCvJ7cBnOoT+JdfjqUryctMVJA/WJv62ybf6NSuylJduep8k39S0AFaKfhleOL+ZiS7YFua0JkPj
KS2GdON4rQkMtD4N9tCsu2xFICX1v89IKPhQgYVUAvrooYdCtPdj0ojKTO58YOvbRTqx7UwHa/7Q
HeBpUcIVHAi58Qhpd1xl1IkWsChYURVKurS+jO0w3kUXvbc4HGFBp5t6rv62FE475jTequuHuxWn
cI0FA78Q8Vptym8XZdCgS46E0mrWwbczBtXKMSB3r9MSG0qRvwawax5aK/iw4HKAg3HslUG4ZDbg
MslbnR6bsX6YcWZAu/K3fRQOa9x3rIkXqfdAlCBBft8BiJ8qH4dLbDD6hbrOFeuhMRZusyYBPfe+
uthFDb50VWPrw16TN0jq+Q6Y0KuVleIUyGkjq9LfMuqmWsPOn2ikz5AiZ06mjSebt1YUnzD9LmQm
sY6OXmStwm3sk1vpe//KZZOnNVhCeIKLPnE6xV6hVyQ+BFCrhHy+ILYnE6QbX23NnRNJTNOj1ue8
aN8dtyLNMDFnLJ/qL83+sc4KByPZqh07rIUq5DSJEGaWBNKQhdOLS8k03A2tX/hV5o4IFlRvdM2q
AxUsJ4f5YgvSiuiFncBZsw3a6K+aU4cK2wnXuMGHNQtl9HU22TSKjz8T7jhXWXuUY7zpZ263vkWU
mow4z/oYR0SSGyMq6KrepXg4/B7ja8pLvQ5qcOWzQ6FZ5/FEHkP6TvoKcdCDPowTHNo6zZG5EMrS
Q4x74I2G2cl30tmYUlP97jDzfcainRTIbuR8QsVo79jUtU/CKIJ9Kx+tud1PEalOBdkjiKERucX+
YYiMQwzBd8Nlgytl+ClUauzJQ+eCqgDi+z7X0ijBsRL4nGy1k/foPkTI1e1gox/Sc+FaBLfWvNhx
s5+ZnDTWoLcNZktae6SzBfaXojTl3o6hNLTN2Kxsl17dA8tgpd+py6KeBDTWDlh4Z6zXdccKqNF+
iyi9ZGrKjH8ckZjUQiFtX3cjR8l/r9ny7A9xS3BySglMxMjWLfCT9a63EpbjrH2FfDjSKWs9Pf42
PRlVFr7gfO7lFtfTbxQUBfAn/4uCgJWbJj5Y51G59wkcegBfL4JlEfzKI5DAffWM3Xy2vX6+QaJ+
S/3wPQ67+TmtQ2vTxuZPk3a/rtMvWmmfSWdaDxsziiyEMmGAqswTBypmvUKdZR97AH6tgoBQwqNI
vfyW1151ZBT+Df74JKa0AiGIXUxrawvG79VOjPlCEt2T7dbF3lgWldNhGsimjVISRYECWymbcQME
axhN/bELEc6YQqhDnszuZlDO2+TxJsTBsKG3fe0rmf+Jrn0o2GmBX21d/NktG8pjl7PXGZAyzqn9
W5YsaqfWtmAO52+D32S3ME8evarFXR1hIoKt9SuQliAzhZ8th9E/4gC4uzm5O4ydGUHvEsKuNi17
940ZUKbO55xQjGOtLP04Qj8zF5vXOOCVm+pnM5NkN0fNPjREiyGO7qBBTGnIwSKmTiLxtan77HqS
hIdjtcyXJr7teGtZ20yvukH4xj6zG8L5X9FHtzD0jEcv9H9NUxP7llFnpokfgpfLUAZZo7GyCCJC
Rxdn8Vtq9m9mCVKjkEOwDisJNqJJn2dlXqxu+TC9FmhrSvJQ2/6V+KHq6rnY2RMzeFIpLqWmG62P
Sao9E4Utbg1rZwXYiSzigkASEQSqzXJtJPbfarTSfQyCI3KBkRJoDXzFZfaQVIs+ExcJs3o+YlVj
DyCYfevO06Ln0XTSBk5NvcDlfDuC8VtfA4MWt/Dr7F4OzltOlMFaCRSyfFPsYgp9R9zmPtSpd9bO
5JP36G4jGYqd0ZJEac1qY8O8viSJefamJiJjVt4naVztZDZB6vebPCg3uXxrbds/0WUFrG+JmEvR
BZzrBJSDJLqpHdfszaM7Yvx1KyseqZQQjLkmJdf2XqpZGPhFjMI+mYFLfIwvzngd96TNiD202WVW
n0m+dfgQ02SxvaoTogF9/ZixsMVJWl89C//Q0LRyb3UF1b+fq325WBDcEIuHVrgiZkGMUCN/CmzA
D6OXwNSz0s/RaN6pkV591DNkKVNwuCQrURPCWoGH26C65zcNe/UvGhUy6FpPcM3NkgwrtmO2bsno
rCmmi4CiT6Aa105fcmMxpMiA+3XOFwXvSo6ueyV4JHxwuMlXVBxVnN9bj2rLLL4qTfmf+dO/ceps
Cr/2r+d4EUFuhngfGfGFU2JcW6mMB6le6HcAJxXd2QuzgEgxVMNVPAfbSIwBZEXaol7V+uqoDtSk
pEIxDLs5WbJ4Cqb2U6pjVWBIcEjCmMb5X5+i1ilM3N0LbxpfRjd+ROonne1NRRXgiOpcaYIDqvKP
LOxr2wCdhz1w92loXc94ESNC9zLZS2jpiamZT4b/ihTsJI7rOZT3WWMUztOzZfwV3p8lToNa/KrN
/GwOwIYGtLsDcGssTRTCOQnkXEyk1d39IQ1QylfwUMReZDZLz5i/w9X7mwf61BhsyanvAPHYd9Ic
MHtV9UdsJN80XL5f0VSMXAWdnpjV2l6LLQ8vIYdQnvx62EPJ2EaeZV+LSK3KLP4oopAsAd9/CXTy
1V8Re+kHj6/I6MU9l0xhTQcdNfF8/E4lyv+eFT/HXvZbaoQfTDBI84OdU7iH0cp+Oc5ZqEnnjovq
YJdJuvLn9DvSqJ1EcSqa9HuqvGvMcJwjI/hHDOk2TpOfNrQBhtEGByYzr2JMvgukGW0o6d6zNer9
dhvFPQ8o8rkvp3dXVT1jGs7qC0mEaNiuQ5EUYEpsQtIm1o8V8d2NomlpYrUerDlcubY5UChFvzZM
jmUeuzZM7EcA2fl+x/YjxtFdhsUXGHq8T3y1YB6xcfFlTVFw1HF18yP+URJA0euQILSiMLsOOeqR
ktldX4X7ruGLCeZq2wf5MrJs4F1qMz15iQmDiBEnQ4SUtHcTs7YRR0+0nMZ9itCJUhUzzoCN+1iM
FTydRKCW5VF+CDNlHeqKKs7Bdb2ZfEKQKw5hKyWAOnA5zeM+r85Gxy+2mr943D2I5Fa3mhoH1QNf
Hq/7kmMj4S3BnVxLsrdPlYURMRF5taZUjtcpUT97f5jMda3g36AerFei8uaVUwfx8whfd1PEWb02
xuriupk+ZwWcTyvDHzr2PuzcQIvXoW8RAXskwE1Z/sz2ND8ZnYestvR+Q0qGK6z6m+x9dx2k0U8n
+nDnYfx+CPp02OQtXpemHOCnBM8kac470vcO8YBdFQ3hjKsjnw7N5L34paSBijtem5nxVu25DPpM
dJb8WTWj17KmC8sxw+BH203wrhs/hpATV9OKxKCeTbzxy82P6bsiwRRCKTqRDPxxlxAyG1WwCQqH
HFg/YsEwq4llx+ydgpww62aWZC4m1jaAKX8qR1KLAvg9Kaa3Y8NIfqi77qwhHalZ2I8Qo0AuITRQ
9hBc/fKZr+KiYXXvGwedUW7P23z67UdBKB884od+jPpNFoFfcVvjMa9cxM42JmjGbsnkb0lkrse0
v7qjXd99nEiZHSAkIRtyY7n5RbInJkkIfgUqoILnL6WHr+NuU9OG1ETXHPOchQD1zMbLUn6a3vQs
xpgheuXa2D7G/tiLCHDm5J1rt7kBHp6YcZOUqap9Xbtik3aOXM+FuNeTOx2EaapTQJLviorg2xTO
IVMvTsBl2JhTwF1qnLC8uvfRSDee77XbNi3OUdti81liCvhQRS2jM9um+IG2kGFKuijdtbkNiuSD
kflJRQjdvTj+cnwU8YFnHRQHMvWEYEhHHjjB5mg6H8ze28xN/6dIGJQrprC1f4N/gbOzHabtQHb8
SPIXVJ+HJI2cfdNgkGssi4OpuqnshTwP+BwZBhigNx/Y1oFDF3Q9A0O0yVlVJUZvKXjMEzt8zUBm
oxpXe+F2SAj535bGqs0AiKQxcxpl9cQ4B+giQzaXM0dVam6dNgZN7SJIHhE5VfY70qYIxRg1fFvk
X2b5niUQBXxNV8YOf9+mt0XXdwitnoxxExdoUGf1BqB8tkP/JXlqkG2PWKBljg1G5/anCDD514X5
WzvjcC/ETGoKAIE3CReKQL5TmXXBPrUTgZWzucQtk04P8topJ5qQiTR8nZ59nLJDEswS7exVkGCu
6AA5mERQngKGXhwvf0ggN18KWbzJitWiKCGdqA8IYPYpI2GahKXyqLV6TbUxHdlcHmbZiK3ZO8z5
GDQdKjVuCviDjyHD3Y3drRPksWe7/cyD776BfpVPbOVGQz37AgLBfYQQEhOHty+K0IAhBVXPqxib
Z6Eyz8pU39xH9YZzmr4X6lZVqw5ylvlqw/SCn9HieA22bcsJl7Nzo9AyB0ZNEcvYcwKmIHFzxIs2
azYGMd2Ts5xUucM0EXMfbVjuW2sxN9nWbAx9NHupVhTpS0YG8VElM5qpbG7dxBef18BqpCX/tJXT
7B0f/o07qfDW2fWMD4qs9FGnm4DG4aHpmbsMzAHOiRXuUIN7+3YMb4JKdj/B0vxPL1shBkTzNge3
GQ+zU47XntzBJ9q/RS+ZPOZ0c2eykHYNnePR0caXDMryRRT+akygpAFN3rrgJx4JW2LbFEMIaASf
DQHcTph2z9Ag5k6uEgjOIoUq6JAUitZy2iYJmCKCqhO4PyRwdHFNsYymdKP7sSDxNpp4rlA96lSj
2aYYXeJ6EZPoYde63RLwECSPfON87G2KcvHHzVGby2VBpEv31lW4GIYBHIrbOnpXzvB/bN1Yx/A/
OY+/HESCChqENjuqXpztWwYZ+RaMXvzYVQzSlkSYOCpubs2SOZlcltO/SQo/wY9oBZIxtB+cnNpw
dvDPlyby6rFvL53EX6vkIHZOV3cHcEeMD9NqfmTLhCVpEM1uoezU7UxuWd/fe/ZAl85z3xiNC56g
EVwWmdK+jL8iIg/WSfFSi0zverdksSo7mzlku4uwZOOdsEPS36lSEiThVhjzFBO8bclrwQx03Qt0
52FI9BB6UGvfpPLckLCDI6SLN1M1qn3LsT8bxgddcPtBrRo8zP214wZ5hLayZkogVz2Y4GPddwXW
gbY4OFzRy8x5x2U1fImuOhXsINdGGQSHoInFIUmxy87oSh6RJ8+Yl8rmMXTpwFw4/ebF9mxyM3zv
xXYmnGil/9Jl09Uy8JH0PWhtP2c1NE8IHpr4ya3Tf1nFxDrzPfPB7f8ayMsOCnfVZm4ZKGsvwu47
4hDt3fTfqPR9OV7g8o+0Rfw9+ONEyhIs1lOFkmMU+YzjM889h7nzQTbiA6r71QzgfZOa06dn269i
Ca73e3LSGAzabX+gWPhN/Lrflu4FHH+8IiIJuuHi7SW6mCuO63TBKLOsSdh0EdrpHEaMqKZ1LpLK
wY/EmtOP8MkrtpsG+OdxMvsdxDYcN7ytaaAutVe+CR5BRsaUr7FI/tEF5rv/ysX4Px+JeLQi0lkC
BGJqhkCU0+HPr64o//hGoKh4ScZFGBGaLtAYq3qPPBdxLdSPvtb3qY9Ab4ak3b5YmUug74QZybL9
QwIVY8qqZGdEiBNB0VijN7Jq/Wt3gvfCTcRpnK3+Xao30DzeRxQk/qEeMxPLMX/ZCeO1moz84KWe
fR5amxpJlgh0DJeNlyDHIm3iI8p9POlJkHL3szL1/RwxT3+MCbU559D1Y3UqLIQrsa5/yxyEQodi
ATOUjbGzA8kIn6dn/ARaZs6it67znoKiDW5lwAqullRfKluPSOKQs5CbAFB53FNytufKCL1TSQkV
iI6JAYVL5ogIlXr+G1IH3wxZn03Alps0CPWDgVHMSx5p66yFIZbAFxtfXUoYI6yh1Ve4+dwQU0iS
qqORXmrX8E7axazNIwX9pjOcJ5Y+fGctFVjRpVt6LPtgcQ8z5bc/63rEDNr+9bUTr11l/46p2EZB
HeJios1BMBhwy8f9nyQ6Aea6p6T3PTLdd54RBUhe3pNfZvbOqTOf9Zh9Kch5Walx4bJadg2QBZFy
ktgHYrcYISR9tk0iUDn8VuKWTRM/2PSfdHLviJp1WcY3hLn0A4uRyJkPyorbQ1Zwao0Fkh5ZWvI1
LD2fhR1GJYOeEA2AvBv+3upZpSVF0zxVzfTWG/3XgIBjT/tRbFvdbWU7v9T0DEfCiqa1Mw3E+LG/
NuZck0gTH9p4iKBbIitsDOwfZZWvMq9wz0VwieIiwlmVp5uwC4v1HLzEvTttKnP+kFFdYsjiZ+Yk
1t0sgmvM+uHYsAcjHSa9K13lz2Uh1lNHyDCh7cpZNqkWCuUxCUkfoIwaKTJ2Xds9RnFtnCxAQ8xN
dvwU4Dfis52T0kQ55l+GiSUmJTbUvA7rKSm7zF0Akbg9CBKXUc+qGuiEKqCaOGDMcwPti8/wl0+B
iTVjgt2XWEJnjZdFB+QKWEa2HzPshFOYH6uRlqSznjzP/RmNgJADNfw4hLwU5tivZTRfI4xReyOf
MS0AxvM0ubt1r0HiTudMdz9W0Q+vSU0HWkbhutJZeM1aC7Sk3v73ReJ3WYma8NncKadbk8EuKuoq
X28TKdq7iLHcxUHQ7d2sq3ERmrgEe2r0ZlTy9b+/bMCDsTzykaobvryIcXAusQawwMgZbyBcYSTd
pA3kO9INDoWsvXsO5J67hEzxAb0yQ6kDbgzIwIHC8J+8h/MiXvP8EQsXR9CE4BbzWnIfYVBuiW6i
PiiQfWWFt83s+bMuIIkpB4VKhFKKvdL8HSinxRHuMlCaOdGRtvS7LDb6k+gazIevUd97/0SE7y5u
EuPJZ46w62kryzolzaqrR+ilWGyiqkUK64MFpdoJN6pkzclgNADtWNRwPjx06AWzPBEYlzATRIjj
hDi1NVlqBLzw7FuAivmTzBI1NQ6YMCLnITW9q5gqi3xbtiyDgULQYqh/gS5ATxDwqJlKEZTZOlyk
Ro9bpctIoIU3A+Z9PAY22Q00aOgjEPBbRldutIJLNY7q5vVBeS296DtJsSpKYtS4Pnq56Q0bm1dJ
mxiPA5TDgUBPAhq6Fd0e+CmfklKpfoO/QzwCurUesT2Lxr8PLnMGFcXRtqvET75kirmOffK81t4N
fQ98tq8OlR1/kZtqdupQ0IOw1D/3g/yH7aTfjommOIK63uXZd1hH91Ek7PVYChEWqu7+SCr2FMTI
3wcGP6brHIuxM8lmpJ0vnc4E1ZLqa8CDsw14EbjvM/8dmfTVAuIg1c0dWoXmBuxJDVObHGrWwgCr
i0T0J9ex4ifSYZ6XyyEJs/DTVgFwOCc7L0C3Gu7rKRlN8KGeAausKJud5RClyKr0lmRFef3/L2EW
fTdDn+3ziQOE0cfE69wnZyxuJd4hgtgLgEGjpSN6TwtdkwGHChvmC0as8aqRSJCcgkFuqlJK6NYA
1GfD1Jnm+F9ZSgyaUTvc6qHckO1V3IuxfMnH7LUmIuokvSm9zzbtFXuDB9mGw00pdiWBQGwqWHGQ
/RNfkhS7WqdOdsEOrAx9eQ1Ma7rWjwjB+sPQdE9l0TFwydlwC2Ph3/U2OiZOy4Kxkl0yDyVtzFxr
QTMVH/3CrbZhXP5K0T0WqIt2cDvhB8KSAtT6RHUqBozuJSsuxhyEAVf3CTOmwRN3GB0G/Antcyf9
fN1j1AQ8G/ln8vgQyG0JZn62av0HG1P2HNmKdM0yf/QNqkK/X7xpHqaI2lyj6b/EaB3OMbKRwTJw
auB014tuFrJ7yPZW7YQIEarB7QOrxehLufeSmVA/bawSjdBgr63c05cqTD4KJpBjBSwHBRTjmsj6
zrWjLrzUSLcYRBQRfElfEZ7qhsGx7xz6EI7XOBacsfZdIms+lKa7dxo14GLuIDcNzrY1k9vkKnR7
qWXRf3eHqfrTjtTcSDboZ0b/htbspCWVRpiAQGizbZa5LFbxXzU4JgvcTMnXkE3+PR7kcxoC1HFx
DFemjd2PcEU+VP3robQ90dD8rZ3UPheZ1NvEaUCuV0qCvJmmdZR7IGkdIPG6xImcScYBRh+lz5Fe
yKNOfEHqXhC5LG8dOamvOmRtxlPi3iMgfOmQ2ZgigAeOIH5yVsmXxoFelJrdhApG/Ei/71aATIeV
62jQlhgW1wNClIeE9UUNC5442+dasO3VTgZ2TETQf4rwC4LsmlGRtTdb2FTaZoMakSqG+lo8tS1F
3eTrc+fGPJOkTcnslShnULEBVqww+FokVTOiNGYuvUfK0s0TzSfL+1OjUMEpvaHHttgMBhJkgMWF
7WCfQW64arBEbbrK/eTK/+4HZz5hxIeCqclGNndPU8f4siIn1qr5YaW3sG/fG8u219pzftBvI57L
7L+cbMeO4Ept8uMiB8vtf8mSTPd0sg9qIG6pBOF4af38EDt1e4+NlVMm9vcQhxvycgjdbKZPNLvA
CBrf21tuxVQjYU5rROyg6+7q6IBo3bmK7rifVpkz2adZIS3J097YVp3ZHNAgKrB3+ZsocJR7/uC9
DnnGezWa1XutUw5HkZlA2jBU92nHkZZ78GdUiPeKMi9aa9ntNEWnYdbE4Tkmy1XJFmZ0C7Vx8x67
WCaqFdq73M/Tq9uNT4Yuy12DVephya556BIesNkSAJGYnORE4GJtQtblZyX1c/qVNNGn777XceY+
jJEcDmJSLdqljKfPta/1zJ8b5tNCSPYX9dKVoIRm09k/QBbZBqn4p6QoZXPAahE5AxeDuGdJi5zS
t29DFhoPg/bfeJL8VR4nOI8MCD0hqzMHQFJDd/IgJn84JcBoBiqPrlYI/MMJA52UX96A5sxIatjr
eFwweH7UTf+PL4mf4IrFA8OzMF8FjnytjPQe8FyjRaT35nu0R/zZRg/yITCM1fK408sjHB46QPAp
REKD98VHbh/Hz2Eou8cMn742jLOBpkZkKaGaKrF3ssD9nJQS1he2fWkPxTaXyM/m50ooc2/F3TOj
4W+4lR8pOLGNyw7KDviwCCpRExJIR1owcab41uTEH2gLdk7dTGukE/O5dUa0rsskX7jEeYbh/MfA
EEW2IzNwiAOtGK9hfBEN3snMKEKgF3rrzf6raCJ50F3zGM/WYdAwTcc4Og7KM1eoe7gaWiaXLPVI
qlZ4b9FPc6dPCWSVblEC96jg4d2TY59CIQRAUXfj/cPOWTDV88JA8DRMSulsHQq7FSX63xm5BbFb
8icRw7MCCo4eq/pLPbmeCjrFKUV1kbL8UWVzbN34MiZecxRm/YtQs9tbZTsc69xHh957u6pz57Nj
YRvrI99F610l57SQExoeC2aGDeTBKR1oJBYElDIGBgGAShXqHDXQMTCO7e0iEge/VuusxEPQ4uBn
5REAMKS82c5dGG91NH75SYIuIp7+1h1aTrFoMUXXWYwq8KfGymBtbz5qszPv/VueTT8sWsmXz7vg
oUUnwfi92tUOAJ1WTtlGUfLKSvsbIgmfbKz1uPgmeeI9Tjd9Qs4GFDhuNK7LiAeWGt2S+5ZWHmMb
CIxkWRyKiUQCy5zXYhnvhfGRtLDxwU5w57HtUVipjPMcjwejpoZiXnQOi5Q3NaIM5MloqGRP7WRw
P5BiUZQ1uY1lekBY/8xIJtxnHedhz7hGVSxuY+QH0Pa4FJVxsTWcs458PbRfarxUSEijbHivlyDH
JiE7bzSbtTPPcO7JngqL2gMeRCtjwo/SfgxGiZQrkk+3SczpxuXT017zZrl49hKmJjDzgQTKeD2w
BlxHpTmuwbMistG/KG0F0HLxTsX0NGdsvRbbshG/NXbFOmTgTlGWBxR5RHKLzGgC9Vx5NkHeBJZA
YEAtC+RtUwNW2xqnZrLg6OT9SzrjDYkdWoyK2jHL5ufP2XLWVle+zt50IHEYse+E5SajppNm16/T
1oDRETY7I29+DJkYa8MOdpOydmbU3YlgO9L5rRo7vk+fwqwgi0sDbksdn7pU5dsYC8gD2jt9jsKZ
xnHUxb7qMW/XjvNoNb13LFLvMwX90cddfpu0f2xA0G0SVyY7t57SrUMIHTis6n/snclu5UiapV8l
kXsmOBmHRW3uPEm6mt19Q8gld47GwWjG6enru5FRXZFAVXehe9tAZsAzIj1c0iXN/uGc71hwiBZn
r9l4YoGX1clu5NkNlvDEz4ZwlQGnNwq+fA9+/UpeoTgJCQNeZi0Y9/ncKOQTExkSlWYvUYIBQ6nw
M0A68Nh4I4ttby+86NJOE1AsTMlkrMebubZOcW0wpU9fBfmNbme91HJ8ml3I8blMf5BC+MSh/VrY
w4ske20t8Y3HVUU8mQ+SsZ76Y1xl3wHQLG71Rub9S2/jpnD8Z9q5kwV1eQIZBfvhvVHBBcDECfkz
X0Dy3tfmZfEgxbYTTwKXwpfdJZdAuG944nmt+lZwOufZLg/laYkRn/e8IodUuTf7d6qf4JynB9cB
7whalDGI3x1F61ps4BkZdyww7WrqDlFDdoDuzGYorPqwBPXLxHwRRBKyLOk0GxfelCeXpwhJa1+2
z344P1YRs+6EUHu3mJ+Eq97bQF3Qpd3iXMi7GQVDuWwG7KKTI4JqvymLU5mJn4EhOMCpYEkxMnWB
2QAJrXD+3BGoJ2uwSOkI9z+/wVh9v/thwu45LAxVros6hMnjzR1rh/Vzj1S6iASmXzgJvUVCn8Cb
5k7RY0/e0FyeateTG2Gh3weBFGYWWQF2hC/m5uItDRAzUY0PFK9PpZv/8H02WTwH+zYMz0s/s0oD
ahxO/tOUQe5ZDCLHmmY5B3zdBWQPTK6zM5A8UOS+y3rf0dLA/GQ/IZejYfyKlEzcdH9Q5xDgY2W2
0/xIKlcOIyUqYSUpZj0onBAikvzu98m6y695hSihTK1yMyd2cYcRo7gLlvozSo5F5TLO8RDE+xWB
vRYi5rp9m3R4dPwFCTLZosnkb/2eAqiv0d0bilGXljnPiK6pieETbNbq8sE1/m1G9TggqgDn5R3g
wEM/ik60s/vBtxje2x9sYM6OqU+j9wxsYsEjwbh2qiAC+UO18WVy506zS8x0f0zLaSOjytopNX5M
fvgELh4/a89WtaimmgoVU9fcDetZV9UxnZNLp5lLp+PC7ZdxyM7Ffc1vH0Kf0mFEY8pMJEX4dWlg
E8m5ASSW8wwiBHrrc6IT+W+SAb+y/xBgWCjw3Juyr89fkRNwPZN9Mg3Or9Cp4B+b9jsNNPc0gkmf
ynY3zsgkuoJPHuEqkSpTgCEgRXObtNvIl/G+yhBUsGNmEkywxtj1tAe7cTLuVjndKZ1SmHxj+mRK
Sb2UsJpyjbqTpf9ram1EmZjVDSKnfq6z/dSV3xFHczbPX0Na/TR+hlC7h04VFfc2UnVNuTJ35BvL
BZ4rgUNdKV46Ao7SBP8gCqyqRlpW+x1q8eBH0/FYjSgUgH0X3wtRp7shcBlpCm+vNadpVbWvqAwZ
6EmGsOSzYgOK6w8zEWVTtdmwZfHZEieO2J69HoI/D5MGIirKPU7DsQhiqIOEUg82lvy05KFlM7kS
hKqiNNw0HZiUETTXKrtlwdwQssb65SMZWkPUOY31mJCggOIR9Mu7GkS3d2xakxSqQNjC3YzJSycd
222ktfNt3ArxBPGOd53EX7rOQOCOjJO3pucD0iNuKVPQPMNQlTBQ+glUjcu8aC8fhTXJsycD4MrN
vZvmwWHsggDpiMVG9ybIZChMsPu29ADLpWmEqxFRIKnnv40niwMziqOn4Cf2xGJGDfRMZvYpdVpF
rGkD1miSrKgEcO8F4deUvI03a0XjIi+Ys+nBLWiw3Nx/tMP8ZJMMueK8ebZjGp08fsDqhgSMDvUG
UI53Hc8gYxJEzxJTTy0Rg02LhRo5Z+zax/aXn+WPeq6/l174BcQmauLXmqCSDizRCg/DDVJC9DXu
dcyqWXqOLP9HI/iEMT4Fa81srqvUz2CSyH3dHKo5j3mSZ1+9u/yWcniSDyhHgC7ge1prfqgt0a7A
ILs75NtfOPzXBQ3DbQIkFSELdYO40ZHikaEUH8sc300asacgFWfw0EXR/cQp+nAO2o0WgK0YiSPI
BvbX4Cey/JDjcUCew+NDcwQJIeC7mG8bMzmxzh6A/uFPnHedzZeTAiX2k5DVkuFUv0W970qGch2V
IvnWDMOzelPYIth4qFPpi9j6M2QgZRyCPPk0B6THd3Ua9Tx8YmR/bO8D4KRhh4SpCviIoptaBh5N
OS6/mUC+FgNCXN8ZuEGsWKwggsOS94fDbGZCvgYo/a6LDNFNWSlZyc3x1k5rRGlmxd/CI2O+lcqX
G7f9zv0E671Bhu4qRYnqmLtS8QCKBHk6Tim6OGsZtzY8omoWZBUAXeNJhnEEt7Wa9MaOEDM5pVjh
KsBcXUPDSIR7td3hTQ7ie6hJaxaJ8FHbE9yKvXbbt3dB10E5cH76/tJuwpbxBSvTa2CP1VnJ9NVb
fqS83AAoONAqbvHZY/IxeNZr7Z5Q3pKakNojV7LaL6x3YTDy9ZvQ/YXDWkEDN0cIU78aXFj7masn
oBwCME45WbOpKaM7e7hx0IhEylV9Sl5SiT6AnspDYS5PEicxAt3ot5PEj14lQd1VyxE6GueyRzyW
DD4CW/WPiJF2Vl0d+tsJL7FozIKbHfEmYP6kuPq6r1GVOXI7Dudeqydhe9GhVQMQPh7PNEOlH1r2
boRJsy2t0tmULxZQCrI0oLCE+lm1KdrqkAlMnoM4Q+xLlQHJRGV3rbJS9oq3NaakF41Ipy1GezhN
GhXeWI7gC1Hmg/fEnWWHH8EcBw+OlKyjaTxzbCipI77LmuPIpA5e2/iX4+UUd4MPNVY/Vj9Hy/nq
dIxJijMziKxPVIP3kycA+rZoQyxPf9nRXFFdVS9h7nd7tObwOnkqcjFg0OE+WS0i/F7AalgFjkm2
SevrXc0caGnENyj03OcuKJWGa25d5oZFsJfNaLwR4ebS/2En1ARwFL/bdMmpNU2Hzr42ALlN6yyP
g1/uzA34W1QsYIuWjkhh9sbNg1xfdSmqeAKBHDrdopXiYBLnU5M6tGIogiTQEB2C1GYege3RPIUb
v2IYf1sK4m91R94HW5O5l4WDte3ob4/QATnsyZijMDFJ/Oam8DriXu6a8T5T7Vuf4lfKBxzuKS9E
ArNvCbHimZSpTbs0r3EXx6dEt1v2FglKi/Bb6GfAgYFaakr/vliuofZ4B+LJvo/dEYo/CODeB0TK
twwpbsIqusR7xif62HB2QgN2r1XOLWkS8urYqKTbIUcMlzgMGhOAmmBHkdeFH2qUMRvp6GAv9HyL
rtB/EwG1bg32kTmG3BosH6oajrYcko3r3N7giIfSnc2xeSlm9IiA4tNLlYJ/FylzMjgIq4K8GtjX
7Z2YQYHaLi4O19HPfcZUFB450oSbFAIEChEmIEGMv2WXRHuHrJsfK7bmSmCf8uRzl3sT+3SLYSpj
nCLT/JG4svgQkEWFVLnsXR7reCgOad0B33F/pF2ij53b8HG0/FQAurEQGrrKWqM1QPD86mc2UAYJ
IabJptPU9NcYuwvYKFwLGZ70pdDLscyZns0uHr0UrB8MlmTtggWsx2G+X0pqVItmELjhEkPOTcmD
6WIyZnF3ElfHZ4dY02CZzYaHisplh18cSt7tVuLTPs4JGQ5N+ZjYn6pgUJP0Tr41ZfENSpLFNNMb
Dx2r7zt4STO+IJwkDUOmndeAPQxgKExVV90ryq4W7e6xrRKkCzX9RosgeaoH99hXDqBOqUvsdajy
MX8Q/lEBZepMR/RH8lu4dvRMxIJrkUbUS/tZvrO9ma6Mc4tt0C4cPsWyE27tP5tQ3bQaSfYrxIjQ
5C86gIvnkvh2iJX1MEqm4D30kA2K43QT6xQTjUsqIYUZM7J+6yABeDEYQR7SaLo6Tmo/5TUcw1KU
v9zGK+HPoyzoyUAg2Iw1PlonXIsARJ5uIgzHA/E3hg9jrcDkpGRqiEx+ACtw8WmZaoLG6UIhK6dR
ncti4kPCOL8GthQ+RDGwhA42RJL12VUY7geDxWVvcvbfDImZ64eGcPl0/rKKvjyFBfENdeg/w4xc
YTMhuxhxtspIKShcVCoeoS7bXrTHJAI6OcXAH1hJldvCkGyV+s4BLDpcPwOocezphrNgtnezIp59
xsbjGEzoyEMnQGpRtR17eecQYAweMrZQ3DjAkG0uI5bt9VpNEdw6mXufkz0fpMEg1GSuu89Qfa+X
NHafpWVn22TBeI2Ih1ksM7NDEwQYSHylH8N5QmXZdQKOBQUtijn299G4XRDNrrijg7uiJ/3opnNJ
9XARDDZWxI4hrfQQGnS5tDaj6jZkI2TX3JUFm4MHo429UTn1q4MNF+eZvY3m+SMzMVc0stauQkIF
nazug2hXVc2z0dTDahGfvUUxLclWYim+I3TgjYnioc38m8MaSkYrp3pjWyS1s8RJ9/bRYvZx6vLo
wMIGa+l4OwwcyYCMu8OBvL+DKVYcJvcFrIqP2RmNiLs0E+g9gt6Hib7zhn3PQC99829tsp8omLD5
8Dxx5K1YekXnZew14xsQ6xamDQuSuutUACGq8DFPbfooF0dn7DzQUIYkQc6sGDCLdB0XV9u6PH3a
+c5JVe8yvwUq7nVnFU7LiclA7zmAZ13i4QSUT5lGV0UPuXd75zUZ3l0LbXHijphPpDpk45fDfaoP
owNDcMbg1XhnGRvvJGnCNwZBQCxdRjQRikHGV+gnZPA5tDU1P55shnTIu1h7vCJwzg4Y3XEFFtSq
S+4d48FmuCmHU6OJO+GgCfqWeW3UPxcq+gRFvqxMfPYTrzuZkYkmtjUG8bRuCbOcpGxQu+zKGph7
P8J2mhHpkirAqtxCrYcwo9gxn7/YFu5mScYrl0XBbpmVCXumO6Yx5clynBem59O27/NHHHHlLjAj
WJJebi2WgNRWULXndjjlMMRyzic0vPV7P6bVwVfuN7tk/ewwl+7QTuI2kefSyqizBKlEECfQ6idi
m4bMNnjD+5Xn4ikrk/DDq5OtlRf93l2kx9zctveI2NRRau7VcGKjnFn+8DTV1VXrp27xi89Rw4t2
uddbz0ZEjFO4TocbQKVbZVa7kyyGVjCR9J59l3OiPqI7wNCqJwvvttLlng0cNFvtz2cf6/5+7CwW
XZMEz+8yl7S70Sd0CvC18UmMkmL88Bk/A+nIRkzxIWxkmlKCCQCUd1K8JtBFX5gRmmPt9Pj8ZzSq
Hn5VBrgenGSXvocuXa36QPRnqwWq67V+/hjfot2aGV1JuljbuCEfg+7w2clAUTuB/RQbFJ8tiwBK
GHFnMK3TZ/HE5HziuCeqcutWzvRURuln3N3nUxDdDz7LNjdW9dYkGagUYbOT4EXdtxbqMA9HzjFn
kFPcflxDRHMWjXPPlo3ghL6dcdMM4XKjo+JtpVGDiW8xmZkqhpvo7R3ExM+qALyAdE/btf0aDQjo
1W17DCnkXgtzX9eRBNiT1FsrbH5wxKs7hrw3pfUhHTuivBbF+M2w5L+EQvbPU0ZDtwxhtaMdu+kS
IMYzqJ73CA2aTTUwIO8jq2HbWlTPQ5j3bMucJ4+cNXbpJaum1qnPOtPLgbYhiLzphQr2IUp+CZgS
x7rvl/sZhOeeWxOu5u3bFrN356FhPDoZ/UNMbKSEtLKpa4gS45K2LErhlMMVeSYlOB0GgKpisLeN
CYfzjOh6W4QF66IoHHcCQN2g0RnJiATVeGmtU5uA0Tejfpk8yIpT363tfNpMQfyadCCBLcRA6zjL
4Yun4qVsm0uYl+GVcQVzcOy+WVOBfIhhcvR8+8ZBJobCfdpKuCjrkN39pajAuZPvzWtysic/PrVe
Rn2VJXfO2FDNqCFeWVV6scoJx1JGv5daKsf+Zr0OeuzuaPfqTRaDheYAeRkLPzmxUdy4bJ5OLs5g
78YrKSQCeUCj27JfGNMXkTlZHYt9xohtpmjGKmxmTYTovguTndU6BA7PNUCo2osYvxaPxibjhTRA
lz4kU1QJAXEHN3udMcu5b753bjx+WGpHqY9nGeDEKe5odfRA6JMq4nwz1XCtHeRN9wtD3WkCDTL5
3tFvx1XJK3fCrHfljav2etavSTSZB7un1mvHsSfIwKhdPTPEyrHsrXHyPhodlbshwwYyODNpqI6P
TllYFO92tlzq/CUBCngBp2RdPIFJc47l1zwJ/2o89IJRSmk2UDMwSiIMwiEkumS1aNnipW5RLSOT
2jSq+EITyN0tUo08FTimmH91DGMzRYCAT2wkTze3AvrLI+0z3FKwtxBM9kUCh9+w7IOlNb138RgR
ZtL/6G/6GmWHjC9Zf/3xb9Vq2s69zX60TXqa9uDD18MP5sDlprzJIW0jbDxAvNam8wk8777wL07f
lBM95bTOc4eBA6Diri7L6oC975APFuEoLVSeoeGmcynlMDf3Echm0AooZgp8DYjtCOOK4ZAPFSsO
N7NYDtIbKdUM29mbjx0K/C1nzqrXxTF3smrn9N+4lPOjy0LioaMAka7/TmovokMXVeXcPQTt+OEJ
hlIds5yE2MgYH/sqnANk7yCw0SMTMVGh2v2J3+1YGDKxm6GP98aNzm1fT+9ZLTkEe/PCH9ze94En
93Gbz2dg1Wz0p9NY3c40JVjby/zZulGi8IQ3q8H4x4LTgHu6AjPkQjh2sEKwTJf7oYKUCf6/zWqH
nKWEqYtU92Rh/+Jt+4k+D1O+IvgmXiD8OFwZqC7NPlVfAnUx3NJja2L11oYToILgHCD6W40uoYry
sSNj8SWNp5eFzL8Vm2J1hhN2aksRnBYrfbNMV54zfrWSbY8r2BAhoUJQ+75mxxU6515Z8dOYSF4R
mCGsG80lDBUkg1Y05KGC6o4MyVEc8tqPravJaGhZVpVBNly6kppNMutP5eThWmBzy1bvQ8YUZpEf
E3AKzpWMJnkuwtsxo0e8zEV3Hw0u5Sjixo0IijtP+tPdYLJfRZYOBKR0CYVj93PUfAGIXeXdnNWU
IDnuW4JpOQmnutm0N+tuIL1iR3FX3TlpjnWqIOsi8qr06KOGZi+c3qFlty4N083WwS1cid65LyTO
YyEzfz0kQu5T+ulLPfK1lp7/ONuTvHpltkfYTFEYDl/aKUgkA8f8DNtI7Nk4WLCCgepNAx5wyWR0
itNqW8B/uowIg4ciT8g0JAZRETG8yVHxHhu73YLsyX76kUowaunf8YKk1PRBckwsApnKuLgE8ZcF
fPMyMPq4M5358y+4F9ZimuRJDC6ZTYxyD27nXjhevZO2SOflxYJWpQQgLat7z9l2WyNMCOxf6U2m
d6fyrYsp+ZM/EeIUrv6yFPm1jCnxDd9oHXk1Ai8m9S2iq3Bu7HPptUgbFU1YmCggWUyHXnB31wOT
zLZCSRPNscfIUHnrJWrLvfOZO6Qq2J2xv2lpo1yvSg4nsCE49ftDqbSAqZXtfRRdCAzIcMA3xHqs
a0OSVNQbZjDC+3KSm7u6QWAyIdidDfHnhMxay6If3YlCs3DYPqN/bMGV1j8jJOrGjPVDJ8Ji69Zk
Grot7Du25XgB2oMDO6nKq57h0oxFf3Ke65z8JL8hkCIhW6iOmb7x8w8ZE5X8oammGbQX+uOI2s2y
bL0f6kiv7eAm9WT25ywNsqJCn1RLOgyY3hwxJ3Ig3DnRvhgMot2+3Xv1zAsuNzkhNYqN7TBMmLBu
ZmgvL/fVT4Os8FC6BRKHdOE4tQHxrMaeZeCYcS5px4NLM2eowLtxPg4sBU92dr9g7dtNrkemDlyz
nXDE2tfRjdbTApDyEvuff0lrUpISneGZ4VhYyxKEhF2zg7KiGy0owvKkli/tJtPLpOdjzEd038OO
v6e0K7oqINqR96AEv7YJGjPv+HHMa1LzZugylxSM26Ofk0IUB+m2XoDPuv6CXSi98X7i9ufSMuXk
gBPr6t1KIdobhX/Pzp35TKTqc8OBssaBQyxAmn81OFXWYZxYxwVj4Zohk30HZAMXo1GvHiE4o/Ed
bLEQbwQO87lzlrOX3ORlfVE/GJ5exuLDcM+ssIC4Jrtd2BMh65u2vP7x9/74FbPZU07Q72XWPVid
Ik53cmlvHBmix/gFLQ4oDJR128kD3MRqcHx0AhGuE62gJ/uwsfBZYh9rm/MMk0h4nT7rXJ8Tm0VO
qlOH0StbDPqdearM48KyyTXEZ8AtxSBRp9UDjvjyofST99FpmV/qob+AWiIceR6gvbvj3lsm5jop
1c2St6+Z57xmPC6PQ5W+qlrANUdPR/875EN7z4utv099eD+XP3SepJeYyCA6UZSupAulw1wjpJtH
bIlCXNwisy+VSV4VxLMnihj/iUNiuIW23UaWt72TBHDU2XDhA6k+I1NjdJP5RzPDCMka/Li165Cu
o1T23ttfopMZ0YaYP0LRciZLTMbO8FbF0XviIc7kJ/G0YC9bFQFVohoIEqZ4/OabsQBbUMgt+JdZ
ETI8XVUu4gfo50DVMT0wNPfhKvOXyehh7dPmnvugjxFbYR1cNrTUoKdSeh0xNWYTeXO1MxFEBxlT
MY50pg+QG/SxxSa+qZT3HNmheA0FeQRZhaMrsBA4CfxvAFN2fTqi5Q+ZGQDA27XztsI/e8ht/Y01
Gw1dWQKPatdFmbqbDqRS1uORozmos2+mIMws0Ie4JIwYKO0jtumCeSehZcUL0mb0jVwLtQewkQuy
cPuL65XuGbHdj0D6EVLS6m4oAgSe+k46aObaW3pecCqhe32QDLyryPTqPMT5SyrZddtfYGZ+CoVc
2kqYhmjWPpf+KIuZQVoErlXfRl5sXSXHETVylpfZA5qyZDcy2V4hx4ZA4NYbvAXkV3QoP5olaTew
5b/Ta+fXXtNNQtv5GZWjfxbDzDWnxxPAVLOuDXfsMBkeI3P0TFC9FTGD5sKPxx+Vbr4zNV6JSTqn
MJHhYZjIo6z8+StjzLZYRh/w8CbrKdcZVtvOQw8Uo8c1zg+mueG1yNt7TKn4ERrfPPA5kEzmVvVG
AJHf1AquthMTmuEjG9hOTrNnouj8pF+6kfp9/aBk0l20CwJKa5815uCLuzTYJ/eTWdR3GWGaixkr
cyKwhcxK9XNJ5+VuyqwXykmqBHSXT4lH1nfep/2GAasC1JS1D1YPCDKco/rOtTBRdXnZ7XpkmJvR
6fdtBJ1QpNMRcS4dyoBEV9dTsPYg1Wy4XgiAHfsIrSNixkBZJ+xG7nbqk8ucLsuhHILlhCsH+EkR
tofZivILfKSHSDY7TcHzZcrwpxaACZCBik0Yo+ocGMdtgy80etmqzMVa9p51RR33LMvJ29JEYasb
81PHJAGBGN40UzI3Szqa5qLTy0lV7YfrA0JFb4hr1zmbpq5IwHtWic7ve6eHeeaU89bVxW0uq14q
rmg5ARHJvdu3/zkuZY9bilTYRvA2SqbzZAYfJqU/xrh7n+GXBBhzmuG3DyqftX/DtA32Bsu3mFWl
9OG2k0wcDrjG4ELNa67/Pzrh6AhAa9bBY2yN9tkekU/FA/v4vIndq6c3IazRx76NT3PNdHTgLvru
xCRQ+ll6mROvpeRDvNmGRXMmCojYhz574QccPHA3TNiN+uww6pwQK1RMXAHtbog7+TJJfiZ1kV/A
n18LHZdsPJZb+vCCWSrYCgNWzim187yUjBrnBYm3E2vSwMpjx8A7BW3/z0KN7OHyIvorSTmoQyIx
ofxsHxtV+5s5EuNLnvHRKJ7ZbVzDSGQlSDHQBMl5lqA+dc0yThbTtMtQNu8YVHbY1lOk1/HoboMc
O3gP1n7v6Pu+tCDALtJwIwb5KZXZJ2nxriv6NWc2iuqAZ0oHpwkr/4beJkACabenjjFh0fFbHZt8
Go/2Z+MEXYQjBPGRyjATkJec5d54X6uY3ibF4VoGhEUpJDNLny4XBYpPPukCbUVbYwutE0TKA2r4
SWGidOMegiINGJO+NOdYy+iTORKnUlnU+Hj0+DC+lWi3fS8EcpFn4Ynp8WvZR90zijAKhznRe2lG
GvQhODWugtcTPMyThzKssB4BwGb7FFsytVY9nagLDlkyO/u2wMhDVcFsep6S82JV5FVDROiQkxEX
F9QHZ4yLU1fYco8GB8KEso5DiLetrs1O1GV6FF76mlUVvEDG55sWtd5CKX4RrliA3dCy5cJP9043
c2jQ77dBd6mUPFktGsbZYhsdxObJjvLtvHjxJW9IP+6dWvICqaNbLNPR7y3kQ0ta73RCLmMh2vKi
UkBPdXkFjycf46G7UeaI2DXV+CEGE1yzdI6YzfDSqc6atjmPxIsjBsS4HTL5Lq/IYWzTcIV/FBdZ
rgHz69I5oJFG2xKktyl8269xrlCKswHeStEr9s0d6IoUXctodSBSKmV/tMNdSkR5VrzpDOVV79mP
Ci//yg7NuIMjKtQWv1N0muUvX6Krj6J4hlA39iykxh8TtQGpIr1dUuI1/TuNakt0a2uth8js2wFY
Zo9drIasRsY9qXHsBMCYjLf4LTMfAxEfZOtURzv8xqCFK3SMd1iW2ItKAlHc/LNE19K3inQ+nRXP
kp8cII7ivkTP1/bhHRScK7FC9dobtHu0AXy0ruMx1Ab5N2ducpo6cqYks86O3Qt2CWIrDEWXzTV6
JzJ45VX/aQpE8NG5YG3X0FOyd806lptyLNUFCLPP9j52dw3s42usWgfCQrduaC7JmTPexkfyInCy
H1vEfijn8RJYPkDCIVERGZtdsqszxTFi44ePbWwHKkQZC3gmx/wf1hqppoLVtuAJJNkRwgNKhe+t
TtasqaNt4STkpolyvvZhuI7iML2SpEjSNFtf5t/5ziXU5yVJoVHWkfvpzXAysOZD2wzKXSNEhvVJ
5puwn0Fllr341tRjfVo6/zciNWcHlBVdYWTb32KMUZug6vujF03nQQfFE+Ot57DC2T5nTbPBnqoP
uVMdEjuxr0uvPwJLJ/tAK3HE2TPvyK649LUsX+z+mbfdOYQdOlTw0+spS4Zvs3HQ1aUOBlhvMNux
EPm7b5NhlSzHsc+/wSA/9I4Fb67t9ljTUNhF2bKpbuLBEh0evvGsY7Pu8HmtPZk+Ff1MZcGWMdBb
cmhwQFkk2wYIcsC8phuNvh9IVVNSurDwQQ84EtCYgMdj4KxUbK16w/6isJxnO0ryM7kgG75rBqpV
h5bArs7+DIEz82KMNTnYOD1RA7blvTfK1xEJFBkpVO9j8q0Xqbcp+3Jr394Xwn7YkxU/Brsm+Urk
WD3UZ+e60dbOmQh2XbYzxHKsyCXjIgRgtWGaWcNJ5asHNPKKBRiZ35IfAFxRj8SNvnqCoOUsmVB4
SXUdBCExtr1l/mPtUH20u8gRuwoGLzJFBSy9UBCE/ecmUTgsUys8Tbe/+Kpomafh0O447e5jVnT7
wKjfVj0Teqe4vMvevcxB8pF1BTbuxRACKPz30gEbllYJhJO+vhstdpJullhbI5krxe58r0ygdlxL
z3OtcT02POtjNp8qRYePD+Iy9fLNavNqNczpPq1YbEFsYdaTWa99mGhGdnhYoB7BXcxtf42Bv702
ocerWJF/PnlkQlVuuFVRGT6kthBkcqOEZ1ZBI9/qiN3Mz8JE+qpJXePIx3zhIN5YYYjaWkMCTY38
O9XpfZdEqE2XTp4i43+vvDa7ACF7DlsPzXsxPGMq/ax5f+xbVhjPVa46dNM2SpKbd3pkm8JkEMOY
AuuGxNq/Xzpg4n/8asrP/z+S5I9gkZe5JVjk40vmNb5GrfJP/fc/M0duYR2O7SAr8wkQIcDlv0kl
2XzIj/pvH/XX3za5+a9/8z9zSUL3H7Hj8q8MfRHYwg/i/5VLYv8jCr0gsrHQhn5AjNrf/1Y3Smf/
9nfX/gf/JHSjIIhoZQkn+c9gEvsfXuB5cSzQ2SGM8Py//8cX+S8hM/8ZOvO32shrkxPl8W9/j0k4
+ZdYEhFFHvWYw398JxI2f9BfY0lQYLH5YxSzdYr8tyEyKVQw/oL4hUBa5BiFs63mkOGhlbzk+KDa
JfgOVXtv4h8ZiR8rx0rJBFveShPs25zC1LK2xWVhjKQJFyUj5OagustG++1W/JUa4eki9sWiDgqX
U2ltQXedAeEGhhjM0QKzjzpjWfCbqQNFxrEMvMdAiXsReKws/Uc/ce79ZuUG6c+J/NSZrRr9z3ME
/GYhPjkJyJTLmCQio670z6V6ntNuWxDYJoB+hz673TY6mlQSzOXf1/701hJv0er6GgjOsnneV0AN
4R1v8Bu/YMsn+zLxX3qY6mosHmRC7HqY3QL8BFcEkR7cJdWjTsOD1/a03GL4oVX8YkfqG2SwCU43
fqskOHZWuY2k/rQ0ONBWXvyi2v7l6fvzg/3rB+ncPqi/5sv88UGGdhh7PFA8OTxMf/0gZxyRfQaL
aVuh4UzrAOkU4KixI09qfggVy9ssQ9K5wFo2Yj3w6fzvvwCf0J5//QJiO7DDADf0fx1w08VUHW7O
Zpt7pG1pZ9hJgexzOHIFCMTMfQCUFOxNQghpt7wNNdEYTAyto8RRsgpXv2ZPq90SqGA94E3ehU6C
KKBZLlOlgNOWyMgjoLI2Ugu5EJUOslNu2GvPgD4xuLPYRbHixaQFII1pmkQcEsAEHTA5xFqJvTW9
+zmPzAduCiuGYfuFJppcVOfdI9wgwZMbFTCfuqw7wURK/y8O0/9ZeNP/SwrULW7q8z+io4iX+jN+
6haq9C//Y/vHOfhofqn56Vdvqn/GTHFm3P6f/9N/+OeR+X84TTlWXMKO/vuj9O4j+yCnLNPq468H
6Z+/798pO4/dyJW1yz4RL2iDwWl6nykv1YQolaH3QQbJp/8X6+9GA3fWE6FwgKNSpYLBz+y99v9J
dzK5RS1uPbpTx5TeclfqP50iWcn+j2Bj43m+S4Cs5Vvcr//3FrX/A0DN9CS3q+MwRv5/t6jl/YfL
E66acGxbOBaPy//HLeoSF/Vfp1/g83F9EqTQeJvc5/8V72T3mIbRkI1bsQzJWwIfT2r5om3aln9f
ujRl8SbI/atEdsxq9RTJorgglXtLxqg68eimsyTOPIzls5Xm1qazqZWQj1xtr9rKVMubSGkOE494
SM3aSg5T/+ADIJyJ3IgVL7oMRrQJfa2KzVvuNS6JeRNzuew3l/l0ZU1XLcLQaBvbCNVBLv+AbPLU
NbMH7hmLflw355K79NyY9ImTnL+9QnXnGlLUqhGrIXYxNEnkppZvBluVeyMgP5owMBDv2Fu6OzlB
28jrbqHFnCc1R31xhuDdymZ5FNqaHh49YYXPZwMCqjr4afExuy0Nak9oX444ZAuG0j/4xQjn2yUW
qmfcvYjfh6tDzEWJ+2uXouU+UIrPEBrqO4tV4zx0bn8aF5TQgoJwO4vhafCKoL07MOMr9756RL2L
oi+kcUB91/iY3Y1Zihedmt1zb/zOLah/BiuE2gFXUHKBul5/ZSkRXBeW1P9+oYlItiKchzUrvxyi
V2LvUGVAhvUqUhGi/pKmCZtDmC1rNfAbLXICeWI4pSKR51B0Hth5d9rEE/QgPF00DXni4Y8UA6HU
PS2iaUEmr/O3dBnkFMvuDaPTG/lePT1+353soq3Wg29E18gB8j3XVfODDTwaQJ1/ACL/Yztsqy2V
vIzucOc9FRA8I8uvMO2fmauXnz1p4W2O38mht+FyluY+x+62g7dRP9G0MrWGznGWHunNnKulG48O
va8rnDBTfrJM9adyf2q2zj9SFx6htPBjVv0MHJpms4TXnDBt/RNgztSl92Q6VnUd7WHcCE0OekFq
tQY8FjTzjhXm1SmxeKhORsfqiva32nqG518rwt0OPyS27i2nur64avoSknQBmXoPD9nSkb+VKFYn
L89hn32EgKDaxGnuPUfwuAhE9zHsJIJx2MIjh6x/a3XxGkDgRY3SOKl6G7yKn8K20Q3mWKPfj5V3
A8DcX0e2sbtxQv9m43u4BDqyzx1ns3Km8mjGHQ52LPUkWmJm44WxUk3D3FanzcnvYoaHGKfE6J/N
5Us7z5sMYmu1Lv144y8INq8sg70vIiYFZBSdiIt6igHOMbTQDug5oughEx6ypvZuShS/CIsMLxwk
npnQIoagrsp9z2ga5exEMFLxYA5evMd5vUHQ260LNjo/fAnyzUkNyGw0plMeMhGcxLDjD/eWmfVG
jr5/1EUmNszimQ+xMLo4QGCHkKhggzWO1P5fkA9nHOvVFlYd45jvwlb9GYvcdO7N1tl6qjIXUoR/
D+3x6GX1IZpz/elwddDeD1wdaa12WZtj7dfWJ3y412yIQI6IAucdNi4sFvKb6DBI6LeBZIUvVov0
2705nJtFFF/GyC5y6t+1F6f9dYDBNgea/55pmL0G7vzARbvFy4JFNkvQ1kLBypjaWtkz7hcVLPtZ
n/Q8FgXUI/nE7mRyVsp0x2VhX2ooPDNqC1ziwFhhyyUmMyqnAzCny3CX96R9e7pRa6PyDGI4FWmU
21kNw1oVvrdDAqpXQcsyuxnaCXjvHaGhexUEuOiAM1ZmnV7XRfyHHvFqGTaRLlKoVV55RJMOn3Bm
9oA+WoBNLGbm0Pw9ed1lRlGcV0Z8gj1NRqdc0xZ4Z7QLhzkSDzb1RJH0yT7IQkxNzbM5WSUZ08WT
LfRFOCj06wrShYliMTGL42i0IFVhp3so4v/hIBGaE2HDOsYy8ZyMkiCC3DtIa9RnBzuSNXevKmJV
mXjTm2gTtGPd4vNKj2mLBdom1wrOC6K8efxhJzCobGj1pAjoTVInrxB19o6TEjLdsyIDBVQLm5wu
b0CBp7+cpPy2DFa4yHT/+Kjk7Yj80GGY/04oDkHFGMh4FSnE4EcJznBIQbDclTS9e97lv5oEoDvx
WhHZhYcBeTPUi3fUqx8zFiAR4OFqQzJeuJV+DPF4GHJ8zQXoFcpF2HF9/rsdXD48sBRYGawdgmbu
3JT8r8J41yjhFU3HCu4FD++iorFuTRKnp1xmVx9HiNsvRyYWfy08wqfJJrL0BVhREBTtOskQhEX4
DOTUsKqPTZ+fHOenbr1PfHD92k+kuzFA19Bd4W9INdoNdPWIFea/w0yuT1LYjDab7wZhBhozUrd7
PsS4prVimndronrCa241/G+nPDUfmnDp0RfPVcB0fURJlraXwSLRcWJwFwJj1GFbYw8NmVa1ECdC
xEemePKbjjBb1XJJRNZrX80PBko7J4Dl4KXgA2TEHM16mlWEtptAokiVyNVzcAZ+cXQK2ztP/bBh
NZafRCtJFywJoK54NnZ9lTjraTChqpJ7sql17T5HYYaL1R26Q5rny6jcJe3X3VQkMrwLVlmOGwVE
4UlzGwjCC9hI7PimP/zG0gTONSywfZCb7FVLKNF5dkX6S6KCdUFA0MOKVycWl7lTNfdsGAE5JYTW
WWwDWPhnB2GTXcGWnDTtlhRxtEibIp/DMy+xH8yr4j1YJxwkRYCRzGDxu0lTe19x3KB2lv0tlPrN
mM1s77J4By/ngCjC7wWMhWV80D57aHgXRiwq5cUfkzUlqKxl41wQlD5x6g5ZhiYoR4sGilndtI8Q
yBxPRW/V7733GKe6JJSsGfZmSA63dAyeWfB3l9opvu1BIjdZJI3W2L328rNCK8oEGS57ioFhNbRM
5bRG95Us4T5u9XP2O5CcDMlPqeP/NPtCXIMMLVC/1JGeoR9mIdo19eInW280fqrbZUvaed0pXp4j
xKVY14qyJK2YJjHxRnlFPovptEwGLW8fJdAGhcexTWRFzjsRlEEl1clXI3A1dyVioZ6SpDafOBgW
rV89GJ/wh55NX98qA1O5GkfJvpU4S3Z6VK2MVYXZ/AAoidJE43lxCkNuM1cF5zjKli0AfOJ8ktvS
7W9e5yb3UeiMpntKT0h4MNYjuxVetGkKp71LLAikiSZnUp2ZAzKpC0p5Uriit34eLPeM8iC+4TYb
pDL21uCL/WTUH84YYSOx2Rsbbf2QjMx5pXrboUODUdq4Tzuf4FA+nxFRaCIAkoaM6yM0GFRMnv9b
qNo6Rxh7LrAwhmPgViDl0uRcmPar0UvSFZMuIFKNhVrWdtuks9s7DsUDiNr+eWxwdQSi2UwZ0IQB
ex0QFrkrkdqufT3VLyHj0YwS1QY38Tp5igyjCsHqhETFNSLzLXCW/qEIL+gDb57GJmXHk8kz1q91
ioe+AvRwjsyaYj+ITpWPYrkqUxYxLF02xtyIDaxaiDgYLU7uUoikjUnyTOigvgx7Jtd93/N8Gs2u
l12/m1t5KKRxnouyggBmfZD3gCmjxp4RZSTlJNBUrskAuWP2x3TV8rlsfBnB3Tab58ksmkNrCDAH
yYlsXP2qkcLfytE7z4yztaXRnIi3f4KigB+qtpVzzm35SxeGOsGK6I9AOB/aVAbiYAGxJUrUawCS
aVdKL1t7/fjhz0DeRFVVj7KGk5TzV+7qIIAGldgXRTCIw8nzjenemxQ8OBYPZgwlYMbkLTNLP0rP
Y3FAHs/ab6Ir4yfxPKqD6NP67tQAZ7rqT6uc7s7KgzXIO+2Sc4OWcVJNRg57RCXu4BUC54f0y26R
TAKzpXito+k1Kl/aBr7YNLVYBooSNavXG5eRxJmzH6bFhlZil3qcqjFqcda3NHNpRa8V9+gAEca+
OTaO4CBnR6VhcaySiCdo9AnxHS4+WQv3wVhwegD9MRjqKd7HsaOPxV/EM8aqwZWqfX9A+J3aa7ax
fw3370x4zAWrw3TvZPU7ij9NM3tXEB+OXjxNZFaM/jaynQ80Tq+2oex9yufzHII4Z7gPSIXS3Jv3
SY8iNDWyF2Xoj6wgbDIMoUTrlPSA1FeH2iogkatxH+TI0XAIFJn1NFrNn1SAm3ALjGaJ/1U73L6c
HyTDmX1g+p5vA6u5xAHugGXDltjlcJsA0mFSyTCIUrEeelKGtnr23Juj5ITTGeqV3WiyYWb5XoZf
8wdWuvRhqUlsBg83e53CT5K5S86NeQ3wAj3KISpXBr/HDY85P25BGGKRvXlKF1d8UyeSb/MDg9ps
Z0CG35sxMIZaBu+g652nJkz3E43mdujBt1lxQ7E1enIdW+In6Lr4LhTlpTuGF1z1WK2QGD1FME3X
nrtFZ+pc7K6xsFZVQB3y7IJLDrbMciZ7FRxbIrAOAthDoub8WLHvPSHh20SjL692ymbXKAv0LYaB
o7ukzZV6gMXdgyFxk6uKcNdlTn5GxcpWJYZFUvnNAy/z3hhrktNQbhfLiqYQMJ+ypLqJGRM7r/B8
7wTkVenihe2u85yT/rPiqiF9TzfBffSwFDmS2IHar40b6Y9n1EKggcOqOcctC207gwtceH5+Ngef
yiHpYMlYxq1x6+aUBybWBTBmq9zkJoleOZbFjYZ54IalL8Q7ggID1ag1oYuwSUNBqNhz59vYQgLH
/bKG1rqWVtw/6kJveSdHR+3Jc1XHwUXG4tPzy/nE2w4x/mef1SffdvTPQA5yjaQwZ9FTffCvHS+e
Ce/LrNWjjMhJ8WL4jEk4YBOsaVk6d273JeS0y1iQtx2lKsPTV+7TnkTLMHHLFx1x1TvogZC2xunV
ko13aCz1B9sdXSrNhvAw/oUaZZWfNMfSiPcD0eOnQZSXuO6sVe+jjwyUcRT8vJWsL5aXFBunjS8O
GZP7AmLrypqyfeMBlI8j5zgkxaUmgzuUL9gGLiYf3Kq3/D9Z7fRMY/TTTGc55xC+O43gsYKISaKw
gAJ4mEiq3kBheeTwLdeGsN5ylC773BU34ahkBVbgJdO1/+gPmZY05430VtVEBG5sprTrct75kbx6
DHx3hlVZxA6cmnzotjS6NeONLzbwrJyd+VAOL9FiT6B+z7GhXnQpvyY7T1Z1HP1e1Kgqg4QAfhDr
zSCOI0U2KQ7RWVndxijM4Ii4ax/bo7/SGHzWCRgkz57+WJINKeJc+AAZ0wiZMR0SGd4Y20n35PKi
79bJLaG63MzuknNNyJefmj/8yJLYKMZ3Ihn3pkD21NeMvB0Kdad9CYsSzkbrfsuxfhrUZpjrz8Zy
+g2C6fdhGN7w1DHfszdZC0KB4cAZMfBfcFy7KCUypJuVvaGKvFpmXOzD0vlrxOrujaRBSzz5Qx8F
B4Yff/EEzwS7mcaqAHew9aMGRYjn7lHiogE3uuuYDfIQFuZ3pUayUAwf/K0VShLQiPPFecW2eeqm
zXInrN3BI/x64rLpe19dsQkcmRPmX2UO4dZAKEoKWdNDnJy7E/F9JBfRQ+bZ3VHVjcy+7pp65h3J
mbuW5INsBbzRjYW4+AYBpkXkCOpFgnVfTbYdnTNmxfSC3nD2zdHbuQONmsZESL/Z/BGmW6yMLNR3
iEfu1vhySH1ccdovlh5fmq6SZ9yLpIxLdPqOpgSqVc4zHDaY45HEofYaFFtW290Vxmg9gD9FkdHf
Mxr3HosXczY1r5UVqW2RTeykikBt3K7iJuyTZ6ajP50sLy8qNJn0px06PaBw9P1tuml5NBozDF6T
PnlQ4579Ih2+RknajNSGWPNyqtH8VkhBFy5g4dfqlRfJhm/QbKWF/apnRnRyR7gqPTCQPuHjh5Xz
mihnV3eu/xmp+NlujefYphVXacgKC5byxoLMPYTWV7pAPekF2E1xA86SD4YtPN6d7NDMLcDfWu+c
JDTXZT3Oe7D+LNoNrtmJ/ocCEJNsq5qJI1Sg6j8Ro/HVWUjKBxO/dxCjozAqcqmMkLmeXXsb21Pf
UVI/cD/5V5HyEM2/5ciL1uWSW+eIMK0u/jV4vmaD5XxlLI7rSJK3bEfBKo/zc0n43FaObn3g91Fv
UOcFFFPIdcrJjV5IjvgscGxjIko/8Xo8N3Caif5MCbFz7p52i1vbqXlV9gazpQZLsN8V64r39rMm
wDXCaMJJ2g1mVO/asnoqak/cE9mNG9h8lald1LLiCYu7QXaHh8xOdkBlhTwPLfW9jJsjxTMBk4pg
7CHOX/HxANM3+/RgdN+2YMW05AK3xZC89h0znjJrEK4m7t2ffPMBGenQFiomrZfftdLHnK4IbyaZ
q8Re7DIBM5Qbd943UpzlHfuz+EBcwTthRM8+h1mO4qiLvwzP2/mOc7GQKPHolZiZmdowcg6IQBMr
d05WhprTexzju2O/ScLPNnM6DEaVLTfttFjQHYGVj/YVuQ2xoyJi8lm9xgkWkDJLiFwv9WUAmbrC
OlseON5cqlSBqzg3vLVqrXGn+wA3kcTNZXnir8PYbadU/mOM2GRmU3mTIW6EqpLBoZrZ3vq3Nmqn
bVYBt2+isD7VBk49VPHRFcDNBMQKnHmlbkWNIcsL/E/VDs5KuNkH1TsWp9yADgMtJTF/+WnUb5XL
XNDhc42og0lCKcm7RYfGkakiyW9PY7AqQd1lPdpx/Gomo8o1ltKTX8+XAdnibmiCaWcUxWksqOEI
KznnAO73EfQeCudd6NVQKhuIllOCG0tLmF/D8EIOq7drFr5YsKkY2ZGH4WFh79EL1glK+RJNn1bi
CEecBEzT3+LK5RLM8JzQFa9mK2KYHTdEPjOVYVLxzjsBwoJFvAHy/+cJkGIkZibTAUH1uafXaQ97
NGcVjmUReA60oLBQ322YOmfD699owKtNiPBj7IF3pjsXaNUWhMCjhbsKxGvdIXHaspPo96RQg9fi
jJSReZoMtpGFknp35WIbtzxtkvceF0GwUOwz66/w8e0Z0cwyOezIo7GR54nEAI46DR/0R8YOJTFM
pwl1ZRr8LlAPnqkLRcakqHZzhoVzx8q0KJqNhacRdfQDLww73hnH3lBjGu5neClKcOsGDK5SuUOX
NyPVxgHcix+uqLKdLwio9g7TXL+3LpFBEeuooq/PBCGSwzsw/I0OvglgBM+FuepnQqgFyeKrYlSM
FYABFYS1EksD2GsJBTN/tgEclBj0tVBThdQvf810aG0EycHJLLtDQl21wh9Kjkd1ZkT7q7Wo8vP6
fe67JTONQAmXVB+Sl/fkGnvPcWwia5r55SQPP9jlc5lc2II8/B6suU0pw5Go/jbJXG7djDkF75NP
k3haUfDRNy3JtCq6O2AhV2NnwQaqIGkZSYYxNP0Rd4N9GBxWbpXFSWglo8Ks5ddpDNal8esEuFeu
TqbKryRHOIxfm4HWIaG+S9kbiWddDBOAye9xIqWay8eXbLzMBF5qRnr9hC4c9KCwz23c3ejiNhUj
r+4RGZ2/TSYMh/hYro1VMbp3W2qutDpgJQMf5VkrP/SOLWhvoH+0tUGrgS06CKkC+xq2aP8xfG6c
OHP2C7HbMqW18SPjvYyIsLLGfDXnZnPobO8jrPMvVdV/rcSIdoaLY8pjlwgGBeqSJvJn/sX2qWV6
AQjBiTDoVkb4CF6cTv1d5gGvCSnBGvjvJYmYh86EUAhbndMheqnZud9YwLfUthkvCRtkpzkw4wYq
iOndD/aON5c0VoDCDNGUG6fIvxoHUCsQz3wPGfITp1hxwpH53FERHjSj+TQqgiNP/LNO1HCVaPWs
Jowes8zzXekt7DLQpWurG7MLbdipmSGUVAMwgiro3XXjpt175rLEqkiBiop3XXfhiZd+uyGkMtvG
5SzRt7FlU+Sf8t3JKgzpI5UVEyKLrX1bC2/atkW8pUwdCPghAXSwymfYTe658YerkSD8bsG0gmDD
YymMDuoSCXsHEPcPhh5EtJkEJoAcODOcn98aZXKb5USvGmO0c1TYfhgIg9dRaODyqFN/g0YBejwD
ZelmoABEN585RpDmlj1gB9u4Hx19xzxYX9MEusLo6mBjZ4Rto5//U5VOgptBdNcuVz9VQO9bgMP/
5+gtZOzfnbZ9moNx4FXp+5Quyro2ZFgdQmW8Tea1XFyAOS7rGJMpLsXmdcRFR0jJp2gJCqH4Yf6e
cdcTHX3miTCPneGxxp3HnRwjsclIuQR1meKKzgdE5thtWfuwJVwWGa1FFloAOWcC5BtBLd8aDb+9
4JgjhPmBufAaMenIaM12acDWtkDd7FLXAH+CxWcmem9Cv2BtCt6i745Dj7r23xe0+B+zsIaDl3jJ
vSYpes0LJN1NdpreHVrjljWsm8IqzjKYgVRZJ4S9i20hrZ/cIN7CTyD9PSOErNAF8EfJR6AMVlxE
rEgGdAazMmg7MEXIdMkAZYDObHY6A8iRuqk8WnlkHQj5TdZsefZ6tp173uvnATLtmlF4cUgyhzQF
xno8jZQMCpYGDZHxJOdKHXGtnCDCwR9QQbUnWTACRqqsS9VEH6gJkj/TSFvNVBdenU0aBbP6Ry3J
kJr78cRVjc3etMZ9Mc/MsWuiSeumuPqWlVzrFH5pABCZOwCuGBmvyBRleklIl7S99Gor8cdWBJ0A
rCfWPLIBr8divrpZ/VzPPbN2DE1ziYpK5sltLG0m0MK4qJLewIWymqs9Gnu9apeGyK4JkfCa3r8G
LbWBlXZPc2UnJ2XX39yizlnaNlrzNCC9hfE33A7G56Xz5hYgXlvmDmCU94VPEGxn5CbiH7ygQhjy
gnGofxEguPqwvQdS0F6TRLh2OHXXf19CtzJW7FHWg4FCM7dNfS8JjneE2V+1nRmgBIZNVDNbiJqU
j6AfSYDzadcrf/xsMmEcYof498rteGUiUHby6gqcDzYbA6ow7GhqHBZmy2hXuQlw3ci9BXVhctR4
TGqzcjduGRG1jP4s5MHeF+yHDz1DEs5K/4py7eTSWtDXgmkh5ALgffttds7Om1r1UqiatHiXgOUW
f0mS5DYPG9P9KrHMHS2J/Yk4Yl3O9h7RxfABhCHZ5q3FlBx32jlFV7rFSW9jaZH4x+JcHqDr22uH
k3l2LX9BmLs/p2A+GrX9w2HrsyolYvbQWVpthhgGR9EGbupH8y6yyxsoIx92FM/c4PtfwByfMHPl
4IbmTwUAmqSLbeD6d3iCCyeH2UvF5TOMM4096/l26H7S8PoC/5kbf0QJSE4QU5Y7YlrJ4JVit717
EjVz5uV36CTvU2dhTcuAxBTaDvYDwjTG7dklSqsHRl5erSMvkFJosifZ6+EmFNmY7pNc8d3No089
FjUIyt0YrdiCcQ4ESx1E6ACkwKmV/0yE0tzMadCv4+kvMmWY/uSJrSPWlHYWiF3BnbwlrIlPI/nN
KDhV7qs71O+BRa8gYvXbL8MXl3Hu3gitzyr35MpCS17Gpdgr62et1Hhy6CVXgzLfg2VzO3bGVnbe
7zFuNgGmFL82P5tRf9tedg5VFxOmLfDIfEvx5k9OtxsETpUCQsw0UW5EJAcXnbEiXVsvW9uvBrov
OzGQSRWWXpM9J2QNXnAGi+/SOudjyNjO83Fm0Tkwjz0oTxGTnKwLzQGQE4ISMGkzHynv+U2ueNmE
Yq0LPW59f36dsfmSVG5eGVuPTAJ9togQvK5Zar5VNhAHhjBDA2qDWtgAw/IAUaQPVeAAfEAv3ilM
TL7Vf7DmSIDxms8zCn8zQ8BOO3WyvPpDFnreo7iE/pAqpuI4d60JJ2tsQTe0u0fi1NPK6PJ3tB8x
Q7lX9l0vOFGfXFi9u6jrQa1ML3YkibJQDD/TxPphdf6rNuOzGwDgJtddWAybeHPOs2tiItn1xqK9
LL5CmIsrVTV4wBTd3awjZuR21Cy3y840qPLmZk7W86AUaKmlcqxZfppBcSt6bi1zopsvKb0mN3zt
nF+EIChixlDdx9ziUWe9pVCmJCHvOzAe32EpMIM7HgE5rf2Kca7n84+slWXVeCRdtu/0nFBkCtRd
bQothoAmsH4kt2SEZmI/JTqBVJF25saDtQ7zAs3q1HCGYHe8loH9ntp2S8ZsHbEcxsyrHczAiYt5
u2BKHXGSVoFdrba245x42IJdGk3skReu2hy4PxPzHC9dc9NmV/jizKFZQNdKkFTXbRjefJrRkjQd
MdiPLfizHq69DJUt5Xz/w3fvYFHbVZwuxCGWS2ujRJmO9SXZBkT80lfWnz5qsbWOEXO6498aozuT
F8SggLNX0ZA9pBmBkEXOMuTil1Hg8Y6RSjmZee97cc28XTb8rDvMB8384ZmZuPwDnv7KUlj3noD7
1HrZtwsdeF0vwUlGe58hBh6kKG5zQDcgPsIGmRhAvYnxKUCOifUPvJHdGEK6IYt5H8zR+1R4sI1Z
1TTRaGxMKBSeiL2NWzPk7IMK+QVuiBqWzsocXsneWvvPc0FD2chTP0EIkiUVYMSbYxRHxBiXKipe
Jotkl3DBa84AAWrpkYFdkU2RBJLCv412uHrWqKoagEr1HpSv2iFTMAn9rfd5E+LmQX0Tz527s9rq
T0oqvT/rm6o062VSy9eehhw1DkC9PK1RRNm8L2NbYTBD2kPzo9kNC0RVck6ObvOUhy4rtiVGk1Xg
mig6wIdIhLb2TDcytLl5TmPH2iSuEQNsIiMuqRD1IRhwP2Jkfhq3MCLMF/Rc17nO3UMEkmodp16w
D5pn17b0eyMwVka0tdeOHeloRUu5RTRYHlqHkVrJ9BQHOAp61qTLFwDLADuWPznDhkAIOm1Vkmiq
BjIKJ/+W1FRfhKcvbD7dXaWjn/HFOAfb6fFu5s7LyBzm4cKyeHgdKyj2TU2QxteM9dYe1PvIcMKx
LzXT02G2redRI0pq54J8qYqyaxBegu0kOgaJ+LZ9NAioL64mH+FaazADKGdmvIW1ZT/Rp20JoV/y
8twbOuWnxNcXv0VEnMA+Qd8C2dgnFGQmBBGihoDDvigPA14/gAbWeMQvfhTdZ7qjNYKH9pKHLKmL
wn84oTORnxl6F29P9PQJ3dTWhyK19zVj96Gd+/UALeaA/YOEau/swXPYdf7PjOLvBBzpUJUlssC1
62tyKImnl2HzYRETWUR9dMzn/ldhlVffJHHMIqRwwihyYC2U3TxQ/1xFnHaAdVx+fWE95pjFLlvz
Q9u57TGgzvTLImFXUdjLmJSXd1WeGZmYp7xqhluYyYKThXMPfKDeyy5tdnJ2TsHgBDfH7Jdzag48
oGdi9EaUAqneZHZkruPckWcjMPvV6Eh/M2Jlg5g6OVvXKpkEIoKcIqILu9Egi2Ty9NaT9nwYIf+W
ZpodJe+6yvOtlRBNcgkCJmM80eHBMPufwm4PHWrBu9XbLAlm6wo/xtwNnrUHMsugeiHgZBrJUmn5
x1YE1MbpYlbq+kMpbPvEKWtPwBrNbqwvGUkqjTc8YLO19zyrzXXH5AD7CEZlmixS12B7r2MH0Xow
+8+i6+pbzXRkM/v+ZeJf/ZYwB3IcE6obKv31LDKGegUCGJymQfIRkRx5EzzD3PQi35KyzTIPUVDt
yvgxONZXWXbWjmXfS5yq6Va7EbvqkL5BOUWwEqVmew4Vx5rUKW6sYlO5gbxlNqzzASyGV5cNj6l0
Tu2IFQJ9jcamtyvcjifKSckRzZPdkIQlcH074TY2rKOsNAHdMkYdFD65SBtAYfgfMh/rky3Ka5XW
3Wtlmjyy/vzhTj23BgrHbW/NjNAWq3ZcsDyL4rrf9VSXi9J+JWcRHEYn+GV6pvNWBPM9IFD0O+lY
FqbmBj/MEgeQulcgVqx/ck0Gmq6jbRWVXxNvMof4i4Cp+OwVnyycPzMnq3ZmXezicgLQ2IOzxI0b
L/XPXx9LxkrG0UOR1Ymgr39AGGOG5BOnhPwi3AB0AQ9HQjMsMX+D+zvDnNnTY/n4U13CDrqZ1Xw2
Fu8UNx6ZjqqHVAZfV2nDfMZvXjB88nv8pnj8h3UlGRAmU4x7A6MIlL0hD8SqJrQ5KxX5mWqcDi4t
Vt6R1NYlKK8cd1cbxEbhxtQl9aFOsH8Y+0FYj2hq+kvrwkktx+FaBcO7dlN3re3NUOF0aPLkL5eP
uRq6/GcsHPNsH+MJKjIbKAQJqEiJrMZ8C9qKLOw29X613SgPQYxt3Hx3rHwTZ7N7qN1UEHxZnBGd
lV/bzo3SDx5dgpR+Etmc/ZCE4I01/4rJ1vaLl/ru1m5hGheTaa+JwgsfhsnerrW5TUvLcg+Kx7cP
nZgKpNdHKojXyLMzZCt9fmnDwrukc1nRYuXdPk0jgqXGqXrO8k8reTcYecbsVp5ts/2OWnj3WJUF
R99d6VkO21G4YksBke7d0l0ATBhIywK4YDfFQGaWtxY0X2oYRZ2YMimkiSrrS9/79O1VR1AWIrO1
gwgo04F9Axa/deJ+OrXRvIeHp9eqmqwjkiTCnaKTV/X6iUieh5nB9mUjZmT9PZr7+BlGH17LuiBR
NpAo/hL2Evjslo3X7d+f5OK9o0dNyRXrztbiy2Mx9gOxZbJ3JsYeqr36SIsLrHzEpAwvEnOfxORX
LG4/xlNfQEKLU7s4AcPFExhiDox0eAMdj0uowDta+8MdBeX/MHcmu5EzWZZ+oWbCOBiHTS/cnT7K
B0mucUNESBGc58nIp++PyurK7F4UUOhNJxIBCIHQL9FpZtfuPec7XHVV0d8643e0eAyDxW0YL77D
aHEgtosXsVhciRBw0N3nxIwtjkVGRtWNDg23hMXP2CzOxm7xOOaR9sKMXW7g0jT7ESPkXIK4ILR8
0eeph4iHKC00kAFumnnxUWYYKtvFWRlgsRwWr6W5uC5DomoZXMXF2TKcd0Al8FAltcNY1LuOnFky
vt1f8aK+wfP4FpZ4Ox1MnsHi9mwW36e5OECtglCFLDWcY7L8MXopbKzQeJ6hBlzKxUAaQTBqBwt5
Ok5ofTSIIMNyOmI9hZvQ3PTFjWphS00WfyreIy64i2e1QyYny/TFpA2zyhdfq/vjcF28rlCwuAMs
/lcdI2zcj65vYI2VWGTHxStLKsunvbhn25B5IWW6WzvEv8fue7s4bRXFv8O3TrHg9lhxm8WTGyOm
ZKjCzdaI0lOeL5i2xcMbYOZltBkzP5ifu8XnOzSSfgXea4EFWEVAXGNEWwSs9fQSwV7NbHq4hoPM
FKtC8NPHw8S8tPV5r7SU3ZaYqCciMqJfumKQxiQ4w5QMJwrw0+JTHhbHskAhJDSQxOzre4WpGcU7
7mZS1xa3c7v4ntPFAU2bh7DHxRXNlrN2a3zS4+KY1ttnLlrp3cVK3f94qhd3NbJdlDAYrrXFeZ3g
pOg1vNjz4sqmazbcuKs/M5BJniys22wA7SFY3Nxom8Q7bmqiURav9zDqf0tRFMc0MN41RAfuCh5Q
vAkTWMFeLNItMcVQKlTtl1jJtcVTbi7ucurXeBtjODcX5zm6CvZ9zOjR4kpndI4qf3Gq11jW68W7
HhblTSxudimc2DebFNTDQrQaaaeXzIiseCh9Azt8GeGLD3hUgGiRHSaaS+Dt4p+HXkTeqYGnXmKu
1yJc9tXit+ekZdniwMcjr9+Ybxvgf/DnF4tTP148+2GCez/9MfJ7p2Hx9VfOV2YGCsjPVJ9pK/DO
UOqt7HkRCAEGmAAEzAspgIYCm/9CD9BxIlgLT2BcyAJsZLeygjWAnS5YlFEFEAIoNslzt3AJcC0e
OQm/Ris95EOUb7uKSFrQ5r7bvfd5lx3s1qVuzaaDMUKKn2qgOphFphU0UAaCAGI8TRGG1LElpNoa
WU51gO/81noasoEl5Vv7NObuc6jqlmINF0sYOvk6Nr8tjbgkj3k8ITlFyYx7UbGkxvTYLySHOHmN
ADvUw1lfOA/M+WBCLuyHKi0YHjVR81jp3Ewy24avbJNglDfjITWZC3W/iFYm6EELYGMuHJKFaiV7
xIwqRF47UjdAAx5oxpL0RFyca4juLmegOWFoDSfeyw7YJ2xvaRn1FmbqaHn9wh/5lCaDETN1mqPA
abHw1mRrc/HwSLUl3o7c6IFMVRuIC7FkkGg3I013UF/K3GSxGugscFsjZYNBpY1OGi05bvDsE7Ih
y3ecV+YwRpvMvlko7/JJQ1DQrANC/Bpqa6M4Mth8lZa612pAU93TZCWEqYDNBvHuwtj23gQZAovh
O828Y5on6HNDEIMGWYK0EPnPBdpnHHcnRb5w2mBHyHPkYy3euPVsZPexZ8DH3D7357mGQV+59rUp
YNMwtPIFgk5aZEjTl2ncvg7QwAQE0XG5ybGt6WPMdNQcDqcpi981R+7G4iyCykaSLY746A0sL8QS
KLNDlknzGHAZsA9+ZcPznX6MXrDA1FN8U86whbxwTLLyMUsGpPKayURvcp4B6GKvDBx4iuNGG6T5
0LrEyVlinjbcnuWlwiMWW271VFstfTlifn8bLR66xLJ20FbM3ZwSP4StyVrLRTxrWE1/9dBb5VTx
qi/UIR2ARWV1dHEQ7iyJzfPWNfXwokCVlBDbiBt2+LXIFiNIYD64xsTVQom7ObJPcuwB9bLieKXX
42rse81v7GiP9LNF0JqJo21ahxx+ycUmR7S1zeDD7fRVlG+g1kpEMFp5N4dqMxPVsnZAckHV0tvz
3DftufAYuKST/huJEaVmSzBDbw4fXhz1q9oJ46OrV59B67WbrqfWy5C7YkYZM6hNNUTc4S64Qp5K
mhyH0s5/hTBF6FuMH+if6KhXZUP4KkcXQ8yPGOXWA+hyOFzWwEwuDB9//uDz58dK5bfH/9atRfgH
+9EBgo19KbyHHCeer7JQ2yR1Ne+JdVz3KL18Lg3TWzKXHxwDW5WX6lVKefSoyk5jFnEVFBa5O+Vz
ZaAFiZR+DRghpghbL2jijRUGRvPsGTTI3XlkfBx6qMrG5NhnYX7VaEFsOZv3UzcsbQZgenMUL9k1
IcjzWpZUEYArpO9IONKWVdFTCrFmIIHUab6ik5zdRu1UG969XlgbhrLasyF7AgDV0OxG3A03h4go
OrcByn9plHvZpljallG9Mdf+mLJBIOn70Fs5ouRYYphLMS3YCwfzsWY/qI7OXToTn6WNXf9gzziB
BhWTmToeI0x7hIJ31ywzv4fJsM+ZAFlNd6/YaARFCIZcNPA1wPp9+pHXTfvYcu+2zTm/GRnTmXzo
IJF46XV6MyP7gOfM+aVLplRWZextCrcD8VnxU16cMynUNSWxMZiS4JClJBeRGBY+FK1DG1Yubg4t
c9hD6A54wSK4G6Pex36tTqTzIEZBrMmIeb50szYflRk/u31R7Wzdy7fCzghajitvNVgtSQBkSiNN
NHdNHG9LTKqHkID5ZQfWY/1uBKUDYJqxl1tE3dbIoj/MeW5uEdqHTHdIeqrm3+ycvPKwZHlUtFQH
k8MYHIZhwD6ibYtWPwEXWuwHLGl3aEcOn0a7kYuyrK14jJ5jo9BxGvHgCo+IF1sedJxnt58/0NZ9
2GQhsuVFatNgK6GTzJexHO09dnv66Ml8LGQcXeOxvSIPmk7c2WlReV/GXCGFMFuqLzGBgLVQC5WA
ZafMelQVQ+YZaF82uF9532lgrZrXzsFTygXtapm5AyVlUKiSrGwXJ94n6ZnGr6z/HZGGDeExe+tw
v6HmZ/kY4OLeFfKayDKnTz3DuiiAcaUyYhhsUde2Q/aQtuCxpIclk0G3LGi66xElS2Tn6pK5tXVc
XElzk2QXLTRLP865/oqsI+Yb7HBq8VFriso3aaxd5VIROTI+T1TNa61pwOTo9Or6m+xJQMHcciic
j9xocQaG/TlS4jvqZ7SiRcydoDh0VkY2AiUj/jOHAfNJ2fG1aFFdgBgPyFUmiyeNup0W09KyHOJG
J7vb4UTL1yr9S0zZziimdEPN1PoVe2CJmt3kUk2uYeIzd/9l1Q7ZELn4S77nThvv0RjeghENk714
aAbQKVqVhLe+sbTrqIXRWckAIWFH1iQ/8Ip0YDqgEiReIvZSsz8bYWlYEklOFQhoe7f6/OnSIPQC
OpHWN1QG0558HJuCUr96URhDsX3TRItM1QOyXMruI6CmbCL2b1ZBQchRjcUtwpGQJnBoSC60A+3D
zWkpz1jNsT+7nNa6YaHza3HDEAYCx71JYNLYdzNowiMjOUrfTNLzNgP3YgHoo4UF3bBjumUl23KG
SoKIk54o0/omaMQmxye2LUOrOIclJNvYyA91jsG7axp1i0f2HtRlBBeiPyEQjnwWApcPuiKgntYe
HNygyA5VzUiqTkXoZ9VIAjSwYltD9YoK7VZVQOVrspiqfKjXWh28zwGSszqUhI/ExWIM9QeNQb1R
4H8J2lcnjb8JDUC1GVnEgHLVRUiw3D5gSUat/QDCa8FFE7rRO+YTjYHWTyCiwiH6O5jje98cNN19
JjKUo9ycniGiA32Lgi+JdtdRdFjoZFYbkfL3pOKcx3Y+ZNlw0tFch9dOswDFLlk2ozshDSGY+Ipq
f9x5MdNh1BmcBCFlWG+Kj7DiV6wIyaGVAqUkIKCyJBuW56LzI6MJje0R5Bb06/XkJc/6yMCDTLtu
8KSfJQph0uIAzEc6lU3bPo7JdujVU+w1v7Pe/pMn41vooEOIYvT0HZhsMCurhe3k5tdY2HQHwEes
C/KXe3CbBEixH+nzN2ExOyJW/wYJAWmIH94EOjfynC+iHR484ejsPvHTEMypX4/FuBvhRgLzZMGU
RAsG5H84XY0ZhcIS4AnZDTwDMfBrlc6Imth2CG4NSL9ImuXXiP7q1YIfZSbSjMN4CguAvgR6M3kI
LuMc237XUSeNZeKunElzcJmsRMg/d1DeE3pC0hsIwfKgTaBSjNp34l6DbcWwrlTO95hK7hfVfNTm
zEGQndp+29inwkpePGss6GAzFXK1rDh24MCJGaGVTWT1xnS4lDZOmB9SA9gI1Lf3BjCfIB+gS+rQ
V0ECX5/865JeBNha7nRJVG3YI6FqGltIJ78q9UwIs/KwS5lTNHABSBEmpgBDcMSvc5cQprTqz63+
1yrw2KI2Ehs9b6D+JuE1T8Nve4nwzCL51ZUO+hUXG6id8xkNFo14D9XdGE3PIkwkr5v53DUFAmVO
QaMkRYabxBJCaLNVeuW1dO95k73KmLfMWFZBb8ffox6gOjMQEtMqUawfuox0ozqaDOyPwNG+rSm+
I6PF/qKw2/aqQBZbX5nI/QaFJzZt3ecEfjP56cnra61nFMH5IfjJKimyT7xWT27jiX3aftD9IJsB
UTNw0FShj4OjFQudZO1EEHNSXA1I0hEArL0ZkiBmYqVAjqu/AcjAAT1zoQqL9qbR1N1gz8Xc6+rJ
ygjpwLhSu0ZivFRL/oJDdeRPGu1lg6G2x01kzWcLnY0DVQmx78gymcL3Cb/v2guW/s2gmF5FDkGE
M8nxebfro5DPMkXNx2jlgcagX3kS6F4MHVZycKxpbzGgWsnAenGT5EvVBYusqI/uSM3LmrwGGqSc
oLg7y8dXktrcqr69dvZfQs0JTlZu7rvoHCM51+tCxzKUA3Wpo4amVcBOZpFCVZnyPAeMK4UDe7At
xMapH0PVVndrtM8z9N3Zy0k39sAwBh+aYYuHuqb5jDrA241NdNZy2znpdMdys3Yey/w45GVC0YYt
ME+Ta1aFR5SAciP0EsaynlU+FyPMKdU2MHk9pLDEHqXcWjjMb3FDtD43aV9LIsT7FEUOqi3d09Z5
L3d1U4a+dDoEiZAnihS3L7Z70BqBNW9ICvqmk8YQ529PclKOYGnb9S6SkMp+KnAXrB0aIiurc7Yt
ShTfErwdVZP7U8jci3VSbLHvrGrK3hUzByQwjU66o92u1FghTTfid+S7ETRP7vkitB/HySH0mszW
VFVLcwIwuoLElscJitWKPkHRMBuLWeG9hygsaLtTWDEtmVqX8HibJ01tzfWnI7jDjPbRBPkNy8jG
nDlnaRmue0PIPebEZi0MQgkDOw+QVyLmKLqF2U/kpHIJPjI77bWv2esZO6Y76Up9y0FYH+3iKWZO
tI2bBH2XSF6YfS8iEaw9QOfUqta9FuJnbCFytJ8Gr9gj76GN73DymSQB4rzDhh59R1KzaJWFt1FF
XzwKsUnZAGHmI28NE3DUdUAHtbJRfiyLpsn733o57kgu9gqExHoyLbL9YKadFz3WIUfkXAPbNeGl
KMNNd/PYK0TdJlQIuq6d3viRd7L6yH6E0skpRVZ4WvZIzm1touaqm43bJZLZtx/l9Wdn9+aNcnU7
lVJSCUt0V/iKK7tC1Y01feeW7c7xNLJfsHwgRX3IBuNDozW+GyhKV6mnNi5ur2koD+hJnkebGfFP
3OVEPCDAiYpyx3SPqbBeSUX61Kpmi1dn4NWpf7lR8AJGxjyYuvmrl95NEaq3dpfl/vM6L+81HPcI
AlMzbHt7qW/DacVsuwUuv0u4Si2XW9qdGNUI5ZRvlKAfURx/NSL5nhUnew5AfpO8zF5/XjqZFFM2
1iJAweto5gyV5NdCz5hrD9dii5SRXhP1NWzdlqfukMBTEOSp6vFd6S6SLnDewThadGZCAjxN8cx9
lNBqvdgg5Q19r+fDJwrpSG/qQys4f62IyZ2nlIvGaC62BYoDb+g+ykC9qwjHRV0Ff4ygx3BhMm0I
K37kmvnbqq/rHa+Jt0EPUU0RkdRY7Z0ZDO00YkmCCwE9wKLq7YEjhAYVlIx5rbsaDX+W5ozK8R7C
+cF2N7nDbcSeC29q1SlUxU0f877xT+CZumtRi/tPTcCUloCp5eraeBwr3Kkp2iTfKpOsP6fDk4vq
QncJMgtp34QZ6zDVtCelU/Z6SMC7wlY7mvfl2mzQjc42oVSusDkWMp5WyGBuZWZYD/zhD8EtYtf2
VohMY9r9nMplNBGt1UDGmJByzEWww3CarPXSvGtueUYPRGkpSSOj8q0Y6vycjmE+0OO2KfZpcktf
N5rP1o34XNkecgo9QBzHSREfJhDoxHH+HQcRxyCl4hCzGemt+ISIsNPRXXi9icmPUcjPwzCD4JtL
6c+5rCWNwyLfeIBh/NA1GGxTopUuBAymhYeUDMkoXWTIam7WmlTvhjaeRU80TCKyTS8H7Zxa7Edz
i713qXU1to+onpBRsS81iXi3FYd8HxnMHrihV3tl448J7FDb/tzIjaELHrpMv/58hZQIHgCFLsEX
OEFUuwUkL1dkVUAe3prGklXXdet+qo9BTcaWpvPfDOR4n8jI+WedN0Gx9eRcHWjZosp0UCTKcuvW
FR8KObZrveqf0rm4kWH4jeoa2EquHfqIjgpMIA4dRtLY4gn6JTIUCgipbZjgVs1IEDQVZjLN73Mj
GCY05WmkiNzIkG5HXBxqF9d3bLIkWnKit708JJzMTCDY5ZGbcfGPWnqdPB5rqerwnhOqbaWcISVC
QuFoVzD/35rO5kR+Fd1QnWGzhnsMOycuIKd20F6yx61/SrxUiAMMYqz/iL1B0qMTMVOGgA16PbMA
jFkIspnTNaUvujocDjACiEEGaFu7O0jlMhx6MlXVe1rhN8Ft7w8WK7WzHl1PAfNBLMp9Vdu0gttD
x42gaEKS64puhyDk25K1s/Ze7HB+DyPKkDxgo5pC7wm76zWCPdL35bTGJ7hWBnV2by5lf8BclQwI
GOavCcim1KVbQNCndLVns6Zu1ySli4x4NjJ1Tzo2yW6kxoX5FK3RadNGNJ9YHZcOpItvYEbiZD5M
Fc18FHebFnAEcivE/hSFW1G65UZLcgZ8nvNUy8xaLr+KjTHxbiTPuIWdHfI0/Qz1/sjQ+b2sqOXD
EYxPKaNtqMUgsRVBd+yOruRF6JpbOsIfH+jAbxrzgwzTiInWapgGuqcNBbnmJt9aiOXZYRUEFLU/
64v03xWdjhOYcGwIOHzosPnLkpDUjaBP1UuboCu3XCIfuwe8bLwnXs+H3PHcBoPDNCbUFzkhPYlm
2OeR/dWmVNbz2N3EuLSTIl7arIq/f07YWuMpMHmHKiGXulrVcFKG+cupSLJhD0VUSHmIRQ7O/bOX
D9TpFY8XHSHXvYJNEe7WN40aEAJY4auB47JoGVcPJYKYyeI4c3kb1qpkpxng267wuWsMtdacuzw/
kqEJyjO2djzgaMtdzojlptmkAAUgYKPt1k2KTAethUlW6lIUd2l8KWtSoMYu/5vTZ0XwSXADkQcc
aB5OEBcA3YoZRm5N75XnnALLutQG5XnjOGSqMDmaG5ZYyl8Ps9X4phvfY1lgUujfwVA8BOBtF4Tb
n8IjSpXYWTreDA/zUB0T3jbuDQN6U4orUC2tb+X5VosA0SC2AhxHG9kvISVZBHGtRpvpgBgLGvM4
6qZhflGkzZNdfU7z/JfsBB3zglEmyjx19+QlHiTpuWyE/hhGvxyPtxHqMmJSDFR7maY+L9FXQWjT
qklJiynwmRUTq8kb5anvsufZ4rUaYnhQJGTZ/7yyplwl6cO46LPH9FKr+SWHLLeaaw7nKphwFcOc
WHNWACoB1xxgHTPTgTQQ3I++6gWRCMo0rlixOTW5EbNY33JZ0twdG2jZlhz2WjSIS1iTWZjOr640
vE3DlAs7JNdpUUUnVtU/6w/H5bmjfyTP7W9jntj9UqS3yP+TlZL8smaVUUgYBzKItpHdzAcF0RIc
cYk7rI20TSYavhROu5tiPoQxcF/RGCgOgOlZNsv8d3K285wM5LDcxcjtNncLnmHbwTEa4E3V5t/a
DVNIFOxNsfEbQB+LCxsf3bNDHJMeYVT9HQOK9xRQYFksnp9DisYBH2k/FTRdHQbFtKUsZAANeDRn
/GpdR+xVKaj1hfMHodeZ5dxvgY2sUrOnFRZrZOWNzQZ5H1WExZWJrAnGNGQC7bAEv1SxprOPGIbf
culax46rDnHT8s5VFbpP3dKfyYzhwqnDCA+xCsWiZujKudT0ubvTtLw/9QSkkavRXEOdnQyV1k41
TXx2gond3uDQdxzL8mm7eSTfEJ/jjhzzGZHfDKbycAtAlY6IbBiJJxgrlXLgrxmu7jPuTS8GN0KS
63Y/wMn/oF/+Bz4VHOb/Rcf89y//5/8LdvP/+Ea7P+XlV/6n/YFv/ieM85/4zf/88v8PNidYYsNw
TFCu/xWes4irvvl3NOe//tk/6Zye9Q+HqlqYriUNfSFh/m86pwf92LMdT9pMWT3bdeS/6JzyHza9
LsPjpTFMNk3jX4xj8x8uHg3JdzSl7Zmm/d+hc1KH863+jU3rWq5n63TCdUNwOXAcx+Xvv34R4RzC
RNb/h6zbotJE6u17OrmcJA2ZOc6hHbtXwucuG4/gvml5scK1lfS/y+kF9Oy8blX2l6ZStB+MXu7J
WLl3zh9yRmrtI81Tc5s0bGweFocWQpHI1SZkfkkRTi1AeuxznKCyMnVcusVboFV3w4WhbzuLuCo+
OIXh0q4TBLa2+i6q4dsjvdmYQ3jV54yxXhdv5KA/M7imgSAwlRFCiO4ujY+R9Z01SwcwjR7BIiDX
3M+UiCen078hl6DkFB65ubhpyIPJQC0HJjmytM3aJkCIJs0d51m0JXHk2MSjPxm570xK7CdvKo5E
nx4HHSJloqLfUkvnlVXUV0rUddGJY0BywpaMbn2TWEQ8JFl7Sz5mE9LK7DJg43b2C2Fg5RNz0E/z
BSnQEfrVtQBJTL71KWMMNBU1AJKUXlNF8drqDtfxstWfJdEShX6WVfw4FDo4+rh54LaxjipYHYS/
ZRvewDURH0hQkYw1PXC6qTb+pjZSbiY7HWGtEHyGHicxtC1M84ppNfWpxZ2WSK+OeyN5am2vb3ur
JtGiUl9V3nn0gsWrzazRx9QQvpvebm7ubtBHNyoYEhZBWRoZmz0tqLuHlLEKYcc4bK1bRWjWaokU
hIpT04LR4ucaLwOtm2Y7xrUiG7mnNkrRGHZycCkxUGTOD1yN9FPXMMCw+xDFnncfrnXgvZMX/Xum
RjbOuZUgwE63uVRXffncIk5qSofYiM+cEwhBGbqbO+Lkfnlly5yw/FYZA5SNq+atXZEm3eJubU2r
3RTW9FcyKjKNP8yUg6PXcs2CAUPSgw4EkGEZWjNAWTz9pC6PKdPJVdPaTMYqcnGCQdJVib0HKtZ9
nWsvKBrwjujYxGOp1mNfvYBIeLPsRl8HVtxuRi19I7KR5y7peQKhBcq3J5cCyEz2VsXj66DGg7Y0
epzwhVPpHJKEzBtJonF4nM36ZsdIQ9z8UiA2UtUdSea4EpE+cyoGXylxP6sKUgysnJAzKF/1LuL4
zLQtStfIPuVpdbZIU8PzYRJGKokY0vHho/TUi+IRR2xSwivUgoDZiFFhKJmtBH9osWjHCIM20Z5F
iIRQ+A75B7qbq8tFdHwZg8o4GZYR7Io+ggI1KvDg9B+2JZ8aI2LyvXaxnqAGcLimDCOlNtrmxBmf
w0gzT5MzPAL8Q0aJtWo7Ddmmg6e5LSlBK2t8TslMg4uxWig2K4bfF7w6qGDtdidDzs+wW9yoNOSg
AmpYb1Kqk9HmlKX7eeDf70MCL2ELYWNaRhDSJbIgSvEkuuapr0+OXusHx4zeDPEphG7v00aQOJcu
P3WVPOpm+F2DKNjEJrPXolfWTnlcoGX/liUmQu+xv84NlwdTF9g6F35Evrer17oBEYdAdSdTRQIy
GNZwKHJybiNYhMuXgY0sGAIxggEg8OUU6IdWwCJnM4tG2taEHaA8HOVrAJLOQZDlEje9DhOU8C7a
TNoJHca8TBAhFQzQQWIgb2VAIl8Wqe/Rct1NFBnaKjHUahp0d4/SeoMAgZwqJI0niK+1MZwyoIXS
6PaTGdyZUR0DhKwUzd3etZzTLPdtmz6WJmQDJ4ygT1bBvRM4m1RvJus2UK8stlVXDA+2si9l1b1l
BZp+JzcPSV48uGl55znSKvG0AKRPtBX6n9qSNDi4gpcN9f8gXPeAx0KnX4rowZZPLkpN3NPX2Eum
YzGggU5dqkawnKfKiOhllNH47C2JjtL7Cn7MffCkr0mIDpapX/Uwe4nz6qHyRO51BpISoT3V0wuh
cpNYeaVJeI+B2Fo4wxGxzHAEpZMekpFEi9ikLkUrK5JIP2FG1OhGEm2p58LGWRBhu5ELNnV0Uz5B
SAzRnMYP5Er+Ipbe2cqMKTAJ0w7MqUieTZ7yvMqcIOaG1LGJkI5xxOFuHA0rWrpBZXspZ2LUPYrM
FbTHpiC/LWJXdsFTp2LfuMBQ06bJ2eloB7caoVT5s643BztJzugzX1KSuC23PUW4Ah0tnzHPM5ng
xsE8Mjss4bsI3SDp9hvck7SkGUmiASt+DRHIGhPnzc5r3I9aU90BowumDoypq7pGpB3bteHjdfo7
kSiNKItpK83tXqLGt4hc+Wplsq840wLTKNfzIjohD/qrE9TtzHFIWUrDdVPZfyoGeAuoY9qAGIcP
2KhTCMgK+bNr+hjFxdoMJx3JWXVgUhS8TYArDg0h1Bt4v8Eb2rFmHbEftaF5tqtPPU+DM3hQrgCQ
B5FfF18kJZZ/XYzyzfA9GYPz5LEv+LOuF/6P7zJpRvkA7TfbZWFCeGyWFTvlli9O0um+UWnOujFm
vDEd1jDNIyCmCfOTWSc8KZP1LBLOVotov2cNYkWgARIJXeK/885YeiIBHg+99zbW6AYnjex3qEgp
b1LUwF3N9TsuQqLCgYmtREdcdmXNe0CGlEIVrX7hgloYXZ01Cppuo3Smdj8MrBTZ0Wzfstbt10m4
JO3M3aMpwgP7EW03B+2k4QDvsOkZ56XzJ3txLMDU3oI5NO1v1FA0rsAEkUaZHwtnuAiG3J6s/Agf
AEJ2GgAFfsWh/Uw0tcdzhx6MiDfPBqMXpRubidHSyyJZ3rUiJKDa74gPqFashQirT6r1A4mF+k2h
7Vo1NeRdtYVbFsYxu2F4bTRSVrF1+APMZlFn18DS3paPWJrNadT53CrrXmDf8J0osXzwSt8GSGpu
gljsD7OIsVTlhw4kNdo3Oqcl5PE58QXzDXhMv0gYO9NS3Gpx+a018tFEPSpt1gr2bprClf7RoYBD
seRriCnh/Q68ZQosU9UzrArbQdGVUhCY++FCnWSROMTQNNWiPyKcTqpt35umQ4XI7jSjZGP7QQnK
YEziPXTNB+TRiD0sVGHUOpuqkTehundKlq8urGvma/0hRvR16XQt33oGo4sAmxFam/ahww4o9eJv
Ic1vZJJ+MnCiGGCLwggxGY3WCB9cbqJadpMQ7hM5ivr0oCdgKsliomAUbk6PD6tJop3Br0/rKqTY
U3b5kBePVmj4Ua/EOXK66xw6ELpxIGdi+BWInn0NJl1Rorijk0GxMUT7bGkO5UVztmwqHWZsQGJu
dkKvNCn7J9jOA8V2dJvLU9+LYt0xLDIy3H5eBCkz5FnKhAPfSdmGU5O5A50kPKRkzjE78VuNVoZt
OAeGgx9I+5xtKYffsUftQMToYsXfkHFL1kl1p6FNA2hmhu26TBW1IzYiv6yG33bW6RuiM/kV62lb
XXJyPVauCevLqq/WkKo98LzXohIoCPkOAzM2qhgIUQ4dnqYDpl9Xp15npeo61bGubOy98jYPutoI
k6Vkp2sjQ9gGAmaFZYF5P0euQOexScK/oKp1glF9UMX5Vi6egtnMLnnLmLAxaOnb8fjVVdG9CKg+
cm2+OQY54cgCjvw1AWyJe016ZszMOIynSj8UZqXOnk5VVFMpbUpziaZPNLHr4mInVTAeQ48fodTm
/IgmA+ebNSzzN5fxIQ25zCswi4wkBY7wh6nt2J/h+szGXP8GLXHqVUKzsx6A1rvUoPOQ6c+lJ1F+
w3xMnPaclrN8SouDl6XY9sjIu7bkmy9mIYQ12rodwsMgLU4ConmxpmGHHnB9t0wGutE5BGQGKiTq
inLCs6GMYVdzaG/b8Lli3DHyPQn2eX9Jx9ckuTTTxYAFG57q/K03H53mcet0O3tqz1Xa46hCQU99
eYJlP0ynwWw/geCLJ4+IvQnKbf9kIfN1bo58saxjanDVmqcVU9oDPylorctgPI3MP3DqUrJ/ROW2
zp6j8IQIE+Wh91DYZ905ZgS/kaQYthlUOOQnxscg3mZ+fJetMwBSLcv7RDZBe0nVQ/AntNjKj/Bq
wUaBr+nYTtKVPtzd6COb7iAtPO+hHi/mhAMQHMkfPbg2ANgCdvqtkCe3u7jOo3C2cfekvIPe7YsO
5u4ThvCGmZMlb2NyycOD2QEsz1GO7Voq8Rmw3W0k/q7aoc85ZMQquCeO47F6iuxjkULR2+HqM9kO
vUdl+wb/dGooK6if8vppK8XFJLxAnmzj2hhvgtD714WFQYFC2Yte0rvPzWNMuXDhG8PpKsTNMzd6
xWr0+X80I0VZBbTVoHr7+MUhF0dsyex/JfC9LSMwRPxUEJdy8FEdsnCqaF8GpxjRCkdG9q40PFPo
XR57VN84N6od8cqcPYFEJ/8oCUkOj1N36cQp1Ilo3xX1ORcHC+5ej7NjS4q5TZo7PMt+zzfvqfY0
3rdTb28afctJsuoG8Pl+Ldhu106yA6tBEBKz4iLb/lyjN+QLpC2qFqYlxjFyTzHCxmkXp+c4p/J6
sOQ2qjhuHntknC9VXyDJ/1z3yRZBrInArT8SW7pu1LnAFmPfmJe08qir56jZJIgmvO4cDvQGXpGo
yPSB/RNdl1Ud3ey9DU41yPe1OZ5zb1uorckITFBjr+SvZPTJtGQKk9rv5P/+L/bOazdyJe2yrzIv
wAZN0MRtZjK9UcpLN4RUJdG7oOfT/4sHPZj+Bxhg5n4uTgHddaQjZSYjPrP32htqntpdwSnluEEo
EsFIq/wsBcJ7A8RopQ92QgLHg8fDpq2cYRPWsHBOz+Vn+rigFt2Nrk5OeTDLgyUe2uoSIZDS1gyb
11m+WoOIrOiYo+PUXTvzxSi+smQTxVer3htEcav3SrvJ6oKSHVoaHtNKHo1w36fs4U9OtUvybTce
toN27eaDgqLWvEuMFgD1WlaHG2zKlAWY4sFMbfRo25OzXO1RYWb22sYefAMHhb50w6pKagfgZU1y
RFwANiTKNrXFnztrBDBFyu0Rdqsa/CQ7ItNnhF312Dw3vLPALRyKV1yMFvFHbHspQDZTecqrK+Te
uN5l9sOGwQ3/KvYKHeQGRqUQCBkb+G1bb1hYg2fxu2CbM3Kq+Ggcx9Ynw9jM9nRPm8w8ZVAKyQwd
9mRyYiuKYOdxTBIlmS0KCp+tJhZuiG9AIfhOfKQo/+hGwdS0xRldJzp1uHWAFK3nlLePlGbM4wbI
aPz5m7xdG7T780ZCfPnC6VHyOaMcI+ERscDOo9qLoV2vEpp+1u48X4yLnDW8tuFOOK1Zrb1ss6GV
t8ov9RKwje38vF0hpOOjAkWGiitusSqt2k/b9XOoM+DYUToFa81aldHK0dY0+yp8VvHv2H6yE1tl
9znD4MCa9uI0a5YxBAlk6Kx738WnQ161t0ljnh5E3/Qb69L00U9Hma9DRPZWAPhX4mlii8Xi3lwZ
X8VnlGyCL8CPcTNyLW0MREIrlqfyFy38CIEXaVnmBzfth0UKQCDGQqyrsLwniDlp1/+6X0T5Uicm
w7EAODh8CbmDO9k767WTf0Iu0tquXJUsG9lhE42mir9QvcrNIOYjgq/HLg8oQsPfkGOyZz6V9+aD
2cYa/lDvHqbhTs8HVoUJ4j2SD98SJB99Mh5cLE7hNCJl06tva77n1DWlEdz1ljsACXf7k9uftq75
UwoGJNA2AQ+5lxQT+4PgVuT5T0t14+DAInaE/Wuujg3zfH8YuzcbGzGTMFCzpX50BYy3MSVNka1u
LbOJWqXM16w//wpsxQpuuw1mYdXaIH0tK3zyHHyZMYtZ8NOGxS1/GWdesrKsHtKOFg2hEVvFCbbL
/JSR4dFZ0XNDaizeXhWvoOl85Muv0BE3IHNtWA+1fXNiw3ecnPRWLbvoegvN/DTtCDcWq26icW/K
W1agFWnJMF9VyCKSoYUuY0BNC4mHa/DBawMaCp2sI7BxmP7grPFgeVfDRN6QExkScNxABf7My+wl
kBxxtvuJcnLN2MUFekDFPvuZW3dbTDflbmBcoKM/uOQJYLPKJFbaKMsUmz+0vtoQb4yVyTJZ+NXV
ymsHLlkrJhXdfK8JW6JTSR7BQqGNLQXE9fitOAfVq4aFn0FmsnU0RIV1Wa514GtAQ/54YbeFOO+t
shi9c+BRqroSPyP7Ikdnz5pRBMWd2AFNXHLcbapQ5EGQYW8jr3iuESmq4NsJbk0ZfzBXSXjADVex
M/IeUTfso/FZ6e8mpCLY89h68jNQTV44Ilst7AnWnza3fSuFYNjhhBzzqWMyVz/A9/nblueGRPVx
mR0n+ryTlnnNXLZbRQcqCJlMKW5hGtysCFokUwd2rtA/x9r84p+3XFVwBLla58VbnMDjkIh1ZfgU
Ltsvc/zMcm03gCMzAcqcNGA5buoBKsp4AoN8///XQf83wZeWcASrkf/zLuilxXX3Px7U19+fJvrP
jdC/v/LfYW3iX/Qqpq57juNIicvhf66DXPdfOu+7YUthWh5LOxY1/w5rs/R/CQCmpicsi52UbfFF
jKn/ScNkHSSEzldKKQyhO+b/yzrI+u/LIIYF0rQN4eqE8IL6MP75+/9YBhFtIh3V2T21pzOxm8/P
EUqHrnmFZecW444P7a0ffjqR/hqTdcfl/7z8Q9D3sRpYUKfuAWnAlXHsQzzal6bCw+qUcO+Nbgpv
kwBC2xtMLUL9aqQA4OoL8rIUOQE3IoTALzytFbKIqNn+x1vx7x3mf0ZA2kL/39M8DSloZ5G8uby0
Dgvu/77n6hoH6Yfd9xSI9bwRJoFVTN39HlQUFTXx19Z4G3qyFWHm3jHM7fBeJSdb7yzf8My/httX
RzQ69TFqq89uog7LcKKdjPrddOLqrEPDC3XxoGpWS13B4DQdyXfX8qcUrrVCtXpslz/SRqNmXRQz
PT3+qXNxagpJA1o70X1iVHVyp7qmrtbTQy9QJsZMkugkop8yaAgpso3LVHmkgdrQ0FIZn2KiqAIx
lXDUmR2bsgK2nlPFTqQYjAYrOKKB/TFZ2BPwmY76gEJTVEWLfNJEVdsG1wBFwoIe/AIxne2J2ToM
yOnOveNelivuo8RBiRI/nfvyPSjMDYh36wMv4FbLUUIUwsUrVldIET0V36MJWVYIMR6NMZNSNAYm
8RbVfIKShX03ku6qKafXMDIeaqdEplVF/W3AntfVIjshfXX280BtoLeIY/VlGyGyxyq29otZ+ToD
zL9k1kYfeMda5pObKAkpa0XuwONK9GMFhJhQIPFkjz+DVFeYqjNeWgq1KXdMlg+ptvLgh1MWITfQ
jTg+VjBCDMt79twm3kuGANgd4m4LP9tknke32RvpS+t4jHCy+qWJB7kSE3Q3MQ4AFCE87ifnDd3W
oGGs8FAwwMU3gb70RcMwyTe7TYEB5eDkMxW5A5tq0ufvkieQumTaWsG8oM+BANBj1zFK5zwq93pN
DT8SY2zntzHUn13UQoyOGWcPjLSKi0bUD4qxMSVpZuFSdfUxacULoEsTt5r1ncYyOIh58FFNzMdJ
Oa+ZAbS7JX4Gng1VR+2pM/HTPQWZ6cdhn2xMFSIhS4biuUaoMolGnUIz+KwqV8HgR+QGMJx2c7Tp
ZofhM2uDgBlBfRvJYFGaIKhb1b7lRAcTFFPX0yIIhA6r1AuY4pTzHQM1zpfobLXL5qDK7wK/BuNZ
xFPS3pZJ+tIl9UOc9Lc0IfjK9lzwR86SyXhQM1yWEflGOtMSZdF64P1fofcBXKSbl25ACollDZq5
QvVZwwqRfzSX21yPvFcXNNAyS0Q90SN+IghtPcFISCGkSwhVaflB5cS+pckOBsW0QTwhn5BYwz2w
0P6svPQBiFLy2rvCmSid8HNQpRQHax7PpaOuSJT2jm3Rm+BjCC21a2gIVHDLpuRaKXVGRXRpzEe8
kH8sIzg6DlFTzjxfNEEPlLi7uAv2SbSsMsthLXKmo1bvhKy7YuCjNBz/CJi88Tw33VUFAIAnHcng
wEY0ULQISX8omJL49kZONC7h3JzKJRAkpGfj591gq3UokbQ0+ezgsoHpWTLhwPeYBR1kkIs3oJ4f
KTbJDbaxfGXGLozh5iiq4MIW61HTTqWOSxsMDePTGG5xcDILb0mW4fAjo0p3nVUHeAL5WLzro/A5
jnXemJ4cB4RdW6YSTuienfo1ztvXTuM4XXBuNUkV/JxHvWaBjGdvwzOzLxWrRmz0CMfVxY4KmqfM
uYD03sBqQveWz4wCV2RnHkxBzKSJVcAuqgfX0vdFcys8ymvXnD4HyaqpZzDPR0yQn+HIFREYyw6P
ywwphuSpid5Id7wogi1Kvv0kzLMTDFBn3J0NagW95nrS3ZlpZojiyvC7gjvJFt5nipOA5c6niqNX
7D23QMrfaZI/moRHm0bWoYqjcxxgKeTKe3fmW9RkH0xMPPVWQo5YW33JbjZG3SeTbqnTd5GeaRsL
VfS+K7RrMvEz5il+ojgis8wU8bduvo/KfdfGHIKNeKBuJP0dZh+6cHR5Mwhpz5I3vS+ezAGH62Si
+gwYSKrG/OuhM195MSKLssO3ybZZBmje2AFhS9AssStDFwNVg7G4dwfcKmyIc0NL/LmIfliEC9/x
mL5gojcAZAw4kDed1oM/Y3lh19q9m9s/eUsqZVpaH3qpPlHru3ixNN3vLXfXKY4XEzHXypOzvgkV
VGmHFBlnMBfrBxqADvDuymn4n0VC2TwTteTLNt9ORT77qPIfIQRRi2MQiUJzQPJgZ4uQ9pK2wYYc
uXALoeo+FZj4GgJAAwA1OBZT/DkzfYjdjCzpMy73E/u5ZqsLpg9x/aepEvLYcJfu+pppP/StHcq4
kGPClk9Az/QIKD3zUExQBHA4EP90o7ePmqaO48AYw+Vq4MBBoBeqChjHsG3kdEOuBk6t/+CX7C6p
TKHpK3KXG4P1oG6l30jqDYgC3ttkgG/H5rfqi+69GhUhna66ak5AVFlQfdsNflh1MeI6XpFxn6z7
NvkcHc/3lrWLRxygj9X6EOVNfxTsQURG7yaIElk1leKR6Ww4embQnP/5g32nDxgn2TUoxpyFNyg7
fg4DYx8mJmICy0igZGED6MPIojOLtWHXNsgTSedidz5v40k129zDUV0rYaxQvyniP5YPmLwxdp65
9Io/ZgjcXAKaKpaNCxlSsw9LH5Uc7FhD8fZKxDX8SiuDnR767XqdcxbS//BN6w26eqgikXBXAIpe
yX/DGs6eT5gY6NIMnIAdbDHVciE6YDunnCDfYdZvcIkL0B3aW8lqC6J99hi25ZfGFgy39VEYBRR3
3C1ElvUBPAhQBq7YRzMYyhSW9xnDcbe2Mys7G2aa0gZXhp94jNeiLriXfbyApyustTbdcpf3T4R7
YcvttkNrZTunZOvm2PKXnf1IiZg81T2ayLmCmGQ9q5A8gLmdwYgHpEPMQxBsta9McuPO1bDPZ8T9
yHSSfRDkl0krml08pI+p3r2b05RwBg0M/sP82nST7w3FDOEkYqySouYUg+j3YHEwfcrupU8MJu6C
0UBlWbsadEYPHt+xkIu27SmqmNpUPalVw0wwst7fHaukTx4FMqgieY2HQ0JzfKW2wHAz7MyO+tsD
OURmGP29VNFu2YlVFRAlLUfAwRQ86DN2+pa2JR2XqieeoMGSBYVY1ffsKn9RXDJpMv2pPIdrdU6z
bchwtFmoZdXwlBEOy9MQwpIG08gZUPu9zUvujOkiZteWAL/PhMBjnFigqNLh2wMesuHUhkrpcTli
AzWfpFffPdFfRF2l917rrWsISNwYcuehkwkVEUuTQ5WZ1TabxDYDWahShPlgu65OZV3awAFJyVBt
NHq/B8izJqCI0HrGb7mT7EiUYC9nMzENbJPNJl2CDshtHsCGGu53G1E8Fa5+7sravCVpi6c8Cc+i
0MybNBFQDNHNzht+E4w+bNRRy2In30U9c1ysOHDtvMQkJ4ueqmH8stUHE/MZWPx1kA26b7EXvUXK
805pCcSh7d8k6XSruEAagBfAzBGJauZW2f4Yk3mTM/uzksTvkBMNSvSPuhn2j6BB2It2KjnIdoSH
WKPBIOazPyXVR+461k4P3fpqNQaqeF7Ve564KJyTPt8hvXWOyWj+VIQv4U/1mD5ZfELwFjItZCYd
l8zMxyIaLzM/2D73+s94yhl6/a+/0HROIESsB2NaMok5pee83M6TrT1avUbphj6MeNJ6PqWYfnyZ
tNo6YXO/lymsQAYYTTrbzxyI9jXpYSS7VXBn4q4eM0tFG2kuQL+yPXYkfxSrtHmohSsQRNHZ2NW8
SYxq/ICViFjP/cxFnx9yvSZbTD5aKouu43CGfTFs+myqV4CUeBDb4bOeo0dK9C93duERmz4aEpZF
sfdNBI3UbAQ+RDisRt08zo37E8ZISmoGnWMXcixHJ7tzgyW1AgZjkh9IM8X+JzvQ0cTEutbn7Nh3
NRdMbSZW+0KjzDLopNEF48J+ih1gUK1ZnCejJlcY6o3Tlde2CgY/gBK2pmVe6234En00l2AA8Dj6
nmUCQSa2T3A3au+kz2T7XFjaup+a5zFCZEl0AnIvzgwHQESKnMIhYaMulk04wrIsKqP9AKwI1TlU
FDfBZ2rtZ8vFD6mSP1ioGYsFOG7QJBM+wroU9wkUJ6hJkXizCYaWnv5hh9olilv50JCZ3PVBA1eQ
WWPdGLfBxR4c1mOyrqnCDu0AkAFfW6Oq+ClBcr+qC0/Cq66Q9jeWse6rvrwuFogFkuYDbLGZOeSP
SRqVlz4kp6TRWkp4HsKNKQqWq3L+taoy3GXA/Na5QZYoKtbvonurkwh/Jb+ZNAjuW3b21SJWdOvc
55pItyZ7I96tbD3R1DCl49/puxuf0wGXmW+TGvVkcjlAbC7ROOjjmRurf8lwMFJKjPihE/Ipwxgm
JNI0B8IB9CuzS8RD6CINR4yFsq95sY0pInNSEOqDUKDuw33aA4KcnKA8SufD0E0xnGcSgFcgKD1I
j4O1Z+SL09RLeOFwFnTmopY5Zk10cQv2wMqaaRRKxoCzT1i0ZJ2Z3gwt8vWkzXec9Bv0WM4u+RlM
1tnFeArQh9KiZebGaVFahRrzxiWcowj+pqSTwScw93M3/8x6+1IBQdZdhsfetyXaP4aC/dx07ZOV
U1vMhWawI/GOsWTEAIk2oG9Irl6SbeRsnWtYjokXPZOmBoLMbO+2ZFPrZWhcwkARVqsRRaic+2RD
pMKxvp4qOqRqIHRBMdVEaQqee2InA8lnXpkBOj+AbfzUAcnSqcTOV+96rySHMsoUUZ9Wu6vlT4co
7FJmZCVgh0X+oTnOXse264XVJnArGIMLZ46IZ6wAjcE4JkO7Uw7UuWn7h94uw+/aMuoPyOXoEtZQ
Y0nhksTYfx1zfCsFHMLwrimWBqJnHDyFDWZIkwPH6xbF74Csx6nkiUTykFl7QB7VAgEk/W/V5YV9
8Tyx5mUMgByk370yDokp9qjS7ENai/dcY1NLQ8rjZx7INFjFtmXdRH2OkcjughK/BFooYqD3Euvp
AjC4SSR363o2tvVQv4HxRrC6VFqTfsHzDMs7aN9bvYUaESGH0IzwNZC/tav5cqLB6TQkD00Mf9qu
nY/Ym9jwTCh3U8V6xCGshgkD+0IWzUzQoIrXKTJrvHMKbRlRO62WXrrK3nasMiwYlBuvqxCBd6zw
wuIiNFS9SUhD54zgKXiiQ9zakzaibvCeIZJ156SB+RFhjwDqF2O4MLWz4T4lCGhXZUH/Q2typqw1
chP1g80WrHwIPZbTFvidAC3cDT724u4hAU+NeN8Abm/DMFXIE8kI6Ev6DVeQ1IAR7E5tpdYdcGaa
4WUvB+XBJVfOmIC/GPBj4S082Ph3z9z8HtMHbl99gYa1ZCmtkEAFNzcf0XNMj2RMG/c6QxlKEs9j
NObPnsz/jFRvcJcQixgCTHyrE2HWkuVeu85HpZkhWByWi0RoYArNrGpdkNznTcZe5+MJcjKbfVgk
uAuZ8rdENnlGVACHUYflo75unGQPLZQlY9SYK+kayalwWU42Q/3UuN0v1TKAt7Amry8MUGxhjrYM
UVxt58iV6J60ynu1hwnzjSIypsjsrXQpOkuTFeXcyzuPBsou155PjdFYi7pv6yjvompyihYy0ayN
wTqtCGnlP29Y5UveBHxOWjhkmhuu8W+li79Rcovk3a4Yfnnqs0NBFsQmFHDZzfkqDTGcPHhmc5H+
iSzkuTUEM+619K9Mq+YRxjF5zLr+QshEuQ0G4mecOpmvgl92EyvIH5FyxIbL9CuLUIMZuthzp9cH
Ak7QXsLbI5OnfEjjYLqF4o0AMxgslUEXMeBFhuA87ROX7JIcKdC7supHSpQH1chxnyVejzRh1kC/
NP1mnFEtEt2yt2RyzUYQh2E8AwVPWLt6xR1nb3fx4vhpGOIzgWYF6xr8z5EG1VVTaXJKQS8mD1GT
R3srVk9liZYAQfouiWZ0Qy5JRFWfMV4tXjDVRf4cY6HqF8apJoof5oi+GrEiGIQG+s2YvBBR23IQ
+PznqGQ621qnpmkdiowKfE7HesOEd6UYIOpGK30hdZv8uHgGMWm+GpHY6oy8fAe0FSO+iNuwcW8p
mtXVgNOXsVWFphoEfq5Zcs1E8DlkpA0E3XAuI4tgNlzboSaEZ2gqpijdVO5iF4i9zM9ehlmiMxZO
AQtYndke2y1g8YqVJZkbjB9SFWzJQcVaeyyhk54IGL70qfsum24XC5Pf3NlWYXFrw+qkjO7RoBAk
jBXFzbmX2X408DB39UPIxdIQmqfN+nfpjgT2CcnBXY9MtPI/GiN7DVf9KjeTPdZw7Khlepqm5lH1
D94Sa8GXULHkPxRIWNUkaW3Mx9HiMnru6Dl4U0CgZfBQKzMmyhtMXBqnz/TROGQDqoNSXdC/Qppx
8o03Q0ShwN/MNjv6imA3/tpdO8y+1729d9Lig4dzozFF28UQdDVz4uRLzw4Hu2eIm2hckvKQ1K5J
0kI7akm4Lg7ntPSCrUm/l/AqxuQXt+RCk+eU6sjLrJELaVkJjG73wmt8o6X1+AaUzOaEHmDQvMvE
soGg0GdLI80abzw+Dq8nFs5lE1C8arn+TCQpplRESHl1tEzJEl621HlG9+Hq2t+ks38cYtJGr+UM
+hAeR3DaDO+No+9mGxdMg/diVynxPZivDXGvyEXVCmlaO1V4KJ/bzEW3iufMbjmHIXReuhSN8U7S
9CfmKvK6R3PcGTgUQ9Eq4mq9e97nNFaY7NlxMYlj8vnb6JNiyOviCH8VRv9OBNJbXzkolWC5uHSE
a1Kh7pxu7L3bJSHi1ODVdYTlUdA2wF8Xfin3Cd05gji53LqEhP0NCJfcdIN5bCkZfeKxVikFKuKi
qRhuIJmvsiScFy6gn+n6NYji17pm+Oux10LNbjaEL6mV0Bnx99n4BIPpT1IRBlDKc9tWbwmDWT4T
IO/lqTPVj2ukf4XXF5uyru69DN7cSOCS7x+0aPip6/rC1fPbA4wiQI/mszhXs1dsyfbe2nRzOz6F
zE8Kn+Y6XVmyhfoUDTc7I6uQvPJ9ppWveohZpNK0mGIlcxYoNoxQ91PagbnJ9fmR2KnwRKztOqhC
d62lMP7/8XiXc0lGX7cIWWzjvUuDn6w1KQbtXm6NEswxLfmqbFu11SlKS6gi+9QdMAV3FkOpS2zz
cbLqXmzqXp0096Npu+GkXGPPkIXsFjeAp1shGQGu+tlh517ZXnJoPNMfq3aEyLgck5W2hTZY+1Oj
mYcgmhhqgHpxpvYNOA9VedYQ1Ymyp+ZjSvwi241EvnetAgXjuAwfPBLJa1K5tp43Y2pHGkuuWhUQ
Aas9Jnl9aIr0rWwZrRpTnvsjfYehQR6PgBGvRJbq27BblOtAS4ekBfiYU3KYrkk4AmUWaUDiWAFn
2RkdNqIBeiBC2fTo6RpPVUlqgQgw+GeIA8ve6o7DPB8Io2iYT03jBV7XBkHFydKa/KNI5yfkdiz2
McHohCMVkEOBL2g1hGPImEVuo/r40gwkoZETMEqy+mBluMORM+tdQkEhOg6pBzKASk9/LNs+tTmN
of021aVcB7TV6HPHU1carwLu6xoDgVpBvN2PEq0N2hULDOxsqJagkaFau3pOiG0XpydGO9fZENa+
CkbGDKjGGfrYn2XILaPK4WtgJox5katmBBlmjPFmGr7JC18pZ/ouxrnfCQ1LlQOfkTBhuodgxvSs
iR8sW/vQ28yT1K+qNtEGLunIGAxNWjjcfTL8WzYmV3Sp36KRrLl0TE3OEMTbVbUcpwUEi8JkMhK1
0eKHIw7GTcPXXojfPh9PtPXOpUiirTMJpoYpXp+g5wetKAC2KWiukxfk4yFMsyMO9eSBhKIvN893
XYXmRLPowCMzfppbU9+xZK2PA+NBe/AUlxJcEkMjf7wvnx0V6FCzF2IM6nsnCHMGmAF4+Kh4D5ZO
B/8+yDE1/XBDXBkk5XySAJAStJkTmsaxQLFgaAPzRT6d677R/YKIJV8TebLTwso7zjqDz1jzfH3U
4k3jKkSdA3WpMSMIzxPATch9dlgAUrjk1yEE/m4CcEfuc2uHv4mTeq/pcGeMqg+MqBmsDbAD54MT
u+dWYRuBuWQQdCKQxvMbJBQfe3tUR2IoqgfMXr8RwUxEPTk+HZnB1pcKSAcJ0KY46P7QLNTnVjI/
rsBk5QgyY5dUn6E1xr2q8aQY5KKXViGODVHaoygaGO99t62NbQxVnYVcTBwtxzD2svyD0ts5ZlNT
P/e9Sy+VFVza+C2gdyDOZzRwyYqwvzT0+UiUc+kDrNukedFCMo/J1iyyp6AsucgsGNxjtGTxzMWu
T3V4MpH362Ck6UzvVULhPHQUjoeuUg80nA9pCg26Bmy3oyCvmJQ0g7iZbHoeXJcOpu5Y5fGwZBSs
qLOAR/yRXZWc8lJWgDjk0aXKY7jWPqbB2G4yzaJecNATonL32j8xsqvTHPTlKu5INTQCnCuZQTaX
hSC3DFK4BmOg/GmOXu0KJd2UT38LeN0E+UbDsaK1puCKyAEqoyerRqUmuVjWiTf86BGrCgfbxiYM
aAJs6peAudQahwG7XpVQLsD5TgwUS+CyV/oQuT4Mr2FdD8sSeNmH1S0RF1lR9MdYLUoptBTUhul8
90gqO9Stvc5iBrdtEqd+oxfTrijZnofIeQG4saJjZtS2BJBnosASyI5lnbulj7RiAUAotTP6uvIL
gSw2rkW6dQLSEPSvGXtr1xV8TKEuWyGQTMMuZ79qKTexNQLcjfe0YkwzLRlvOkOXfp4/Z2Czkixs
z4EExKQQJKxS1oL9SG1apP1dJnkLBwSBGqSNZ4hi+qFTOWqNiAM5Mo0XC5ljINxfd+xsUve0e1/2
bLQNnWyxVO4CvqHnZsMxwNTTp4g380y9J3N1acI4eRmxI3lW1T2pOAmORtayVcnw25Hp+ZoUVOFt
wfqr5aZ8d8qMDbDAAIiUA9u+qB8dExE1FJKXEtBqkc1vgVucXc+5irH6m+EPznT7PiHydTsEYal9
tSkR1rpYBPCSLB2NvFqPucDi7tTQzC7xYbrJi16WJUYQprqjDB7tWiIJ32m9eNeSCW9UIde9rN+F
aBfYivc3yonaIfPtqLTJWPW2e/A42Vfg9Z6TtHmP479BV37FCCXbgTxRUZyFcq8Iwt6BERqBhCcU
otPgzX8zbfmYSEFEy5RGhJedCsu4e71xVFF90gtSYzq1uO9KYm71GfxQ/OvN1btkC06H80sC/K/F
AROwy13YYh8NGZ+9+24kzu431hnZgup512MdQ4XSfw3UmPqYHl1n+pKVA8Qc1jm0oSsN0POg12ds
agczzs5NOz6Nn02ZV9zcSP8H9WBWDlhrhPRl9kEQ55LFPpSbyOM+4f+VTfxHeMPDnMKpkCgmeu9A
pQyRNpBbMRXmSZP4mcJgVhfY+tGDVMyYtCubKvObLe+FLYR4hRn8O+HigbNIbdTXdnvJBhurZzVe
Yw2P1qqedgPoZ6QWunjqI+IfiIr8hCUD9Aho+0avBV1y4apbYjjGGXCXT3AroBwatC39cHNjQtHK
yWWA682nHDIzWVDfSZrUr5GGR2D+sJta9+cE3WsXo3eoBlIwRzBdnSPip0oYAVs/bEOZmdrMVCvy
dsGf7kNpfJNDMvkKAuS1Cfuzy2zpbBrGObfd5hnMLi58EZNzUeFCJqLMwuCsaPMkmHst1TYpaCjf
tql0nND7CrHGrUPDOY4Oq/dUgAFxwUVb+KFRKsNixAObbvm5bUJpWfpocJnqUIGmYACZEpneIiLY
GQGL96kkLgcHbk6mjnebBxHuOmeY1zlPL6Fq2Q5/DHuPyUBD7s17wpSuRMdWLB2pQqup2TaBOR51
CGym/kdFOUTBvE0gzyOoz+NgIxgckvggXsPh4nadQriO+sJsebtkFR1yt+HH4vyGt2lD3tSDLR9X
/RJLNPlGWB/x+Kw1WoqvmuzliPw8t5fNrg+TiCnwTKmXs/AR+eDALaQzrTP2bjkn19px7UvrEANh
W/UxGzPgh3mGQXeM353qlzEtUd6RjqRmhs8BQIIF0NKlDOF7nCO/D/EUsUqxb17CMZKEJXMF+mSw
YEEQjx9mMC7yZC86QaBrthhT5KJ0Ged4fogr/Ym7ZrHeatouWfhkTq7cw0BO1qabXRyIatj1sjWO
nUszGTjiAclFe+onobYY+fZ1waheGrOBOt/VDuaM1JbWzGb/h7S5UMQnmZOdsIqSwRWdgnEZVw1s
lnXUyPkDPCd1hIHnhWKiOICB4pEoQqaelCpE/kxnM/LYJk+W++oFLGfxDwYo5SmF7VL/HFvG4F0/
//TJdG/7lCi+kSANYInPjYf8O1YgKZ2YVVHSVZs6wj3ax/GmH2zU/6Hz3Q18vVJLsUZUyT9/zA6Q
zTS7x5P3IqPskcKP2Yc37QekcmvWVy+DHU2o9rOj0RFb21GQUS7bSQZQtYaPEIUSduTs3sBeodsv
qUOCkUIprRk9MIzrO+TWTBPoN/iG0nUH1D6ye5pq7KV2sUmYc344i1JiEr8ZjatrQvLujc9gtJzX
wbHYCVoHzQZYCBDjhwvW6lAhqNr9LQM7WyeggAAhvUtcdkkkkQ715d+iaRjZ1JLnHs9e71XMDdKn
0o0Zqs2HALkNeCTL2NsBGZhepO7caM1lrHp6YSRVBxasl54141F0WBRxnzKwQlDoetVzJWBj1x4a
EiG0hFPhJ7Tqg1agLp8jSm6z7R9SzTNvkRafSGXGHBgT4VSOxAukJtnD3g8JsCulEfQ20oiiDIju
OsIrlpdokHAQcr3l3+Ho3kcd7/7EuAxS/NHGC+wViQ2xrr/3VXMynODd7EdczkW05xPjkZ2ID4Lr
im2tLe6kdB0FJSabkWA1iAYqRvZfRJ3JcuPGFkS/CBFAYd6SBGdKpIbWsEFI3VJhRgEojF//Dr15
CzvsCLtbLRGounkzT86kEWeyusApgAlCIS1n6F8A3CMOBBq9LdZQ+NV8waIYWJG8r3312vDLR7d3
WJJkPouH+cghUINiS34gtO+U7bKESfgIsTMxWeCsLVoFk/y7KwjeOQskn0UZ08bqCAKzvmRU8ghV
GGBud6bZAB2zCgaVXGwDg8Ehi2vSmUzsvRoezQ5cV5q16VaNPEOqHr4mZzs16i1RAgeja28L06G4
C8WdI55Gt7a1efMAsp7dIt/QREVM1a1IdAR/m2z4Qz5mHPWyY3sNjYOuBr6/E1eAGRNFaw2fDfDN
KJZQn3PBol1WGLgyzi1D0JGats0tLMHSOT4u+nJxfu0ERRAjI/fDlph5zx1rpNC4St8JkJ9b6zQ1
zbMa54WrI9JDxkhY9gbhzeJKWnMuo7hnJrb4BMH4sL58s36z1VdR87x6JUkruwAd0+DEt0eWVsN7
5pLJdTMsFCbFGaReN0LLD+sy4pWMaWvhAl89jzYpnaG28Vrq9jDOAFBM+Y4zbty46rfPK3DHEKkj
dne3FicjBIu2iFKXkyWVHGq5/6zM7ENnUBPCHQYatlKq/dWj+o19TP0Tng492/XGwtAJAtH5M3aU
b4eiV5GJEFTOXJor26Z/cqZsuGAX02riP6n3yULu12YxQXCbHYP0/W+4w2zKzIdiGY6969BX3xsA
5tg0I1kwMCzLc5uhvAyQ81i2fC8J2kaTUN/hspOjFhVqluSm1ShyeMIMyVBZf40lfO+Yd5cuIN0t
MVcOff5UuM57baIF9jVWjPkcJuazvwQeomRIG0BivIk5eyFxo22Q7AgMGHk9+TUqnpp+mA9e/pLX
0zv2WnHPU2/yWCMpLi0v4MHaAMYSKUr0fmq5KPaLZ69Tz3tny5uhDz/yhW4AZ3PFXaxdKNXfWUIX
DFazl88RNjYOea/Cyzx1byVgsFz3wykcgICmbOJmQYe8ds466T5G/Lp0nT/weEBpi8D34avDFcgy
hqZ5X791tAO34tRRHPrNz/LVABP60HfuN419/iHNai6tOiSHru3NgK17w7pnk9OMktuaewwlDwjT
TOfNED6S2xI563BR1vPtXnlHMJ6kVR8f5kXCGSmqcxcXl5I6EeJIFU/kdDPMAFwRbd5tO50DA6yk
l9/jX24EhV9CVCtZF7UvrDJ+EeLt1YgccMbN6zYtCPUF4H9ekxoNiKHlEo9QHqeX3g1+p+ReABve
jJHed1MV14UrMb7rGh8YKNajNRSf4L9Q6rkgawuwfU7XjYRsJDMbTOHyegcDxkK82EGdbXrk/4Ui
hw2PvHX3MRyBK4NWAM426GLY5kr8HXHzFNKTt4kmo1xBRhKyv2UmiAGKwLbIfACfRnjJBN3ntKE5
ySYtZBbHzoGDrdlxYCG1eKJcCAijOJebNmt/E8UwlUtw6AluPW4cCfnf4d4BshyTlPE8TWkGbb4m
d3h0ylPA4m0t0BxWQkMzQ8onBcurhf0OPGp8jD5ODIAVF/lvsOt/XdNlj16S/PO1OuHHG1Y0sXwE
bfAytrz5jTl/bNJxPknktFRZ6JZQklxQxrZ17w5NnqAB13fg4VkObr/i0jlzx8eI5Mo1FkGbNBC5
HxnYm4DZpXXxRzp1kB+qdnmb4u47ya5GaL3MQgL1ABA3zneXtlucC2TMXhp/acz+b+ahcJDD0SsT
OL+yIa22tD8JLkKE8kc5DwaLcnM/Guln47UsMfxp6yDUDnN+rUc/XeHT3GZOBtRIj1hkEeqj3P4T
62k39jh2Oq9ByuoIY+uR7fPQm2dTxAfTr94T6RB0ozGPC0W5WeIwxeE5HYchfB/yaOHcJ0LhLjtF
/zbtybHhUM6UJ95GJ/mbk3pE8qrLkob2OlBUUiwj2NMZUDQ0nd+gyn2KlbttxgJmXYXlsetoW+C/
JhwZf2LZAYFhQVNyHo1mgT6l68cQrktLgJaShvuvcVENVs/BX5gctH7Je2wCrRIvRfsagqIKIKmE
WhJ9DacjPBh/Q1CbH0jZVo+A767cc0FYLZP95nRs71jYt6pNd3i5cCyYFVSSRj2ldjxfAldHfdl1
X1Vv4vrxWsyRvGq2aUD3c9mwX61qwTLbIeQ/lmG/C5zKP/m0vW64drCdv/tafKgkPKItDGIn6T/Z
k+6rxd7XvpfcCaLM6UnJidpSwdxTmrbu65oCxTut2BHesakAH5MZp4jTrsaT0zl/OrcCDB+CnLdb
sEIZc33IO4F6Vk4NGkG37FPw/qrk5lW1v/esZdfZkvcdZfanPp2SUzzIsz0eCyc1LgTmYALE88ZR
2DFxGjkbxrqYhEUtz6hRYNrV8jJkDIyuVROQrZ10K+7VW4zVzcMQiwOpIiasUmmEqyTYjgMZwXJq
s7P2OVjSkkCpSY8VFwnno9W0NhPzfO5i6IONUsPTQs19FgQTTa38kyxc74wHk/FdJPl2ZpG4Q+fo
9pAgrWfGBbyO1W8+oiksDMhdqvZS+tZtHLGKW72615NWZ8s16wM/oORSqpoP7Z1wVfZPdp80e3JE
L16CMiEDwnwpmIqIDAGEI1ddgnBkBCPfAbFlREu28jCK3/PgWScmaXQuLyytOTT7DVh9HoWe8ile
3luveq7mKkTD4/a9oGRLfMgVc0ZoT29ua2NnI2dNKVZcftgT09mi9W9gY+Ixf4s4ObY9oYDJ52FJ
OG93Kqwu+IbwKDv22jAJV3RFckqtIx9PFh8pM8aEzX+l+/6d+ZOaAACZHA+X3JC/nh2cp2BiIJUc
gP5UYO0TzmvnnH0MTvCO0U5yulzEaH53HFKU54mHFC8qaYgVEEtK0/2PgY5iYsYEPTrr6HUL2VHd
n3LoITi/8nkVF33kjtUnnVHIa94IM4nAD22QU3JUcfMe5DSuuGTQO4uWg7+yC8AWUZukoepbBC6s
5cvrw62q1Y+pkCEUeCtFwcWunx1KPdwy5cuRaXQP3wfZgnmb9L6X5eFBSz6necF2QFseW9bOoO44
LBdOT0bp9WQMywmAJZHqolMIht3PVLr0NQzSYWIZyyjS0vEuvdWYuzEp/rHosmPaxEWJgBPSquz2
wwq4KvJlmgRRF8AFomp67QJs8QkGXwbTCbY8bTPBbjfqGiqZsjsGPNh3Kfa8lE3jxjbMF6F6Fq5W
hr3EkjSbhwkIHyjNIhB44JTbr2PLeIEOLM+eRdUO/n53k2a5B+OVi4tkyHcDU73lw2JvvSl4a0z3
n3f3Wmg3aQ8+iIi2JeaRtRgutPPPV8r7cK1FscbH9fwfK68M/Y9AG8VR+M246fMCEyo2ILie/0zH
TDajVn/rIBmveZD/JHKQu2CQmCbNfDxRyts06Q2NZ5fr0LoYibTY0GgMqP5YQcuy3tL5fjM4OVNF
KaLRVQ+j0cGP8VeEY5pL4LB1MuGkYAS+NJ5seSyh4XaZjgbPOy55qCjJtZ/44zKVtSj+VKycU8vS
MAWHdxuZE9bLbXLN1zG3kZYM4upVzpsEc8XBrSHBFQ9+4O/LSr4O1WM3x9tMjYxqXaFWhAm1SQIj
8XGkBc0IypbtoOriVxlz4U64Dq7zu4fVLY4O1zlZwTXDynq1WKmwKeHJdv0TPsw1VdYshVX6IkcC
Lc0YvkkMbbq2/nKjKrfCCJ81hv81Re0NB3l6suqWSt0wuYyDdvfQL2ekkyG/+Wm4Z+n4tEj5mYPZ
QlbASTeTTUkMYk11j86TNb/SGkgCADfLG5JObFJIfLCfdUDUNWNyGRoPKR5/4N5v6gdB+6RDcuNU
3KwgrhC+iX8UEA/KySAOli7ZxrU2/6HDqef943o08MRg99ZcxGAVUTZjkoqwatgaTROchMmGucYh
gAGU6IO5bga32VWyfjPigAReNcbgR3ANc8UFKPEzx5pvHek7XhjYV5pCH4K0xto1bEqn6jm+738b
2D93CV8OKcG1w9yELZspsUvx+nhDyaFCyHscQ7W7p/UiPeFJdcPqqxuJxY8VZiUZwCxQun1NFoDt
YepCB8LijzdSUmtafIw0KmDvY+hGjPj0DRwOaoFFuECpD82Toj5hbv0XQv8EjQrrOntcozQJhYU1
TvawMBMAMU+8XS+L73T+R7yFfqKGeyEMeuxyBdqFe9D0f1El4PxYfXshWEcbVF6yPxnlkzHKYN9Y
zXGY8FWCYEfbR+ULNR+ymkbSRNx8p8QEGKuI9xjX1AnwXtqD82/k/DiQMFkx09Vbuh24vmTZrunV
h2fxieN69uNO7qfj0BbEFvMVRxSGKXKH5mxgHqYAgruxOt7/Yr9CDAqmYNyyMaxHDLHyEsiZrhqD
6aHna2BvYWyn7GFKyM7yttQbrIHmyvGCc9qG+aGloBT8hLMmhV6duSzf+xHvXksHIno7fhUB/78s
R/oXGzR1biu1xt9lN8UmsOJgm+B6LSizxcv/TDn9kUgMzeniq6ctt7/rkMFRZClm8Mne96I0V13e
3yzGVJTDR7dz9jxV69lzthbHl+YA7ACkQdLGUMAGzYlqfCmms8AZBOgm/sQD4B1Kq0l0GAsSREFl
fHZ0l+rv7MbZhaLO7IJAwclKOIJ+r6tNsU3L3LR1QPxh+W/p2uvJb97ri9dgplIWMCYkDX++i2ju
fNL3it+4OZimAxdDcBcpEZp7701PYcTmd6u8oFhxi9vPMDrRWtnGIXZwpRZP+DntldlxVvjcDMGY
uY4EsSHST8w0EOV6BrCiX7O/qABzCDvycH+t2iCydLusM3MuN2lwwEOB4h/cCGivWyOvIqOjJy4P
3N29G9Hyq+fE0P/8hoVf3d5s2QI49xv8YvVnOsENQfDAtlkhSyywE3zbudQxqFbVANOYVMYtqBjH
TdCJb7vmm1c3335sxQeZzGsgd2h4EFSNHrykzpsz/Ns3Iccn1+RImcBFUCh5C+r22UcqFOXyZMFg
GFJ2KLphrrMUXl2zePEHm/xdUfSbrjQjc1TNvsUxglBXR0UzG/R0qAMss2CHTx+UhZdg/XekfjKo
5F21lrnsh4bF4dwUx7QMYJBa/OqBX2LwGMw/3RKcx0L801yGt4Z9D6XJ7qVu47ekEUeCfceqpUuy
td50UQNpqsDDeMeU5nWgnLtMKgay4o/H9cSO35NEdSCTaHkOgM0VcLsLBhlaHYaXhtRkMidPSSk/
Z18hAGbYzRrjxQ79yHOmf3HVR6kVHjG3hBsctHfixAAUxz/H0kYLHDnLxXLDWvRdFDpSKD48792p
aoneeCiE5XLP8tI7LMrcPTplfw35ae/YjDNPwfZeWx5t0axhT4Sg8mNvA/xbHEQTEdQGlQ7Yhfxm
zrZ9Y6Y7QxhT1BjeUVNgd01rFU2e+zkNhX/0fPzACD04g1TJJXrAWFLN01mP+MNpmiy2lm0cSw0z
yGIw2UyfjZPclMY1Fy7HwGho3jF3MagVWpdgmxTtD/kWMikGxbdACTddjdY1AfeBX44C6c8HGImv
g3A2DzVdqs91/EjOCYB9ByxMxDixZgtJ7DT3EJjCBoW1XAbcLJxZgHKd/VITeKvnU6qBWDSWvw2B
WzN90ebTCuN1ctjpV+Iz64ynphRvmc8nAUQuhg/etmE/bpaJ9RYFNovll5E31smWfpyPNETvm1Kc
hFmSI/XX7tb38dCyIEGtoxaBpPJGuIl/UGFwJFhL2sWkF4sb5brJuKUl+fCm7vdtrUas0ozVLgIs
NrI4vjg8XE2reiq3OcP7ZBOYWXNu5iHeC9N/jt3k0C+FRU9Eus0tt42kcYyTnpFk4OEDGqKIADbn
BbLAcU7GQzAZ57qM1aON13OXLLzTw+RoOTLfjTg3aFZxLo1uwsiE9bwJcgb9EQ1pX3vh/SgoCEfO
8a7PadWuwzSLRru2WXgl+uD4LReT+5unJkpiM90osOK7AFrhrjXtfV5oLpXoexEWyZ/yhaW/eUMM
fuRhMc4JC1hLa+tgGTjllHZyNlTzX9542XmU49es42SbjO20bRVtN60x4vGrRtA2DbZPmucPFY6i
/dgiRIHRPYfGeMXW4fnOjKlToHEbctmrhtZeSjjnbTrU6VlLtEnH0h5ueQ+4c0/W+f65wCc4HCfT
4EXtV790OLTHIJUXLUAXpN49we1ZJ+ant4Z+IzkVf8OOkGEz6WejN38MN3C2vNq/rXggaYqcLqbG
2qWYjTc1tqbNWfrJeFPgxnvZ80Nozm7vgkFQE3LwjIs3w97Miw3pnsRWS5CT5FknUYB7RckHCeZj
P1GaLReLZvj20UJ2OnhL8CrBllH7EO+s1oNC7ZzxvY8PGVNbCBUBAC+bpXj50IKtkdsusBtZLJRT
aj53XHQ2+NPRS7jAr0rXQEd4nGPuwWPqepRvYQFxPe8h5cUbmX337nnDt5noZ27/AGGrZwWJHOGj
3A4YZFcJ1gFRjgV+FKJcPW1Ma2zhVFfFZ9MdXnHV6Ed+zSeIpD63mxS/WK9pYvRTiQdtutORmdd4
nvAHjugSodVgaKGGG11nVxnZLXDtV29hC+Ha0P8Gt1p/zWb7z6aT0A6Txzht6r03ePgWbPsLeQJ/
OlC+p7sjJHHmL4s/5omSMNa4+FoitN+9vxjoLEn64pb8Wfsp+LPg4uFTLq5BiEN+bG7OPdyOmTCN
Mk81jMbxP6pvYXzWPywf2qiRYMpwZAFYGjZqwfnOevOBmzvOv5mhfpC0c6sk96ARvbFb+Bzs7CvD
S4ZznZIHk5WhXejqOFviExCozaeNpS+sd2BLS08x0Tg/uRm0PmPZgoVFYpdLCMWxu0Pb+TpSjtSt
tPh9aYo8FRJ7nGXJjUUF3TH3zXv0S/ON5Oym7ENgQFRTxvVpZCnSo7/Ryz34rxx1w9qZC5xMljoB
jsf3n921BMXLLXNn50SGFD5ALW8OhWsr3lcPE8L7tmhw6rgzXHCVB/tc0fENFvOTuFLzmBVGZOWT
8y3Z3btNd2sDenCCar7Ug2cQnqSHZcyy/eT1v3XzPJsg7TAbBFSTLJ73d1xUzdUq+CEq7WyE17+Z
fXFtcv1RNfQ7Y0K8WaPJA4GDaFJRL1LzFHvht+sGn81c+diU+CSyX094VXOruyNDye53FJlEnbo7
MwLnRNb5cxLXmPbth6qwx5Xo/DWMi28fWxo7OOCnRvla9ufeS3CMAzzoYnLHRuU8ObGdQb3nnMkz
lrVeVUEvZ5D2aZn8ov5yo3kNcsjc1RhPPZMlOM1u99D2vP0b4TSbhtXJbgw6rGdq0euqFT+5yXaG
TmuCFsMSXCZ27kmOBDBgeWAziAk1sL2blUNhTtTQvdale+3qrjz2nptQD8wLBafAc2H3mv6k0dhj
TQfvV/gdqzTgYmkv7aPnlFDB+nHappl3z5vMf4F/OqdurH7rZRRXielyZzM70jyrVylX8jGfAxx/
xdcgMqJXVpCsTE24iMvjNiAqBd4q32epcyI/cM0HBrBc6YKmgo+5HA6OQ0B78dQdyJpeg8HddpQM
r7wW3l4NzNrx3QDQ35NWfr+JIRiDvaEal/o3c0pq4Ijkx4lB8aVQNVdOSG6utL4DEtDRVIsMQZge
tjh9p2BluhBuExXBDobNOYIOq7xbntbXOi0YX0WMm7KAvBhii539jlrQ2FqPoAW4MftXOKfp2bL9
C71Lwk8JznEyAO6265OXVY+Jo7rzNBb5s2imj57c8FgLWDOg7yRkGqimd0NUsckwDUzsfFbS6czD
AvF0nMqb5WNynbI3eyAtmk8RBc1P9NwAE4n9beUKa+cI/Wgk1W/ILLZF4JuFc4KdTbVpBTqxGrv3
wvRgavTO2TYwDHEHEBF4HKCHrX6C994f2scplcuDryvnQY6WufNJf82Ds0etZJcxkTYacmnd4x3r
bFLjFYc3iDXuEFkVZ6SKwuaUOOVrL9RLLnV5a8Y6KmU3XMvK5g6zJP9cx+XZwYC3m50QADqjK9cJ
xqCaJO/DYBH8xWaMVcaad6Bt5a0gOG9bbJUojiSsJnso5ZD0NsoE7FwlIt8bucR0VFYP//9b58nr
xHi085u+3bW+UZypTdPrFAfQqeCFNvTwL20FqTzO40+fZzFz/GfXtZKnuDT6k0MndMQGF9RTsZei
vJe+2epqLCk5K+Z7+YiFInjjwEVrHPjCmJ+nh5JmJRYEYRsVo+bYZYQ+JsL4QaAzSbvq8iDT6mao
Gu6qYPccNvKmBUUQSUdSJRuuXkOSXQ/2v9A/F5DYOFYtdYg/ZZN/AV4+MMyqi+fj4XNd55TPE2n6
WvzAXJbb3sNJx88vuJHRErH1+F94Gz94Txe3cbO60Dw6PAdrl8l3axnNtC5D5Z/EYI78NGubw7hf
opSaw3VWx1+w1qoHOVfX0AjRNoq6YvFJHLQBXR1AaocPbIzHcGQdyK6C+goqpjDOdMAOaaul1yxm
WsAhSf+zdcmY81cUV0M7nWuLU8X0H0KpdyTYd93k7XzOhX8J4c12KfedVyjc7HF3imci8liHH1h1
6L2T+YTg+rKJcmQOqJR4CxQFkmRgp+6AwY4XH7l5Uv33BWDg+QfocRvTqsROt+Br44lZeTRi799i
v2Dx33S8LU6ml/U7u2dpNwwS5Sswum2Rie+68uV77dImpsrYfMyc5VManb/1iiGmpJ2XCo8rzRw5
Rob7JBia9saROL0F6HTsDuylQnVqqqI/cu9uDktxz7Ogj+xUehGZ4d2WsTwMLmSEoIu3M9hpQyTJ
/t7na42De2l4XV/uItdmyGumYYbu3dAJ+5XKuJJcIf/KXAKFYrnTgc053CS0OtzWRVODKs3xGOZu
NV8tTopoqIJ1N4/euWGgSaBG1dkAJasib5c03d5k2fmaTfrHnM/eguF4EEt/orWdtFS5nBPh2nuH
NwOUDaiv1LToZP7BaWyfPN/76aynaizqKz/p45DjlUJlzve49dtt7gowWDx0vFLExa6o3Omafwjo
0Cm71KSVItuoYbA3/kTZgt+nxa7k6k2szCTCjMOZlRpAV4o8ty5Aba665s1ME2Q9FG0IG+lOYJZJ
GmrhO/04qTDdpSPRimVM42tv1dvCw5ae+CTjFsjrwLUafNzPfVfcBosXSNEM/rFLjYcit28dXcY3
7elqX5nUBfa8LQlBQG0qN4NbZBFtzTxm1cN/30jeKah/vmSgwzDWJoO8pFly8N1+Oil0C6syYXMF
BW+qOYiPolte2klvdYh+m7nuvC919yWT8U+qjeZJIeqvM2sfVK1Ny48U+6Tr4CDgIFpY8L7WIwSo
gKcFYcRtDxbRxwNbA2qx21YcDfqUV77V+0csf/8CZJx0jMWVxS2nyGjmWzy8KlJp6jDzdPvYcpp9
PeI9KVLdrMfcATqRBzvSjM5OOIF1QgVo48V9HlpdPc6NdUvVqUQO+GBXFO5trFZs5+eY1JG9TfO7
gdlNNrBi/qpmjHirOJ+mB+HYBQMdzktGpxopx5YGFKgI7pPhY5gfPeY65XHrRDKrRKuw6XLL8mod
xTFhBNxsK4AArwq3XGSNAHO89DGukzcwYNNqmUs7gkh0jmlUu7UdtQkubq+kE5rGCtlDats5qg5O
7Zjqs8IwgckOxyR2/HQPvHSTVyH150X1GpQdWX9N18I0kdboQH+aFnU6EPVPosmnmyK9vlnwmq+t
Rv+WflN8TmZzUl7EWT+dZ/tIeLrbIgTLTUnRxxreF6Xr5pIc6Yf944oYP0WnwRp1pEa8zHfO1WwU
B7wyf9rO8d+9gBWN07TcYu7/6os/IwSstzTtxAlE+p3s9DfJi+lsp916EZyjOVSqRMrIYC90WMA2
mDlmj+eK6QSHYUDrqBpu2FIPEu7gKqORPjS9ZGO31hNWl9dOkMByRfWRm8urDApkH2N+KOxg41qP
kt4WCcklNj3w9j1UGPym/6q+5D7sFj2ySPUHR+ulDUgxmfa8oYmk37FaXXtq1pEvKe8D9UMARmNu
be1zvexb3z0khOcjfwB+E6bcdA7l7PNmtVATuqVU27auE0AllySAcaSz4dfu+kM1jDd6iD/6oHXR
jcVrlY2ftuE6UYVEWMq7KUC857l7lojiK5ty0y06fuCQZucUl8Aa2JiPGPZaPnD1cCMR8o//aMB5
yKXbxqm8Qorhqzay9OAZ30HlIPmSboCUJRkNMbagFnWOA8JO0+TjUhqDfDk+JLn/Unu9AVjKfXFS
4MQOLHAqlWhH25YYqR6TEdgPjSOkhTIMHyQuxWEBwnsglAu+X9enwUelCJS148JNXnEyKSYZUV91
VnfH0rTR3qD+dA6eH1DYVang2zR44mfgGK03nCfOEkhBOgHHFC/HLrPPPg/v3ohp7x34/bgeudSl
DJb9MNRnM05ubpotbybUHX8gt07phAaf3e2aYaIZdeHO3fKkgNB+SZbK3zSBnXwJudfdSMqqFWLb
+96fIcvNy9T3N8UPDgloWvWDQIQbiVJz31wewyKbIhZh+mBxICE/3x3Wg9NdTMtmOF8IsYZ+z4Us
hk+NksvoWVkQp34I33hHt/EOUpZXnx5yLjd0u45+ggM9WK72ldi9OKdyug7Lfd+YJm5UUk2zqlvT
OpZLk6zczp12PVvXdVcTiOBY8a4CBxH4nAJGe9b/yC2vCybwNkwfW09TRC6mgfKYGsEcmOWINSyS
M8CJUeK8G3u8UbVGMeZ1Sw+agTupbfHHzfMwwZTDluHrRqyVRr/w61Tu1b0Pm3x3v877Jd+lrchW
yqwoZgfDPYcWBigyWmPTjCQIQ2DhVfXiTAY8acc4BtxF8jALz501po/3XZRYcvVk4Rk1Cj7HNIdd
K4N1caID+TTF7gYuZ7jvRnkz54J1EBbqMa/EuetNNgiabV86TlmU8rROgK1YPpjxle7rEKuc7PZt
4X2QrLb2fPrwI5f6yi3uHvNA3dME2qyesL/VGnfbDTD1nMIsTEFYWifthTdLY9ZGXeyffIfNVOIV
DtqUdTICwonLQPyna4vgRXZ41vFB0vQQd4KbWuNTUyBekSFoue6hEQ4ksjKHMvTaVN9ZrMyzV+O2
r2pa9ooSjLVclNwPNfun4ta1YK8X9TzF9Xec2lhT+29aFxIaHiAxkkayvIjZxn2syMQaQ9IcApPQ
lj3go1nApwyqXo4In6/MkdWxiMl+ZSbDvHrPKqG+qH7fxFL98XRmvXDB/5houQja2j0JzdiEhgkC
ChLsvnZiNJ6+bXjoiS/liBFeoN2T7EhQGB3Ba+cOzCoKTsyxOy1Bd9RdKf6Uzchi0R2HmyrNX+HH
HOqm9bm0DevbKSEM2LiRV9r21nDtfJdQpxchU987rGd0d0uWhza7Lm6y9ydyLFlK8rTz/piwZu02
ZlYOgIpVzpsaCSZMJagDC7IJGoa5TTiCGa/OVhjvRxs/QJokGzpvuRZzvDBpby2PJkLqDPcZ+tE9
jfwqBHJAVS1w0d01wgJlSKWgya3lFDbusR4DHgpEsFWdv9hVfXVayzo07b1dWbr7IAVAoefRjfrT
0g3zNqfuYc0N4ip4nxXoVHPbfyy9H7Uzawn8KMWK9qR3B0rgijJs3zroFi8d7rkvQp4g5C2ylGX6
Hk4mLzA6FXLPDCh5wZpVNLY8j4zP5lhupIUvrs2wMQZ+Ryou45UUoH70ydnoAsLPTlZHpvWyCJez
SH0H0MB5bDEPqNmbD3Mpbile5o1qPBE53CUQGijEgbWhvPbqmzN5RYEjfXb7Y9VLlztKQjjNn5+r
mqtFKYrIzbh/zTzAx7lgSG9opNNwoQiN5oieQQGdglsDA0gBWWWkrs4JMQ7YKM+Zbm5z7uqHtqXL
hoVyihnddD7zmve+1yTXYKmGLRl0Fj/2hM1txGyZz79D4SxbBrSD9rtx72bpJfCfrLIIIUTpFZW0
zbpehPM4puln38ChaEjKp0LUx0m2mDc7hPRmUCdt1NbWFAixk3SpbQrRBhc2KktAX3hWuihTrJiP
tb5DZWvIGTN0ikOT1jlnnHgwauOXIbCPyDbNvHJwe0wiQGURiptCwRWRVUHE65pBWbjEV5p44HKO
j1r7ILmCubA/bTd86X09H+oUaj99saBUKHeyWTnsLPXSVAP2zA6bYdBnQ+SRul51RCRpJ5A/og8I
hDCRiKFvH8Ik/vXvb6qUwZLiiep58K2BWRqoWzG04nXog3hjkhlaMTMSvOz7iVKfhsVKDK9mZpx3
mjB5JmS+rG1JOFkpQhI+F5+N7QAwInOQYCqVmBBmnIiMJrQA9mO+GashPdZTvBNihBjbYiFvwbVQ
ntj6R1sttGcW9VnSMXQOvBwEcMYkVM1M20G8nGDGxJGqbeqFB/q0WgEjAOnDZ9WNfGnTePRYpHgn
Gp1U+5mF4A2yunGLTX+TdQ7mFHw3q8qgGszBGneiYjM7WRXLtGQKzChUXYQNdOU1QbCaEuf2P/bO
YzlyZM3SrzLWe5Q54IADWPQmtGZQJpMbGJkCWjg08PTzIW/N3Ntj3TbW+96wyKpKJhkBOH5xzndm
E/BtpDn/8ksfR7APTEzwput/JCYpiX0DvAO/KzxKdQxyavAy6N+FhrNsTwxjGW3jMGCLPTvkNweW
AvY7fotHYFUWrdtKaO+l6IlTpS6o2Kk4snzo9D1tkfl5In3KJ6QyIfGAZJu+C3N4rBlv3ByfoUYH
SmWVieySjvWXV4LFoYqcquiLG5kqyIq3SkM1ABQ7gHdYulyfHziMAS74fr1uIufN13AZ7FrvZoPG
xCEgbY0bGokC82u2+AL5IvTZoOl3uGqOeRNt8qk+SCnOWiQ/wBaQ9mH+ohOyUdBwKZm13IY28YJm
wgx1SCligIisyY66++67CKMvB+YxxzJWgjyOf0uV/LbqJFoDaENeZqhb1iMth5P7OKiPqQ7P2Aq2
GaKgtKzjY1Cb8FDrVebmlwySBh644CSS/F4A7mFT1lMaFuylpsVBrXj/mszfMULH/UeflMjH9Ihh
/RdhcBi5a/8lnB12RG1D5QWkrkt+m0b7vpgpwfpI9jnOo1U+I7liclR370Wbf+FD+xJl+TOPuF1i
9UXmwAOqbihwnF+UJW04kgowGr/sFO3nzTbzBkHmqW/bu+8buOn5XnnP8kPmePgtKiTZhL8NSVPB
9mIpKYGShM8lMMTKb18EuEGm50ck1VdrXqgafNfEpw+RA800leNjYiEJNBofP3L47DTWNYm8addR
628ANDza83Mh/H1CsuWK0TsXbProoM1a//kVxfKjhGmzzSaq8pFLaQpeYtoS6bTvYmaBGNFeQON8
oXDGgBbKR12OVGdB8UslbzMb2ZUoM9ao9ksCry0LjG1l88r3EuVh0LzjTL4t//T7J9fl+LetMzVy
cCh7zHrZgqs0Q+eLZ2bndQPSksnm129sjnrzJnQ0Hr0ZVTpn1ram2T1gt0f4Oosfupkw+0y8e5U4
9p65bKeC3TCy+WrQM7T2j3Tu7n8MB+7diNX7qDPU1sMnvrMrMVrjejKT50Z6bwD/bjMWQovddOeT
nFENH9U0XdMYkbGw7YNfoqBxLOvSYifyBGmztv06IfR25vZXmQxn5eQucC4ZkPY31//A2f9PJvfL
VP3693/7/JnHxSaG6BL/aP81SuHvcG3iD/7rHIbrL9h42ef0+Z//wb9Tua2/XEdgrndMAraFrf5v
DIPn/+WRtaCU6Xvu3//l7xgGS/0lUF34vu96SrrKJ7C7+TuGwflLWMJZ4hMw/3HOu/+dGAbX5q//
l1Bu1xOKaYR0BLHgNt9sSZ7411DuLqBl4QJSh9HyX+oMJQCtrbkLirJ9GbXhHK0UbS1Kgt8VzqAz
pILwPmGGqBVUfrRlDwyqc8K2mG4VBNhvzM5wdliF+7XltdFOGmxeujT2rnMvP2oprD0Rj0Zni0sc
T/4lb6YXdA/OjXAGg6hjnMVxz5yal5J1cDx8N+oapV4WuicjYXPnsZ5eXC/tCbNVfnRn5IVI/2mu
widbxA6kS9bQrFqSyZ/fijDLqIQCB8PUWD8MNR1mgOWK0C/rxVNsj/BC2udqLtS3JijWRdciwURK
DttaP/vCopjHH7njryYWN2oPFTxRLG7eZ2cS4mAL07mbUEzvYcHxNKvoLcvr5hyPBn0ardJVzA/A
KmTHkVZi89yKHBy6Cupq56aWuFFZIIqZmbz8+VKDsd9HfqFY3kzxc9uNW1Ca4d2M+u4pKQ9pgNjO
w0YG3p7xmB3JH7G3RSto/ygXURaBCA3hzROygSLZCDvO7x5c4VU+cCICD/htlzhtEdiB08W4jZUt
N7xb4osE4Fk/bmZpf+GW+3KC+edUX2cbyVqOPafw029GBM6eDAK6sewJgJF1dCPxI8YjM7myBhqk
b7qqw2OT8CyjjTwQhwhEsPCehnlENJl+89unABFq4hEU2eeSEtw4ZK10EATFLBspdnbzHEHLapq3
KPOSB3IeoykrTmjAY+SZsXrkf3qN6yk6la72bk6LextLx7m3EX7Q6G2tvvEBX7JfDJLUI1qLfGyv
ihyGbUx8bUFKD7npLv3u03udjO5bGs3fHBsBPUT3U8fCaeVEHSVtPf5mWUz75W+1pveZ6uGbUUCj
NhTLv9J69RAJaO/HJNuBcVJU71DvMvr2zdekgtgfSLzPWgrjNFXtBYUMhxBYkyPetTZU27A3ZlTr
9IAkR2SnsiBYOBZoFGqYK61B0dz6xKgjwNqwbTsL3EV1jwi65nJLko6UsgDbxSc9oF77eIwMFH/r
zI/l0ZlYL7vdHNw1Go27JqboSs7ijsQg9z6u2zjPn7D97gPRmgcrtmaMr//nwz+/bExNqcKghrkZ
0oGJtE2GdopIAi2JZTND8WQN5lsbdeygg4mctN9zhKlDZ6E4ICYAQ6Mfsfc6j31fJlsZefKBeYex
ixthXSRxAEdW5hc56+IRf9SnGQ/hL27q3UIR+fDTiGCwCgb73ADQi0Za+xnd0koEy+AsU/D8as0I
xW0/8mCQN80AbYsbcnxhQYNocnabTyYnl5HBCSECOQ9aBUCtGgTRJVF2M+0WEx4tAc3FN5f1KI/v
xdo0Zuy1h3w41ln9kZUwfQ0qWGDG9UPXTGtXOc1TkuGJx62B8nnuSSJw2unAkPgx6n39HHFLJMbU
HBzXwn6hqOJmqfEzGUQ04dzgB2TiY/nlrupMi5GH7E9hBzYofzcbF2Q+djrnNPiWC94q+aVN8jHK
AsNM3Q6nP185AdAmgODVys6Bx7Cf0xeiJ+tLku+Vlta9MilY2AX5Lwznv3e9vw1hFX2TS1a9MiGz
4M+YScJ0fpbKxB9XsVykvyDTPIjt09hp1NuGXdunP1//88OffzckRBhPqPkOk9+6zOf5Ulh1tBpD
CdGsccOXDsY7BxHdDsOtTex3+jbT4CKsxsBhJ2F77LC3X3VXchWDQZOZ/8PStmKD479iSuLIcud9
HZrWS6AGREVutk+LkbJrivKDMU/eyi6mDtkFIgETnFU7YfZwoMPcJhjva1/THiPN97Z+xKbLBBzK
CKf/vkhJ5ZRXn1qWw3YkaIAdcDC+dL66oyoiL7KP7X1QLzjeWL9yfwBzHvOffVvv5exloEqsAQyB
tf6jjaxDY7i4bzkq2ybq2Zr63S9jyt0TVXqM3sE1NsQhs95ww+lb36efteFBpGf8vlPV1TSccMvU
1FyF3Fvb/PsiTHgN2hilECKvMHOfp3ZgI5VjTW7JIFymJkQ14CpQebyqolHtRqb5XlnJY4CCzFjE
DRAWj9pCxuH5DXiSgohaxyMvj/HJPuHpFi2TpMnuMiT/P+ypoo7WPHRRA5frLC2DUxGw0BzLy9Sb
TIQSpLMgOTelC92s4kjHquu9dCn09QKj1dpThMJZyugPjrnsmYy2oKuRYi85MIkBoAGApLGzfaj0
GorWlUvt3aAMf3DnwXyKMwylbaGx54zRFiE6z4sHyGHFPz4wm5q2ALCfIdw+J5Uar005jFc0QGqL
gB/HIuFreK4iuUMQZaydoTF3YK4xgI/oZFrd3gNQeK2QMZi06TJVDJLmaOgvgceKK4gF5D3DDW68
adfMNKZLx1wuygtc0qi1NtOkf/et3sCOW5J8/XqHoLZcDSS87eYmeYe6NR3TmKdfiW5h8WX4rT62
Yra3fe2RM+T1D7Jdmpoz1MzFTeospVWFYMB5SRuYTgTMm0zumo+2CPGbjPUW9U23QwJ3DwMM4npq
aOIH6NJjUmyLaRpXzoPbiLcITf4OtXHEZe8XhObBwEslfEeWBmCxySYPY1+xODH6tYnuGOJmXe5Z
i92TNCUFJOEwSYIgWScpUSWStL+TH40HU2sUyZrmM3skumM9xbyaNfr8wuoIczGnZbPFk3IkCl07
gMcq4khToJekTmwLPwDD0tVgw2sIuODh0BvG5j5M2QPEJFITH5egpnQnUqX67NPw/WY3AARyEVde
+ooIGMhZ27me1TFTE4KELP9li/kz73BHmIK4CHvEDd9oxoYkKBIChHP5OBU2XkjWEMzakrVTzOJu
eKTwgNPpNkOPtUN4fzKveUAjx85TkHCJ2VfosVY5Dk48dU5+7pvyW0OEBXAwBPNlRPhG0QsgSt5t
ciCsaoCJWYQMrIDcFEZgPwqU8x6xDHtlgTdx5g8skUzfkdOyjBr3uih52/E6I0MaLt1sW0S6Ro9t
yqgKuTZydzZt3ViuDEgosKbx4+voyHgJFlnJwRjxXbNhqvYCw3lW6fiYRch2x3xZNyfhmyT0xRoL
SpZWP5QRzM2odL8xyOoex25r+PWbNTQ3hTRtJ2OiarSRASRr/J1sVHzm9vtehbiAUUAeyygyTli5
ww2NK/kK5EjEyRQenQZx4GiIAAh46F/xLR9i22sPXjjUlNQYcuc6eDWaEpYgQtaDEblrLdXBws+9
TxN2ojnzXE7t7bwoWUwqFdDkJYukZS3DlpHATvtXZKTdUeB9uet5qjjv7GTnf0fL8TBkvbHziBys
THbczp2h2CHB2LI1vf6t6ooOPUv/TIk7bJmDiTXlBQImzXDHjKKt3ZgfgIZIU5kk2tUyyw9ETTIn
NBzqbTTPoMwglxp7H0MqWw3yhEf3VOFseWiiGospIJAKiiBBOYRmVXCdicVD3EbG80A7sFhJy9SG
mO4hBqy/60UvXjaM74zMvug5e6sdRI81bwwlzltkJ/WJ1JOsTKbn2FLvZWG3cIl4q//0n//Trf9/
unVpKUWL/F+36i+feZz9r9vnz+5fe/W//9jfeYniL+lI6XqW73g+VmU64eFX0/77v7nqLwtKvq+U
FJ7jS5e/6u9G3ZR/QT/mIuEJoFzrT9Zf849G3ftLuIxlfGXb7hKkKNR/p1E31X/s0+nNpeX5fKBV
ZwBgmf+xT6+19DrFQU6EWrXY+uFU2AfpMqr18rXtGFvbgjaXtzdXsSsB9LWEG65KLV5zR+0yCdk4
qvb/8hr+J1mHlmn9vzGOnhCUvT6CV0+a/LLuf/yxsBaKZHArsocsKrMRZRNF3pAAmzd/KI+Sx23c
x6Y0H7VK8AKhnySWAr60Gsa1a5gB24/gp3YwRxBCT2hJeoI7P4FbzIq9jbMUqWx3sidafS//aSYC
yprduhfI0RhIQwEPPC7uVgLySCxTwj74TgIgfxPirRXWgmrBHUxbXI9fUjILJRaIJPGgZR9xjOvG
vzJIddcOB/VksmtPm+DGTJqwFqnuJZXLRSXmh9Yzo78Mx7CNImPTbka92I9nVMKQiOJrU7Tfa1eS
56UZ7Kbp9CQqyAItfkW8H35JZmHfvBQGD3A7RhkcWii+fSOen9wx10SfkZzdnLArgHTFAtSjfCWe
h2FuNH5VvUWyNO6/ne+wrMgRn2MEam8wgKdbWr+lgmaXkbn7AjSL860YljURv7zCHE3Qz7SOA2Tg
UtT3wSSotqT630GBUrM4Dfp36YXHQUbG0S1OjPCZPPpnh7ZoF8YWORBO5pxaPNcBwTUXH/pkHtXj
iQ0SHh8EMINRHBqEMWgS5d7D+bwZbNbKExR2TENTRDAbkiEjsC8oE//kvRlbbX5Se5l706tPGbP0
RA5fCNdhG8j0Q2BivbOzvxrqlxljkrQ9+wP9N0skgos2TYRkS6VPfvfTblimx94XRh5/XXdQWrDA
X9sU91rXsUEt4UCnWTdDl6A9QVZ6N8FV7uiRV45CH9TYpxlp0E7YA/NdOB8m3wZ0KrMlQ2IZJW4k
tinSsrb+Odfu9Oq5UNSrS1rEKQrthCswtj9KN6A4hEa2GpGWAqwZk+dQl98prstPSf7AGtKa1/mP
QIK7HZE72d51+zfMRC4BkxYb5jZObxhKUDa1nreXA8W+TsnrkpGv94nN4CMJRQswHIhUaRoPFV1S
5ZIc1Jo9qdTaoOrwDb2LCxaUthzvRmb5J6dyKuwA/bmDSXqWi1m1hjm9t2E2LMKhL6O78wuEZz0R
8NmoRafX2dsRnflKq6nYj3JaZ1agr1QboGqWC6qdsUuwScRvdKoLu0YPFyU7u0EaMyC2xoyVPekg
PWiox9cotPSDqjIe0s0//hMH66JoSQwsxlF1jAC5EnG6LUx56gbWI7jih3NCcHM8jzcjFCzMbZRY
A2AsMfq4V5TCsja4Na4FokyKYIh3oyzrWwzVf5+I8FcArR06H162EVhelOEYk8DlIfR1LC06VLEM
Wm+199uP+oA1J7F+unBvtuiuPhlItDKt5tVGNmga9Xuexu3OneVrEXE6MFSrjyIrmEjFatxNXInM
lLZjoAnjkoo+s4emmETdI/qK5tGusYYImXzzSFx4jUhA25c2COI5DxkbZPFhjJ3ixqCHZIsEBs88
TB9usJFQAY+Y71m59YTUZ0ULm4h9fD8y0AScUm2MJjir7ER8kL/uBFwa3wC7oMfstxelwy4P3n2s
5GdXfPMKCqfC/wHD1YNkltEPt/W04Cnhdcb9PU7nbxmYnJUyRbFP4wphDHM8R+PkIczi20yqBEQf
+yGuuYsaYEgo3yGLzl3jbVCsn6caFv3ompe4teuj7NS8KkJ550fb2nXUoeXK/D3zJsZYYXhr/AhG
nsWCz+oMzG2yIt8Ojtksnqt2qI9UlQ2SeDZo00Mp2BOJspr3C4mVsY66ED3Sl/TA5E9jK+rNdju7
fIBue7AiJsI09q+otpHSIZq27oPD/BlkAlzo7ARl6MmEJbD1BVtLwxHfU3dJu5Flwzy3dK5RN72r
sCONdb6VuGs3DeaPlVRdClu7mfCdkv5Rt0R2kchJN/CWDF2/U/H45rTtuB4aLMd/HnpNwHLRogkb
8hkugzPHLCKxNVkDW11I+MBRHMywinMH8Oe+aVGy2W8J7i/mJ9x5o9Wvo3lANgOP2kFq62pi4k1N
AS/0gzE2n6XfSAhf8bAP8UQgwH2QMz/L2HKDYohnX+a577al3mglr26P4Gt2+i2z9Gaj++jeNNUv
BeH5u6wCaEnpLoChQU4AbWDUaWhZJc+tIIz2KmxAOcNLXlcWbpu89VAPKbWLiUbYFD4pSkFncsQk
KtzWTmiduoZlcMX6YRvPUXlBkVRexoRV5iyHB5fyjU0uLHILrMgFWwssZ7F82vLApEWfEGR7wxVO
F0+orCWkklhk8JkOXXmnw2FXh43Yd3lMqxiQWQtDsnBR+EXBD3pIpp5ZBCG31R9T34z7UdmLu0B8
G3xRXRxeissDU+eKNXtan81o0n9/WL4kJUmfdzhzoaGQ+QT+MOdo3ZaQgFZ9LYtz3obluShpiBPB
vWETO8DLTL7HycuIrahikkcKmtJ4iBciNJLfFqnCdXJ41Lh90t4qko3PhDjhSAbJ7jiMgOLyu07e
EKNcwEE719wfPn3Ty88R7rO1wLhwnrgUfBdReVfYByZpZ75pv0hMg1MY4s00mqhB1m+PRwyhFhYA
C3FE+BkirGM+3TMt8kJUHaEz3PKeZFIxd5fe9H8FaffauyMof4S55z+fhYrP/vkl4Ge0Ab1hbf68
XBN0hfMsY7kXdfzQc41exuUDv9+8CfuPSjOHA6LQ3IKywsfSs7lH3W2fRWSRTCqZbSQTgdadk2zY
P/UXDYpPRRXhB7K0duPYEsraApFpS3cCQiw9tG4ae29xkOHMUqdL3mhoh5Nhphuo+zsZRcwpSfrG
49eYd+yL66Ak8QEYakR1QRpx3DRH9JfItjIgB8JpF14LoVQWMwanCa5sUa6zwzJLae0+kDlGZoMZ
Hb1a3MA1mte0c81rKxnAV60BE603UZJPTntvnBh5KsqMfQ4hCZb1ZerKFzAuYKcbfR0WGFwrgLQ6
RRSsg/GVGFe0oAymGLQdQE6hPA+3Ua4pVhWyJTK34SjswPPs+il/HLS5fcgdm+DQDiiGqEH6EL5M
jUlzTmwXNV34M28AdPiskVYV58jG6QsTddi8dl0oYkSYXZyGilMtva/qWCwJnTe7sR6ek76dzjYq
gDVy/nILDmCZTpy9XgeU3TceDt2h53za6tZ+VFBwrrz8KZLYlIdl7X94xpwgHc2J5yC7HZTWCrdJ
+UAhejFtLAFwr4fzmMdI/SKiTXjWgkQb+2CHFmejuCq63hhv0AmBnUUU24lPShzhicGpk8becAnO
mmFa7JT9yvF97H2kWuxIhwWakOLcwm8buD/DDi1GztQQV+bRHjmlksLJPrj0VlaM7dtsNBruItuK
KNmX/ZA+j2l9KBNkzBL33c1JzZ94N8xdxGP4qWdnI+LpDUzuY+9p6yEzvCMPEZ69k/PWsjDYLNCc
TZBEhNSIfhMR17QXFWyMRvOoJu/m5PgezK+RvUfGrKwyoRkUtn0mDmHVcU+vUuMyZcM+L8HK+87K
BKQ22MSC1kwwSFgs0o/Uok4c7FONko+gXOQp7RnmPplSxaGuGRYs6abQXF7IEz4NA/Nlu8aoz+V/
hIsw7TPMkIQje6xI8ZVBiCOoZfI2dTlaDIW9BBrXNB2KAi2119BrMP84dR2PuIhLZqRKe+2rTOJa
pN51I9C0RWkbHxJfZWavLe6mt8aKFgIqNCyK4m2UzPmPDs4zFddJ8pM+a3x7bCdNWAzsCz9MwCca
GOtZVViIZ5iDJDEFnwE7YtbHwUPSYZoi6bvYIt49AP4MnlCNkKvah+1PUd0ak29HSEJ4YALPMrSd
/bvJ8vaUGF6Ja8Ejm9IJpvNsxnA7rAwi4jhXSNXy5CqamjDB3KQ9dJ32WcX5WbTergKkCC7Pdw89
RTZKURe5qldAxCdEi+Zt1SLl3yhA1zc+QWlcWuhU4JN2FjL25SuX5vORYBeGaUF+j/Vv1bU9dG/C
xiCnJB6uyRIc6prhGaHikxVfIgaRzG7lyRlIiNZmFh690D2i+AxvpOA119o/ZH3nb7oyyjZjmaa3
DLWSo6hI047/2ymGNzuj2nW9VuyznnO+MGLQ5+KBO7UF6oOpfY4xiJICyXHZLwEuxb1oD1pwT80z
vh5eQUy6Lazm0MGxGULus219l67/aiBG2pJEXnGcJe4GOSoNLc8h0nnBMwmmlBehg2DD+zquyzjI
H8hx/mmYSUukUHdwuSW51rEA5La4ppX5IGWHd3zJFEpHd9sIgwjLrpQnt5xeUK/kJ9eAJaRiaazS
rjNIhM+Mk0uZcYJJaSdLY+0FD4XSZGhEk7ue67h5reQJhzPQausRD1x2kqhdrEqFGwTsDcBIXZ+F
hXMlKNXwYu2KXNqfbVmb0P2xC89x/Zi18EH62ozee46crnIukXSGb4jVk403tfWdw4U89MIiHtNT
75Gx9XIxfO+oEg9FLCeuUm0dHQk7NRfCuk7evA1Y3eFdqJjBtFztQeGf4sikTiUtJs76w+DmmA9i
Z9qUjBICD85sw3vkBo4++tWoABFtI+rlK8y1DQsMes6EzoOZZn4mfUFPQKDb7m42SNcAD85HtyR2
krCZtawstaee3c2OVI8itwkiszNYEFX0mJgxTwS7OgVo+jZww8vtVETqfQquYeB730dL0VPHwbir
JEQp1mcLgQ3LoZ9aLKSLsT2YhofYPtN3xigkOQ7I7sHurJPOgyvA7qbRKIdpvuaTAUWGmZB77GXT
IDkwyYuX9FvJSJsQoyLn/DWJW+1i+O8eBw5m+zo7NBOtsF+Mj60X1IcZQtUZ5w9iqt6G8+t2QIgF
lBI8GDaBLdKX6dGHAZCmbv4ijBT2eu38IslngLfPRKmvL44APM9GMzmBGTV5aGv7Lv0sPPCuyCPt
w95TBUDtJHtjJcEG1O2+eFLOd2FQ/JdWtKnq7AsYUnO0soL50Oh9kobanfQYnLseHiMA6OlBlAV0
S0zVh7L63kbueIL5FB9gz8E90EBtxwqd6Gx6rzChy+OAD+TBCVT1EIyTtUlyambBiV5FQXskTU1s
8GwzEdKVuk1j4K8GHhNPGYSiTWWFzl2YLdghCGBIauXFK5g2caikPDiEsY/KBvTX1B9DZ+o/xBjh
Am8tinKUAoR2IK4IGxw3qffYpzNPKzTWiGKa6BQ3dDVpVqwY75c3lkNPwNeKF0Z2FTKKgS5CW8VL
kb2ViRiX1ik/30ip0S8K5303Id3Px8rdd6ab7mqSlDybgmBErXTPiX1Aht8T+RgngEKGfSFjOMns
3ZPwnrAuLUUDkslWchO5ot+nPR3mMGv5iSjzJUecOTuUNb5dDq+57X3BRtkFblqyJkJ9k8s+IC/B
h2kdYu/2S+xGQaQm2HiVOpKCYB+Zj3yhVP9UQyUfh8BwkdniD8n1wfYpnpN68m5l7DLi8bpvs95b
yZi/IwnSWxn3P8jjEjusqONd996Ey8YeXyoDiDNPw/B70aU/wEx0L1XbvMOYelEUR+8ITJqNbabN
MdXxV6XZxGa9DHFwCm+XpWN/G+slVlz5eKw0oUAtV3JcfeLaGR+bNH/OyThYxzRb5BH7j3VSebyq
XL1LplJem0gSdHEmAJM7zR/qW8/Z8ohQBN6/QANtzOHRaspsN8ayeADpnh8y9wNUFHLYuJ3PQfhH
44GmUemMKB2QlSBoUoILWOaCyy/2U4ZtsA6eSFditj1dodquXehqp0I7z56d2KecTd0qJhbGReqC
LN99m5rKWdtxl1yVP668RjsMvtxiNxgOrPKp+zWO03Sf8/7qg+iN0Mbd5rFaZ0ZQAPxEYTlm8w+R
ttNT52zJGIyK0nhjVgbfSzHi9Orml2mz3C6ipj/CP4XKr9DsdHbeg1xLfpDK1lMG9W816zi2ucWA
ED/B8WJFXAzZ5O9mNHW3NgSIqJonHUVnfLRgTLxSH2LXw0+Q17jdY+SbSPaaR5JRmkdXxMjukUDE
kOm8b/7YHKZsUdS7mJ3yjvMb/0TnFDtPVrcAByIAwtHlltbdKbAYwNXVQWg14MvkQzF3xEcx7qH9
2PoMDTcBhF02m+1rBqGx7sS4gb24tmGoIdoXxiHpEp7j9m8gdaBc4q46wiM8w8D8WXNzbnqnORkB
/gWgEh5s5qriNzCzbIM/EJiZWmnJQVhjf/NZz+KrUnjLAvFmeG547lKL/LQaPqcXfJmGjeEG72y6
VV6NZXcqjiLhEFRRSipRMrUrweyxNIjms2la2csRIQGIdwqwrjF4lHZLiG7yppIIzZtlUwqCd2qm
JGYKStGdQRkkjRIUFSTzrGi25gSPw7YyEELVZzM+OEYMEjdz+53jqLPZOmRV+qzwoESmPlljlcMQ
Jb37DpPbsMQ7xFB3wNZvDH6Es9zCL5q328EIYT45pDoP1rEqO+o/BISK1KBcnC3X/pxKGwqQjwgi
IhlHipsT9/ayw+P3oQ04IqJycKKR39s6xiXovd+ULdCp1Z5FEOyEpt+XWMkbK3vLIvcgUv3mqG8O
c0NyEJjlx7bsNmaC6F3X5qeBDhk2izwPAToeUleMi6cB8+g+R1xBZ5K56L9GATLVCJn71FF7bXW8
vPmceTV5Gszo0q1lhHy/Zr7rgnc4HEnrFulny3G6yqZxwZ9Z5aHl2n0Spt4RBHe1q4+aa2c95/O4
MYielm7hwIwZ9rouUQcYzCw9XqXIKd8GnKLOaN5zB6UTJMzQYyIW5K5x2DaI9lmRrPv4QWUDpjz2
qGvC2I0EHISf6o0ZbBKQelJ0dCmMZLedSz8QYvlcCcEQ0o5Cd8VcOwrgdJCWWKc4PcsKILZhRuj7
HFIRzZM1R4fCCZuNZyvAeBLcAmwq8Lg82RxzWY97+A+zYLjQ3GOHTRDKcPKTQFMFrJ0XlAjy/ryB
/jvRVJ548rwxYCETbAR5MSm4eg1ucCyS0MSipw5W5batErVJPc9Yt/OH8kZv6/n7QX6xpVgBLQNB
+7MuOuJhp9868Q4IiyS7jTw7//lQtIY4TpRATD1AboFWl9Jnr+DoJ8epnSO/ITTMOIK5gE0H+ziD
a9O+6bJ9T/PwZ0HxT7lskqNltCdf9AvtoYatVj9LUIqTNN/VNO6oJ3CF5JX7YMbiy+/q+RAk7bc0
Ue7j8kkCFes7ppiiyoZdBYt/47n+r7jOrZ2S5FDT9zKuQBq+hzKKkTUm39sH0XrNzeRKbgO0AmRK
Vz1YnzV9ycY0F9om6b6vMndILsXvqpy+OuIn/MgWtAtZZwvRHuOtmRORF7YaEmcCUaN3rRNYjZKN
ANj6TRz0MTm2bLpRpo0YGdiRj0EYAtyerggMwnPVQI9jihee/3zZVvu2i9+TRLdn5Q0ET9VVdfBV
kW+RT1zbCJvcLHP/ZJHyk/r2aRrEPSNqejvWOt2WhZIv4u6TknvVAcyGivePczROf1t+VB4KiJom
oQhXAh3DbWia43GA7iEG0TyDi0nW1Vsxm+InBJ/E9maMV91wmlnwErTeFwfyFjmQCU66lMF8MHrT
PBi/hk5W1zFpD1Hu48KcyAcaTMqYOimm9Ri57i0YxkMsBvsKlmtlGH56a7rzAA0LVAH9aDAuZxVx
QDgGlyg7bZBc02JWgIG+RpNkvQixpB0P68Bq7Wvmbk1+FYODEz0bcQNj2J8Jgz8Iz4929NTlqULv
SzauNshe4hjKUnWBBJ5Cg1sktmWUvzK/nMIA3RCfW4obhNvooWc8GDGoWSG4QdVstUeZymMGUpx3
nukVaV+CtEGPXjZiIVEZ/oF2tHxpbTjKY58S9WTPyQsowIsqlPX9f7N3JkuSG2mSfpWSOY9RDLuZ
SE8dfF/CY98vkMjMSOz7jqefDySrJplTTXZdWuYwN5KZQfdwB2Bm+qt+Opjta4+ZeB3GC5kwxVTZ
2+SM6xoolW+KYS+NCO9oNOudZmO6qcF8pmlhXcFd33kRDxr+6r3sxvkWH903L5rF5bVorW3VlPO1
KdMJ6j//B9Z6+1GZbOnASqzcpQXG64bHJMteMWMOW7waEFP1RGqU1os0LNmJe3l2NsexXMmBZ0Ju
q5sgreeVK8aSzy7Oq73kwb6C4YBMnwHKZzXqEtJZFieYOz1I2rzmVK9H2q4ZfxnAkcPuIYqdgqO1
BA8/yqtWtMHJdpwlCONNO4yjgo7GCPBH1t4MhsMmpLRf4XatjDDqH9LGi5+AwyKf5gzd9DIPj2u9
iZc6AGPU6D39xTSQkxOTwZvQ40Sch5aIEpYLCymcpr6GEBr6MU25JcApG3oGFJT4w8e/iU21Da9r
yliHSrRHWG83lFR5Fy/ZyNKJDkEhbrsEy81AVPZktwzXgomS5gEYBp7lcG0Hwz0hkmlnhKlAQ4dH
h6QMEQwmilex8I8zAdkkVde4aJqdM476KcIAN4ZjyiQJOn3jWP0ld5NLnhsINjkrj15uE4SLcd2B
ENjUY4jlXsVMnRr52Cc4nCzAKaqGR99YjabcuBawXvApqoy9VNu88wgaYVKZ1lUDCu4oMlqes9Sj
eTzJQaGb8gJvuNiCCchXatY4hoRTHjHvUhuMDs6QmfNymEJelVVP+R6n7WZyt7MMbL7PJrkmC3dL
lM2AcATCdgwbWqTrpjwwkSP9LWv882HzYraG+Yngyd4xA+1aSg+9K1us7FSW1JZZvMNF+dYUobua
IYJuPADoN0HpP3DTTPDKp+HarWZ1FVPvM5LQesHyaGGRQtoFj43S6TTTbTomOzvoqpNfpW99WiTw
i+gaK0eooCNzJKtn3JQXVvDCMIW9D0CCmZJp+kN8Mo5Jc99ohJAteMl4C/YHwrxIEzqYMe1F/XQF
u2wihl7XhzrwLqEMnVPWV86J08++mD3/VEqw5Q2oovU8fTBURw60immPcsMhR07rlsTiirkeu84h
frDryj3gLb94UzCu2NJapCPqXWNT+2VEnbMpZATR4pZH8nbq+xu/CccdSvyTTpzsXqlwb/TRGxv/
cm95VMinEq9jm/cXL5DJ/WRfiFYDx7hJOvXsG1VH2hp1IJzN+JDI3LhuGUXBk3eIsdfDufNHdpGh
fx4Ze5cadKrVj/mNUzDMGDpvTfGB/VTGxT7TUlyx0+ZjasazpRkPAFIhdzrUZycNgtcuw9lVltZT
HOQWMEAGkSlYmVe/QWHvXIQtCiUo66HGqqRN/lxgXAvaOWayVh51P4/buWR/Xw1ddz17FfFzQ+8I
fvGQmojeZVNSgZbi28cFnB+jGS+A0aS39lTXL2n6UufzKW7i/t5kl5ew/QMbGlg7J2c1qH3kLMdj
QBKnKb1IkS4O4exy+QRZeltaiJoaMrJFqv06jvxDyq+P18MPrq22fEYMK+8wVtbrifPgKQuqu1qA
E1HoR/dFHgBgDVp7bweBszMsfT/wWx0ySQ1xlpREGRmIrvBLJ1fiV/Zqkzz6Nl1r0vFuWLQpRgKy
+uKJ6GbepmA9b8Zg+gp4rHt0mECrKnqq5hbv3xyhnMFkZ1uwlkFSXBVxuu2rWZxDLIcl45vVFMro
zD3oBXZ/2+fJznRcjseKCsCIbZtjJvO2odQD8w8KXW6zb62XI3Sx83rD2UuSHpuhhnfM+5bbYNxj
XjlnKIhqHqu10HC8zLCKMPWk+7HJjJNmGEfTSjCeAo/Kms54wWMZH3yfXq6+wyeUW2DRvNElPhkJ
RqZOUTBZe+jLbjrF4SOYiYziaJYUH1cJ+eMR0SWW4sLvH/Px+WIFjdC/mC8gdsMrBSYf7yaxv7Fd
6HkFB1eg0+uqSUgPZ9b9VMbymAJzW4OYK9a5ct/iGafXZA3VGuIN81cXB21f2mJrtSCJ2OHdi/5o
ANaHCqOCm5QfS2h3XIPP2OUJBMgBj9I6ytNrkHzmcVxonJNvX7vo/kePGdKqSMmgC73UH1XWTVS4
9IwLr90ZTHMv7pZgJm3MLWkIyy0igvBQ+f7CVLZYxoqUHHZ+/IbZzkZo0NJgtGNhxDNsG7fdj4k0
3MZtB2Wt3Zp++m6xwUgtAqdzkV/p0aIwjHGDUb4OQ37MY5+rhIz0JD7KNN8OtFrKK/pg1pLAp9Ex
YWFTtBrIJKvZPtidd704PrylwbXKs+8c7XB21NXqz3+DJTL38y/gSqlszdbDBgb+x18ggaaRJYNo
t9yZt0uc1/fd9gR3i+Pf9BwbMU0GTfIXXjzD+CnJ9+vnps3Fh0c8UDoEA//wuU0NeZRhtjue+v6z
neOZMcZerc0CVikph2bvDN2bCBv/Kg0RABMT6YEyp+BJYFPLkB7cnoIL85YMXP4qIFwjt0Pb1UQN
BEaAXlyyIQBincy3Xg6VCJwb/Q3nwexdxv84dzpOJfjpSDbUeG845BvMSnIqe0zOhTgZ4l5MO8aF
adNDCY08a9MrHH7ka8QahfVrkSUkBYgK+hSDc7kdhsA/4XXADcbaHlKoYvWkumkgMT5wxAD2XRIA
Vv6QOc61l9evoaVOPYeNNNtLYa26LDuQoHwEMv8dFMs3e3SuY7AaWHY/3Li4jYhTJX5/5zjFk9mb
n7Zwb8rGfWyC+dnJxGrS2TGueI1Ki8d58s8ygLpjk/cfm/jiW9a+JO4Ujv4tDZXoovFTcDfkA0a7
+oEgwa1LQdg8JO8T8yQduzvGmnceHZnHvoHYmkBlmSUd9+VIi4xKXPNAgKvbhTYRhGlMaI/souk1
SkIMRLGEXIZeZ2GnIthCy0+6EN1ULAT8hVCdc8rABaakX6/k/+8n/gs/McW5CqetZf1w428+2o+/
feZtBEvkIyM7/PiZfuTBR/7H+O//+cnfbcXGLxa+JgoVXf5/prQw7v5uK/Z+MS1HSTy9ruEZ6kdb
sf5FG7apeQ7+MzT8u63YcH4hrksy2FYKpxv54X/HVuyp5Wn648PK5WxiuKZibqGVxWv+8akRJSpq
rHgIsGI51qvC3rbv4qph9ADK5dDGjXPbY4c/dCXNrWkcz4INayOHTTE4+Q3bT81WIxbmzi7a/Cpo
iQ2X5UyHiD2NLHp27xmU8Om53TXSASFK8IRRbUtzRUvWgWzvpjPbCOZKJ9XZG2d1xOnQIiTQKulu
bVwL15WwVb0mZmh9BVBLyY9j112z8hMIo1GZLM17LiISizIuzLWv4RkykySKtM+mTN57WTwymegt
GgfEHMryNDFO/TYqpBSOhiMdMFnjFk+275BVcdOqeaBptTxGlRtetxBn6S0ZS/lCp0nEnjshaEAv
FmwJrIrx4+AmPfxxt8LfYeePkztnzzJqCbvpnN0HEA0Do5TINJRaJ7YNokft0rWoptjkGM6c9hvj
Uwv467ww7IeWlgZOIvFLy1Z5WNOkPD6Y/OMy5FWBJmNizHSFFvh+SRDBZsZ8AAbDTnBMrfTU6kPJ
IS5clQ0Rzjxz/PtOD9UdB+xxO8R4WQDxz/kVlZzqLsCN8T3UVvXNCGb3MnpMLaFTzZhxvBGsWJez
8ZHuuNFzTckMx65nShoweJCI2NlDNx1YBvNTJX36T4KpvtHCETcyidnF6USC/IuDg9uhx9okj4+m
aKpdRn/2O4xrCvzswL8tsBlcJppMd3wfjPH6TBRbCj1wURj1DFEp02vCPAMli4rc7tCNR1PX5VPJ
pn+H7b7IYK8neu2Wmv24xr+xuK2fjXpC8uA4Oaj16Bu4Q+ZSM8fryu6QVJzvYQjbESqXGPOXYYY5
hihbMuM3gZFgqZy3RuVUJ5Mq4mdD6ubDRvGC+m4ZFrUUGXVTK7fth60VTPOlERXRXSgVJxOf3gH6
fX8bxE5drOinrNfY+qNjpq2SOB3bqec8Vja9bso6ZBOrLBuF7Ax1kCvcG6Lvsk+BzgYW8Cft5Uxz
0ixY8KpKP3o5imjcRiDEwgCMvSfzjH3zwJCF1u07YJF00jpWSVq2rZ2PcqwCczO1QXQ/KoWKb2CV
20u7b1/wSsXXnWsYp0nmzrXETfBiVml5nOzUoDMxdcShGe1y2/Rt6NKX6vSP7KTMpy7zhgPe/elL
E5CZT2GGgxT1VfsllSPeuZn4Ygecvs7rlWNxPs4nM/ywbI2Ph09oclc+ctlNnTfZLurDGjsVGcfF
7hVX+yrJMOSjnHCg9MN9Sf/qTZjE1mOfmcHJrx3zgXumP0wN0v4q7CznUlSRzRAfH3DEdYCnnBll
Q1k7DcsxFhSGkBzf2ovuS+e6UE4HdxY24bMWJbajZDKBbs7VAf42XU0xqkaeZwuxykhMEPYEqLEH
wjrocqzUNM3Js6ES9EUFkXha0exiPGL0VOWWCkBwdE4snr0EvrJC1L+f+eB5SrZY9snNTeN3K9ZM
YWOnYzLrkG0gYTkA/ciS0ZlWrSizcmGwZEeOG/DpsqFCudZDCj14kMT5S4sHT0jf9mFURnbXQw1I
eYrQ6CGRR+gHtL3vo09STdPW1uNirMhKmTDVqrrtz9oXFq5BY5yQvipjZHAn5uQs3NSwtoXTDdtm
0uqYYn1mQt94WAVykg1zAAZuqEMyzKqpF6AkPabV5C+5Xzcos33hjrTNp2J6nYYs+N67Mr+n0Vxu
BtdbvOYdjj/Tgv4LOK8HbtIaqD0Rcdqegl4cwaPKvgMwwMFV0e6NDlfH4BIczelItRiCawdZHEfq
pkLkB28aKthqbk22d9US6qb/LU9O/jyXZ+RVG82vKh/ImzUuReh9vRQWcUDY5pw5C9qshuw76idj
qZBr6NnuS/Oi4Lp9KTzbeiKiQPN8kZqS0Vys71jKLe+QhkP5NrTCI5Le9hRGR57tRhtcpOEn1tA+
2uayLyCLCiM4B5xncKdgDwY8F5QYIFnGk25VuHCUmDVNWbKwL9SZykL/W8Ft24OS6s37BlekC8EN
hWCNIRuYRKD64GWckuDsJt34GjZ5/CTJdq952rO7rsdmZEtesRT4c3McYpNhhghA7QdeyuC+RZxf
zZNDpFKE3YenEucL95j3GVHlfhCVKm6oEPBm5NfOuoKO4R5R+6BLeEwYVg0bGpYrNbifFMiQsg+d
kBhrjt0hpXbvMOSagEFf1iW5nSUq6dh2fgsQbtjzf4reiRtxVxI02CsJRxuSAGbz0qXMFTtwfB9x
jKE8JrSxtZqcpplHt18Gv0ieY6t/CqwxE6xVNO7wPGHKuPI7nb9Mc/M0+kO4Qw726KtRRLbNyWYu
F4YgmaIcKlzWx/lr37rpU5z36RcIUM3FcfEt6onwk9fVzV3WY9NY9bEPX8TKR0h1jnTmAY29hvbM
k48gPGWV2D2ni+NUDUx3AtDAWEtjviRIVF+9KfLvcowiC4aSvAYokPqqoYXvsQwj4+jrLv7IYvcN
m6DFU9VRADSaJr0fvMa/yzozeXaWgW8e2eHJMnPKkJuxOZV969M3MFG163Y9fCB/9u/YO6irTObJ
VU9Sku1BHbEE95gjyjKsr9gfZnehY8LCDAsmRSvhusz4i7y133JuMoKrtvpAMLOHFQeZ6E0QELuk
IgeREnS9Png5jamBHXfXrW2oN6XbYdcIbB7H2EBaINA52EcrMNKKtKcBVtzzKXCThc2QQJBJcmhk
2dW6aOlTSjprmwudn6wxmZ6zZiBjzgnxEY5+cy+YuwN1gitSpBK92O8r4yrIHP6RCW/95BaSKl23
zPKLTl37VHUVFox5Ll7DPHLedZ4mJz4CEqHgSXfKaEtElki3xzS1SOBHQXgXmKlYZ53b4d5Kglfb
lc0+iyQEwyAorlIHc4ghuA524PS6YbG9ZJSkVSMFaZW5T+w8fzUKVb+aOCeQFOvu2NZViN1N00zL
QQ0Mms2MRg5p/VXo2Qo3dpQmu7hX+R7MPg/Igmd6Pg/B1plc9xLHVsRnZ6qbMIrNFQkLmrKLon6S
NXWpXQLrjk/aeGdELQ7kolts4JL67apMqRLpa/xKhncfdjSxQjyAp4DS7HwJohjDlUOUAJgeC50V
N93dVJrRuDJlBdHdG8SK5L9416YR7b3WdbklJxJUER0JehmT5l/cVhm3NVmcNSCXJiIUEo37AsCu
gw49lue5z7hCVN7ZR0LZCZ28dfHQc5B4mhPV3SXmUF3MajbXyIvexTK7+VmYzPXcctB7XJHxpZ3p
TMoSinxw+Qe7MGLULhp2aL1VtEecP+1bRZXUx9wbNWONebzxSyEh6BQey0uTzXgbGQKxL9F73B/2
VmdML4nOlFf5rMz3JrP8pzobm10B6HSPgxiWbBRmeB5GreO9nuH9rHJDjOAcmEYgK2R673lGcmqK
srmfxkLt/DpWX6WekLj8hjWY8gbvXbuLNZtm7uQZVIixLfWkr9thTmkyldMNcruBFiHVm5uHPM2d
JDduJ+043ynlKF5wxQjyRzEsHb+VX0cQuqQaGh4VOtP1RzD5S78wccggZE86+dl4RVXeyBaqqh9l
YhYfKdyZbU+iahPL1r6VgAAzBuyGi9QF5fsprcaMpuEe+6jjCnMrTMn5ImXNvSdvGR29xvyOXUef
gqxdVB4K8Y4DrsLNwLr7XEdJu64lSHWmfHa5Ey0Zg9TxKe0IGRM899SsPnrxFN2HhHggSfAUISKe
041sZ2Zzm3hteUPbKcVgVlBMhzpeChOqrOrvg6IiE1g4cj6nvhvs29J37jvyW18Cl9i6zqzgEIuR
uYlRqSszwO9d4Q55cqWg3S8LxVpksn9iuiVo6HMDupvnPj4OjBlXE6aKYz5TII8mXr/WiSUftOnb
d505eDucitZzXdsOjjOju1aFJ09w64lk+AMzxOCTYxL1FkkpA+IjAwgAh26cCstKkt+iQFNlKylE
pXSF1CAyv4mtoc/6h4qpcrGWjAJeGdawVpqx5ma0aDF9oefJnrGtEIyJCfvtrEJxmqx8Cn1ECOMO
621wO/mW99TQqIqvl5lgkbnTTpZzuR+qOL2FK2pdGcp4H7Rn0+1TpWenmjj+xW2D+mMudGyqJYeL
wV28cWQc3kgIRXCXzA6HzJC4b7PhQ75oKATqpEtxAP7OXcYTghQSZEVGZpnqzk6onHTDkR3jpld6
2XKlchl6TmHQCtyl46EgZcLGxMYENM5xTz4j7dW74Vc+Udiy9HDPelXIyuCOD2WT5F88Ks127txF
b/+9etMibH3F61/zwG+bv//H70LXIt384V+2v8o4d91nPd1/Nl3a/v0/+EkQQ8vf/K/+4e9i0F9J
SdKQnrmIsX+STmfL0tV/1JH++WP/xMihHnEik8pawumLWPSbjKSNXwwy4SZYw990JOTof2Dk7F9w
UBHPdvkRRdKZP/pdRjLNXzQyO6KxpUxJilv9OzKS0oum/YOMBEbOcm1C7rbrMoZBt/qjjBQkncGo
xegOFI8/mNXw2gOrYQl8jxhpMEmTjxOTmAonSctkdBWQo8aiXK6oixObISzPlHqdhjOXOuhkpV7j
iWEsD87LQAkk0KyhXpV2321gM3PKl2cO8UCkad8eYGYwBPwWEJzIqzuOuI909y7GLEOfs+EjuNcm
o17l9vW5oGxe15/JAhKpx2xNNnsr8FZLP7pJzZFbwkFUSUZOsIDbJUdUk9MNB5GnaLlBRv+DyMBb
6Qg83lO4nZ3pLvaeJAszphCMkZNz1g3PApHfM9GkPnvkMDJRpsV0d1eY7zKwvtQjcZpEfLMD69pK
OQCnIbaZyfVe9MAsiLuW04m1sjvnGx4+AELZwREz5R2tNawldyqbRJGfC6JXHAABIhVXg+PX57oY
pn0Pip5WwoyenYDnyow/gAhRR5yLU20MZqf1GZmmrXuyMREGrjqHosOR2vLbeXjcB4++LgKu0SGq
iP7Qp9Spfl5lkHS3diIAbPb2PesSS6uOOsRxs7yrDY50Q3dQJfnTnmW06Y3i4OFp0wPdXcUlDYhP
jqDrGYo3fKl9W1ArlNzG4+jzGljS8mzx2/bLMuYsbjr6Y0jP4aCGPOh6wZ3WMzlVGZdrl6nfNjAl
T0dAJ2YC9deAU7KgG45scxOw2wFzoH6Dn2jYRyFMgmqGj+A3bCHc4VKGVPw6T6GKF5Z5ZFxazSG9
V1G+BtQW7nRpAVYrl9R1AEUcSwVdSOIYuYTCIQVCQq4wpCx4ZoiS6ZqTyGc+p8dyatJda1Io4MVA
gKemrzdeWbfY49hFU0KdHjFWfulLw95jsNx5gbqNvPnkD9m5dgGixE1607RZvWNfT29ED5drYoGM
Oftx5q0oXgZPsw5q8z5tX2sapdcWKxizne6F48Y15yVTp4SiVNTtczeiQQWG2tquns1WvAPhtneZ
QYdGnfUMMRe7egJ/aMA22pocnuI63c8jZjqcuHwRTEHZYGNXT92TNxwLmgEJO7doKSUmmXBm2Em7
VYmrdTu54iuAvWyNYgUMOJxg8LKJpSaUwRP1jStEJnrDQgLuwOE5xSuQgnDRUjBk0RPVX5vBUWfV
zN+SGWyrykcamWR133OoWbMd7gHhWSFfaPjitdmD3dQcegX/IcGEEOXqlpTZOWvkFeIXeJ+QHqUZ
rzIDQYzyffrdwVZLaAZEfxruvUK/U6PHm82IDWUR9SoEd9GkGZyCherS/qpXVCDkPmmZhk443rj/
pc8kuEG3Wcc1dKzEYwTcTVGxz1sKcYoQR3H6GLnuo61rfCHUXnup+eoJ0HB2bx+nmrKxpV5uE9c8
7nQZfZhuSoBj/nSq8KP0jHpXVRB1THD2QxuS1R7098JWe1rRra3rc54LbSdYpXYQ7+n7/PQm39kP
6fxYDVij8RPtcd+Nq1pOTHHhAqFIeYAEmXcOeXsiW1+dyCBtZmKmTjGC2Owe5UBLIVvVAkE/fCYD
1hcEZl982lXgR/EgBY1xx4xuEtI7N9UEBRmIpFNYm4SnN4IzX1X8ynP8ixHoZIeRjUCJOXyK9oER
/T1s7sd5jG9zS3CpqTMOI9zTfnzoQ9tdWXIMNj69r6fa8cQxZX9YY9usg9Ld+Uhb+6QOFqd0iJOT
x7BUldrj9bVu3AEfVG3H+mkKOTdOpZt9JYOFzYxag0SQ6Y/M/L6eHZTUsGl3gYuZvaPjbe0IPn8p
xk1iipvaQ13hq2EBYngeaFz2dh7dtWLCiYDQt0sisqXKbh7w/S8oQAtqEhXzKVamtepUtKtih55W
xZUakMqqR9S6GZ0gDcPHOlooB9H1r85EK6mMg64HehRTfO1cOtu6JYvLIAKx0PfXo/HGsh3tSp30
awHBamWWJv5gp3keDf8piEOKlIwcrS0X8DRaAJhxPJxARRzzcXpubfcprRN/NWiQZ2P6OHJJXJuW
+5igD68LMZydeW7WvgjeCjNt926u0itQ51v6WV/nOsCG5dPeTmERIh/pkcSsSPM3wakKLJwednXn
cgTehg0na5rx7KsoTA6laiC7LXv9BB9i59efKgvo0snc62FsGc7OuGn4gHRlOYA0c0zB1JWtkmEa
1/iZ9UYwlVhHUbUVVfRYhd5b27i06frTqU2Br9lUhgJO7tsmXCufrlRJMeMuMop3Gc13gwHszHLA
l2dhtw4DH14UOHqWgsJ90sWpEYfZmV/CWR6vS1miNIR5uJ+RC6RRxDc9fq1dNM136Odfhsz41gnS
O8KzKAqliG15IEpq1WTjExMxMMTFItgUvhIPgubQkTTUQ0fbg2GOLi4I9NBeqYcIiMhWBKG/pe81
PmYpBnCjZukoQe4vIck9qjyz9ca+nTqS+JqqzI1l2A+0xnos8LgbY5vNf0QTUio9OM4hRsmwoX4r
4y8ZjDc4eWDAi9pbG9sd4BxFg2c54LpxslMAfC9gE7HBFGWtIueLVRfNvR1mD3ili2tQWYsfvQy2
JKhuGWSVJ0qL7CiPoD4gRQc9E24zDrOtWYbfSurV1qShsRmRlXPleAkNGmfLmeblZrzVKhFAHUC0
g6+xz1bfAbUy1A4uAaidargXYWzsPBuSfFlhuTGMgS6/7js9RS899SWwBio8M4rpvAic4Vo310KY
zTnB2LKDuzhsZMKG0GMSBG2DdIIzYTeKinDftuQcGJFh6fBoXfOQXkr2KJ1XkcqYb9ixphthkhGv
OvOzbdCSmz7eDL7OjyE1f4kiNkB88cwYtlrHGc/Iycxf2aXV15wAWVYhpGVj4jNMYHujiZZsqyJ8
sHpmLrg9MaZPSm/GMKaaPCXMJ6Zm5xFCAkBLFpF92ZXQb5Wfm7spj6eNI7lMqipjYGdMj1wDu54u
0TWuldtmCuqjW+af+eB/6SLqHoEge2sT4EwQ7qrGeiEUDZkfZ9Q88i7mgF+aTNuqsv19O+fBXsQd
SWV2O3Ku7kyVG5ugcgn8ju4HrUvbqIR6S9NWh9q3x06lN2VJo5DDcRwqOTld7ROy45pl+3mZo/Z+
dLkzkY5nBNGViClVDmhsa6nXje2Oc3LcPyk1R5vOwMeqyu4pJ92qJndp2inqo90MFN6U8zM+fqQF
5roxmwGgWWTRctNZ19VmmosHa0h2i6XRY8eRN/GLjq0JPqYqLn1QJ2u7BxeaYuosqF1e9Y4GhEu0
yGc8tueeNpud7XKCbSR3PiBaJd5EVqECZqnc5LisYEZQ6xI5n3NcTAQTM3tDV9q3rHa/wsWjxa5O
FPPVhjNvZj2OVnBqLesl6WM6ifw+2Jr1Q7CpRi9cZX5CZCr3n6VdpDwGosfCyU9m6lhbq7M/arv8
rFf00GBdd1mvdJofQC8NKmcxI/o4oROi6Tov9EzuzGwMz1aM1GYwl15HjbbPIbcYXBzsrWmgUA6q
rVFS5xf37sFnAwB1mXyAvqqWSpaqxK9TjPlJiNLeKFeXezO/TWt8KDTCmKX67uBFyYbOZTvUfzqq
PQq/fFDIjr1Fg7EzNczcK5fmer+n6IL+GMgM8AgnL7nW2K05UenP0atcnLKJWJH3uI/dfMYOgImK
XWKVHtrB6fCxA46iRqNkiLWtTGfYdoysSHySCzXy+wLxDf4NtVElstoGWFV65EXfpgqlqDKsdYTX
vNLlNz+GMT2YI60QzkPlJF98DwyeVcHeVOqFjjhYC4F1IU6z6wrs0apv2bxMCFujf8rC8VvMYWj2
r2lrMtdNp0gELaiMwL2Zwj0Qt6euJJIvDnXkw7bs8d1TS9OxBqlTkYB+WerJvL5ZHOMi3zuiezAo
rKJbHbtzbN8Jx3hOTS/c8rl/TubWyAderitRRnxA3JriEB1O2wbqLPjA/DOwzLtRNdcM1kiksBys
w1Qh6afxhf45nqLzQqOswBV2xQzYYUmNgC+/DqyAXBOTFhIz2sif4iL9WgQUdwnEytq+Fh7BQDqo
3hjsMMyPq5tuiA9yyrezK7ZJl50LBuUT9cTABL4ZsGaJP1FT3Rr5uu/Ut/9eXeZHWebv+89iMdA0
v6oz/1RrftNn/vmv/2+IN0wQDYSW/1y5efls2r+tPrEBpX8AC/72c79LNxKYv61d2yR+Y+HdQTv5
TbpReHlMbSpEE09TeMRL/UO5WbxB0gP15wHX8zyLn/mHcmP84tjSwLEjPaUczzb/HeXG+BnghzRk
aWLflkOswHPdxcz49eM+yoPmf/0P4396NkPDVLmKx0r8hqv74tnycXSdg47Ld3BTqy5gE2NSdAax
ADjwA0jBv7AuOvKP4hGdCMrG6AQnUUlMk/by5z+8h9gcfaQlTWuKCV+Js/93z5MXAhv9tqoJK+mv
PXFeppLdanShEDXPnuen23HqObvH5A7zSh2mZbtpKgvk0UA2Mhio0wtnam8lY2CsVEe3ItBhGd7N
VHIwLErwufN0YBEA/ATEW4UtQXDYLZUwNrPLH9t1dsgNDKRGhMEF3CnVovPKIpvG2G7cUhnJy9Da
XXN4W+GPn3eUetwyJY5WPkSmw3Tkq402gy2+/HCN3f4mq/2N7kYKrJGp+RoWK+cPatuvH5ipcJhK
xwRX6S1f6g8fmG4abA9TpvaObz/OPSpOm20SeZAsSoz/7MNEnB4kMmfdlPOBIAOxpdiPKaaTX+GL
Bwujea6X6XmQ0ftfvLlF6vv5zVmGY4JCcA1cdD+9uURVrj/CC2D22wlQetOWSdJOmeFXY1CPnMXQ
B2aYhHnVMIDjLYpAPP75e/jZCrtcUDY0TuVZGnCmXmCaP3w+DNr7OJxjgHqFc3CS4WUkgklyRr5A
ZrsF1ESZlyQb1SXZ+s9f+V98M/ha+LVtz6GT9efbCRisIceYfKHlkVCCzrASzfhCgiddDQQIMANZ
qz9/xf/LwKeV5mmAI9CV3L7mTzeP6SdGhQIIfTLkJFElJOIpN77vs+jrn7/Qv/hQMSViVdT8bsp1
f3ohVEg+6eUu9VT6Nbfx9Yr4e8vVRzX8t8TKb6PSYCR/8+evavyLh4MmTMdz07IZxcufXnbs7KKg
Wtvbi8z7anjWTYqFP5jKJ204r12tLhmY7Wx2YQ2SkPvzF/d4zP58LTMnVRYOJRN9W/30dIwMZSOn
BN7eDkm2CjCTTWlVG5R49pLu4J+GZqYfekOJAHvWMZKHqS0RM+SVbJ6iiCazLlG7wLQfYpHMmzAZ
X3qjYgTXFOb+179fpeDr4M4isSX/m7Aza44USbPoL8KM3eEVYlVESKE1lHrBtKTYd3Acfv0cal5m
pse6H7qtuqo6lRkB7t9y77let9fMwNZWQKrqsq1vHw2MnXt2zF2ITg8JCzF/LhPLERTIrpUpBuaF
PjkFZ7IgECC512Y5Q98JlGCHjntCTZKHQLctNJJRfcLjdcZiVx1iX870O/hECvrc4wp+d2a7xTWh
d4Gpyq+6sFajRyE3c7tclaHM7QwGCEdcB6ajKXek61VhZjHUywAvEfvdbmI2bAF2VOQI9JxzJBCQ
mcLYko3z7ql+3Be2gg5WG8V/+J5WEe2/fE+sObhMWWn862s3VakJLz4V+9jNf8ngwvIFxjWNnVOp
8CeZ8uqO7h9vzj9svfiVzPqVUge7Hu7mvL6OPvyUurmaCPK4YYwdmAY2CzGJun/NOP1t7bAzWGPk
mejZ8U0O+AMvXEiao4m075tlZkcuquu/f/j+3yef1Z9pI1LXHev/RvN02WxXTgRFcSHB1siiUEr8
q243PhCWA6osSOcVuYHbOEBovPn3P319sv/3KU6DRuHBgURG8788+eRk9JOPYg1maPtCCsMVU+sV
VslLV5cfbqVfkibu/8PhyTmCwvpffiwba6AQ1EqCpRL//H+c3G1pWJowe144H9xRX/aXKpU7fiNM
29ryg53Cre9sDtOUFXSeGW04ayI9mNa0tQ26gjhDwbqiv2bSKa0xvhibief9rGt0ZhlsBjoBrmbX
0wNLY1dhMaNmlMfonKWppaTaM4BKQtjrAKRc557M1JxFScJPrKy7OK9eht7c5Fh+SCMZ4H2NxJWj
eSQHsk7Zvkwi1L0mRCT8p9SVzRgfSUKjvZAP9cIsbp+N6W8p8Z/aCVl+WSefHNUGgONgN5UKKkmF
F4JV/uB/pxJEZLEGiuAE1naOVqHI5YTAGxXm7LPZAhwHu+73ukVOQV0c6qrbF379vtAZjGTbsrKn
JW5gG3muQwBC8Yuoh8kUaX72xB7NndrzIEzifj0ujZ78eD1VX4Vr5pvFQ2hhstGOJ4hXVDmP7eTe
1kqma1QSdl3xgWOEO9yfaMCwIk6AHFO9vC8aNmaR9Vn3/A2jaiGzaV9xLp+6KT94jjyqBe6qpf5K
RJdBTOIjU1SmKGmHgU2+Zz1KrJWBNrrluZx0fCDmUuDTKtmSq2wH6zRFbgY4ehPZ9rbu5Q33IgoW
xEdDVf+2HhPwvip+y2j1sI7bUVXPxXAYJN+nU5TfSzY++y7DIQPNFyPJJ7fmp5GqjhEX/Bq0Oy2w
7OJtdHi0iuEymTgaIfP8LrK6VbHcW+lMu+7fk7xAP5wqtHOIcXrSJUPmV/sopWlMIu8lUpwnpruZ
IF2xBuo2cwdZdKT4DaFevecoowky1rmw+fl2x6NUgqU29Y5KLRafhDGwF6Mkhfc/fEFg2nEwwxqL
dMnkz+mD6UX1wyO+WBgbBlRovMBBlfILwqwMKAde0PpjGmG+vcun/Js9AZosQMXMNK5qQN7KHB6p
Qcf/A/oi3/H8ozGyavrxLma4qbRFJ16EgRyxgkNgNzZZTnxPXutf45nNwTIRKuTFZKuakPkmVl8+
OjH0H80EowHWCKseYul6l70m4OCB/7lRcDGNsyM9LPrMyPwciQ+mgL+sbfzAcLg30DbDiZbaqR7x
k09u9ifn3uLdgwVnVMkBLhnAAfKcoCUfWhJdyY0CmGEO8ev6xBgeZoQ+WaOBxA2DAp3zKHSwSNCZ
Cg2ylqYDcZ6F3DpRu0kbfA06jRsN+nAjy4toULEw0cuxjAPh7kkgyDsjJQ1VA9hHghbOIabD8Rz/
aBbbSJ+qBa4DmeVug5YW1Y9ZMGghlESA+ORG5QRnY/QPIJAyHB9WBlE5f55a+6snjQUbRDQD5JDE
1BT7rEJ3SNwZ7Yjj/bXxb6Hh5JgpDFyNvE1FyZtjpMwTkJsdWpQhkJFRR1IP8Mo7vEhNc3UHqvzR
Vvw0k5IisgBUCXtHQAEz6dTAAr7OfDOivDA4YbvPYUny7Dda85a6/Rgwe9LQxrdX9i5IZqjw4D1d
EQDdoBR+E0tyLQs+olwvr7JvzoCa883aok1kq0cD8xpQvm4Dk7ACRitXU6FhsdVmG7thtByaqDUJ
kxumTTIN6E60G8x17MYq7bb8NjL+0GYDNvqfu7XUJAdQRSdTlM3J5YV0oxbEpPHejWwkONe/moZv
hu0z558/MWi0ULDxex0dFhDrGNGYmxw67kzuJIuTZiqHHbCWCw6XOJiM7k2R4symraZRmG+W4lWs
4hZyvC73crRwzDGEbeK6CUZeEpalrguame8bwA1YqvoXShjCtnRgxydddFpu423qmSW23xfvHewg
0OlQgO25+mCZvxq8tcC0y3ajyfyeB+apLFNjU5OE0+vpofKQkUNleNHi/rFqKNem9ZTq+a/Y50VN
vewbaJi/nfyewkYeHaZGGB9YyakGzc/Y4EfnIeFigoQU2U9Nrx+ixt6PKNckzh7TypagkdKDC5k9
0iYxG4zndCtdCzJmteugO6IRPds+Wdn+0Vzse6usr27EZRtRZFH8WIcazeSK06lQAJh59+C6NW49
J/RSTtMRSnqeo4bUF/GGxPIRSBVGOtLVEXJc2G4xMmyN7kiWzir9HDHhq/lZA32zMVAarVsBACuO
M6HBNm5VDedFpuUPTMYncPyfs5X8QbPaHVILhVQW016Z+O9dhHOVzwPEloDzP+rv0np+smSj0fCX
V0qKyyLk99S2GpNu42JO2k3PvX4Tu/JYWU+ayiG09VyZk9l+YoZ5BntVbRRMo20cA1/jQ+1ttiet
BTTc5i7RZ5+jFP55nPJY8m3upoFbSCG4wD8fRDV0nzreKMwuSD3T7T9XLCA3pvjtwhfYLvvJ80Vg
MTwmAIls00ZnCxzvtAp8pK5lnPm2fa6q5CH38e8XhE/l6BQO5nqiCw09pTR4xIYZdOUKUM07johG
m+ACavKcA8nBRgUHKnH9U5QXZxu29SrcaIV9MPxZQlPxgqrxu/MMuf6/KxjJb7SJfZO9A38Yu+7u
pN482zFDDGeewG3275nkoyDNlTPTei4QUQdNybLCZROOHnZ8qDXjtJR9RZAMzC63IUTPgqKnbH7p
sY7+Ejv3FHnZLwYXCgf2ZewThptU1NWu/bC6C5KcXy9NZRT6HflkBtS60Er4qZDmnrtaOzs2nGOG
Z1d+IiBCNHIWcuTKKPdSMyYeL3PjE+UbSDd9RXOO2WJokj1RP5PX3HuNdev5zljHj0TmxeWB3XL5
NMbmy5C69iZPbTiHvTiKptavFuNUBPR1vG/bpD5qqZFswFph5PHUl+xavMV4TnYlSTxOgQ7V6GqC
fPP81khmV1oF38nFxGUYcNZKWwNji2O5zvKP5j7D/bHTatizkprxn+GaXnDd9yuzQqUxr9k07CWp
4PRsew+42qmtkSi3WnaNRXNf2Cw5u+hugIpWp62kbdRDWPgWVlJ6Pyzu94XRJkc7u8vd9HkxEpMP
IgFTa7KitAZEHKaHNiczwwK7bpAqojxBa5IBlhz5psFBUjfvBEljFnD7vWz14U5GDATnfBhplzjM
c8pbUqUJMDqmHuL+SKTY+SrP3GuuX1B7NfANiM0QdvFD4LwfsPolzS3ziaobbzniPI3XKLPUvWQa
E/vVlTdu7wO+3HX5tCcVYmdExhUpLel9dfxXA7zJqiwg8atEbZxrd6hor7ld38ZaP2KI1TbpoFnb
3sczr7CoIRk7EgGK0Ct2NraJtckqO8otITc91kXwesPjgHMhseaB0nWFazq3xVpOjWP9jdJ1THip
O2Y3i9ODH/b760xlo5KSw59lngt32R/GPISfk2Kb3Ptky28gSzNyi/xnm/rpiFxjDmKzi7HtDw9O
S7GEpw3Ol0c2/Wmo+t+ebooVCq1dnaM56RIkSKhpkm07q8eyi9GEJ2erg5yiVWyk58J7mYrZBbqU
cWjlodmDZ+1Hqzh0y1vnDe6lhlgf4h26JFUjtuZ08Yzk0K+0Md2G+9MZ23KADY/0edjUrX3QMufN
pbEOVWe8QpU72N78tWQuNZ1RNRuUWeTdOwRZTfrfyYX+Y0VHN7XvbcLmHfIfslpHEMUie1cVwykh
1nHbVI/R5Mcbq0y+CtS9G51kTh8rZlDZtNNGp52tCOJ6rF0xrJGqrXOE2riV0Be+6TWdh4j5lJZ0
t7TJW26jX0v4Qy1ifLMA6WyIkmaj1fK3edwXZjFGMJDbtiIPK8wgDmw5Q78srAZ/PAV9rTSTCxLb
Y2VmjxNYxwAmFg404xAVC1CDESnEgPyNxDiLfMDVh3RdXHWe+yjfxb32Mjs4XZKe9agDJ99vzJ+2
nGpM9NFZckCGcEoh2bcEQE0O4SICgaG9nMy2PhZcKZTY0BRJFocL/ihk+jKlJ4ESByP5c9OaI6FW
pElM4wcyKhRyldh1zQhzwmLAYMRraCQGD4MXLIUXNXoEebflt6Z15yRNE2ovQCprlYTCiu8p+UTp
wNPjA0qKmuyZhmBbuZMDdLUP8wSnwDQSJzJ45d4fIgSP+MwDz4JeZvVgUtUyHE14VRsHaIXZIHdy
zRRNQMudkI1dQG5IiUDdkhvTr18g6j5jHXl0WhPW5uDfx+0YEoKF5rCNaInWsgzhcRbG+pp9/ih8
4znjo8EzPFJjnS05vDuS/FbeNgZSbdbRS7m7qkMAH8UsNEE/smijxCELEJx1heMpthjDN5ELATV5
HQ1nN60tq6+Wx6oXfzv8XQErvEur67siAtDJO7TXI+8yx/ejzfAttad2R5zdBrGpvgfLvBuM6R38
+TRt68zBYTSChFIRa/7KpAChzowMROHIidd/0DHi26jKg7teiqdCYTk1yDynrqMNS6LEp1Xgr2qU
KOkDEfHj1icXV6ZLmNLWB5gifjNQB0GWDY8aKiChvsAoLVsOEkYU3YlaBF0SORUskeefBqt0oGf4
nYd0HWHYlUAOV2wqzrkUxU4w2LgcOYX2qERx9eXTmWCYpsXA0S/Wjw1hBDhI9S4kIYFzcir8pOOY
2xCM1gfYHX8MFu3NlIdSJWckln8iMoOsRd7rDBqCUqDMdeuR5TDFskNOr1/yWJl5HIWTeuskL6EG
6QsuvlHOf201b2v2qqDVxFNrVz8se/aWNF5YqxPK2HfvmdC+2gQcujsePfApZPehrExx1EFXJbID
X5/sk2d/iR5aSveu0yM6KGgwDb8vQIT7QnXjNsXNFJihQYtCSdsdCPm5LmnzYLdgiVzfPSzK3A/t
xY0W+HUJjT3KxavNhmiIVLSfKvqjHPeyVkabbuI0mA1YswCqksrHhjc2IE/n38hdU0wsuc2d0cUY
SO7NrA9gNzV2Uf4A6prZwGACGJsBrRxUwtavA4A8GflxSXgKLdWRjDHOlwKlY8hXgg9lNTTGORn2
AqT04N/KxkTFW8+PYtlwuRMJNLEmaLuzWMVyrhlzV9rL1kFTtOrSGq6JeECjOreH3KsOdT+hZdIf
I8/jAZ1bWG4OErd1jDk8ZCvi0c/es3Z8NRIwHwRYe+o6JFIP+4RicLSz1Qu8FTw+du2chrrKEa7i
dWSuFQrb+JyyyQnyGHHMNJffyLEONWhlYBfqe0zqvwkE0Qm1RDqM3+wO8NHAgMd7+E2k1x7ouAHT
NfXQhIHfxWdzmBx6cvAVlwlU6KbHXMtIY8VwL1mBQqP8EjQSLtTu0J3qvy29CcAQajCgnye14I3Q
U3p+WOukDxT9pbezfa4YEHgwhsNW6O9D6QMw05G65g4dRSSAKQOycxy1qzOTcEfhARN1m5vV/GHZ
kMJZcwDCVvE3udYk9NgQizA+8PEQt0C4CRPPXZqRb6kD6Y/TRFFAO3dKwKcVJt91C6oB5hEQ1I6T
yVX9PT6rTSNz/85qXEJZUwXJtl2OfV8++DYcNIo8VBbVthGAxlwI5ukAt1tzNn6rPSZEGvvfc/TM
h7XsB4TMTjR+j09GsTBBijnfOxz/S5q/FzZKlj4nTYHMEbq9CYvXYFX3/lBdI8OOQ8+X57izH1uc
z9UrQZI7glassNRQH0p0J8x1N8Jo+Uhczh2YrMwk6+V9LPJHKyHF1BKI9xd0rhXi60WiflPmp9nr
LlHb1XEWiGojEnTE3NfbJCm2WWm64Tg4p7FqARTn/mMro3OLtzywhuhR+p0MiBmAYTKn7wWjMcJ2
USkOun7L6vcoQjeNYH11oTywxrxIM5/x06Opc8FIz14tKSWjv8XgcDH4DY0zSTjmqJNgifUIwcjM
BqjOcavFufhIO5w7TeW/eKp2zlPNjZXN+sHcwozpydjxtJ3b8xMHEuhmltL7RQj7ZMZoqhKKZqlI
09I09YiqCZZbXty7KeGOSCxbhpOPPj96dCZtp4u62TMdDQtKor0NpXIDtW2DZR8Ju8FbNnncmMgG
k+2cYdMiFNPmmEsqZr6xk31gnLePOclmcPb3rLD005jpeIESYDeFKl6T8ZphEt5pI8BbgncLAjNc
jPI4/XnWKpA6BB+hoV/RtfoF6iW1b+N9A5FVb0OVqcDlmCeHUsGvkxCieuzcu8x2nJA5zKXVyNCo
i/ijtDJnm9Esl5q5nE1FCk9nsyCOiAMbM2DY9miQgIoj9VTp+tkR43yirveOvUAE7VafrILIPGm8
13aSqwB8PBS6R5YaY/ljW3uc8IsWHzw4v8AZ9vCpu9DRxZFGgrlCzKg2m2d+gA4UfTJi78XHiBfr
/TqGrMQm76A50kQT/4Qo4jAq6ydVlLu95VwsfbjX7nOpNYdFlz/p1Jm7THh4LKoH0Yz3siwRAWeA
nuo+WtWtMeXJVB7sruEgzUEpulX6zffIZLO46dHIrNhBBqqV2QZPmEBZZP70bD0mBMN5IofQ4dPJ
Vbmt7X7bWfkd22uBKVufN8LSVyuieSkwsshoj2ev3+Zk2db18GrGXXcnFIQtdyRklo9vLaH33ThG
8H7dBjFhe8QI+bT0hJJ4PvZkLRPUueLpn4JgGeQL4joduWf26+LIDLSOrQNzKxYG5cgUxtmVOZO4
wiFrxe6HM3y0kOAK5+gn+hPI2sNUJvE2sp2EaFbGGDNW3riznqrc+TBYfR1iC8wFfXPiR5vKLKMt
fAm5ytjZfkWrh4K2xqj/jO7wnkGjrCJj2KR9fp4ErllMMpnuNOGUlhuukndsmKT2gTYKowiMyDgg
c7PhpPBkMYkX7DsxG8A75gJhXvqcjDTrBhcx1+VRVQQtzc34NClbMTXOb8qtBswG2BCTSjtQaraq
z8MZ4tXeoUCd3AsLQBYZkbZbLPs3gmR2YuR9dnkddixL8nDMnb/TDLc9p5oR+BvjHmFJQ9JzH6bk
w4Y9mD1G0skXy/SdKtGbVJ0F12Ng9oWaId+ORfYMQHldua5wpqz6U0T5T6SnWrgMmrEVaXVp65M0
EabNVISHymbYCcEAsrHvfraifzVMnUQVW8cwgivWh0kwd+68d1ScbWsex977UM5D0VJt8NmTNpMc
Wnt4XRZf36dVc0QWtLHU1IQaQSgHZTtHlKUzHX8HCpgXzmDQCg+KAg2N+ArVcMOG2d4Oc8AVQu42
Xrl/nlBcdCl9bMH5O7l0HIiY8cE86EVz7fWYpMIaNkPuSf24dLRsY+qCfLb6O0xIpKIbiJoX7cky
FTmFXnQds6raxmR+z+yBx6jXNswvrkni4aLIqI54Ob5XePVTRQk1g1gOx74hcbcc7wCh0ZSm3a0k
8FgApdaN7rceI3SkcKs77ytvM4xKLW91C2BlQ/TLl83EJLTLPc+5wlYt8tVAzzHOrmWk6nU887aU
atnMmjOQcF7emyoNFk+qnaUzX4Vc8D5SARxhIT8whN/BreAyZ7wPm2OtQZWp7+LSUIxGo1uXIcLs
Un45N1v+aHm/YEZDa8u3xlTQOPM9Xi3pA5o0Ev/k+SAftIUoUGgCoVardYTOFatiHC+o4JlpvRc4
V/34xBv6ImTxysX7BT1B3eUWR6BnrvuD2nXWQLxtUuj4vAdO74JRLGMh/VI26lVvGwRSxRp+kudB
bdr0O5SCna3GA6Jrwt7Nbu9kL7WY7HeJdHkAwosJxcTb0Bcfpm59sapBI1xnfWD58VtTGc++Hz90
CcY5M5q2GYLYndYWsFjjam849svUQ40X5q/vy9dGaCoYALsuCmOKAYR5247uL3CjIbAqHz1oXn1M
NkrkhiAmUbIYTUYHYW/BhQHpibUbYYQRy7kevDT8eWanDvLlhVXrHEWsUiFeHBoA0LwgcIREEJMJ
sjWWfi00JGKPmnDPub5KF5P3PBGzKWX3bJKDBJNxOqcFY160D3eFMzNziJBdWqbYf9sUyTvaVwxJ
uhMIfXpnNn8/pumd40Zu4E3+BezpMVUJMxLCU4BZt9Zeb/tvaBMMpAWR9ljEBU7i7LowEOAXvPS4
xkHB5vOlwozG9cPYeGlvEWfg3mOY1OHcgBazc1uDrdfIOKXqclihfoblov9x+8XcKB0gXE4vQqpG
vukT3AFeREa5KclE2GXTaIVNIb+cBJvK3JUbxubaNmXlXURmfgFWcz/g+t2bGLbz1nzJfeZ567z9
Pi4WRuLrx+roWljH/k9fr9YJ98XF6NIknGNQ/28Aj8ibMSp4fW5x9LvHMaECz6sOd7rmcr4SaSHL
cV8K6e6Sie9wiqajBMtDKS5/q6bia0wgphbkSPAo1q+2x9K6woyF8QH3fzpv+j4Hdz7w1Ha5Tp/s
trfKcr4xRNzAFI1hO1ZvcSO1YJjKBy7mfMsS65pLOstEONS2mCXIOTBVOHTlRa5XX4YcvCudb48c
ru1kb72kejTgdDAvoItoKqvbtPOO0owND3zyBNjSkEUVc+Xlqa8YGLpIXIwZ1LpgMB8SzkJvwmAx
zrfN+nu0O2wIZeJqZPLaL46DU2QRHe5/522QDqJzj0BH3WAFqZ2FZrNAOEH7Qe8c9R8OqlyKqX9S
ygHXzm+0nZ4svY1FEiFrRFIoJqDNRolLNIludolQuc+dB2B+d+UMoJYKo2w5JZeaw0UmDbai5WFW
6jgZRCV0In33tBZAuhksLQJNoyqOY1KFMQIq5p5LvmOB4zM1b0eamMX+hI/80tT8gRNzeY1i88GL
YJ/Yhf2VtoTYSqgYQVOz2BR0mjwUQA2ajyl1trE33tyYR7vyUDgvLqxU/W5etP0ogQsLV7xHYwdS
mU1Ajc9Ht8xz0pp5mFr1DrPWTzKNOzGy1yfkedVZY671OxpM8FQoHQTweM1+BXPcIa2irlZ9zS6g
at/1oYJ5hMLTmRmqV5r3oUfYYvr5oyymDy5b9A3IOdIMH/5s4uiNiuynjEYQGNVOGc4BRcFDZS0f
rXSJbreIqYmYyQCDNPZpf9/5qOVo4+xtqfUnVenc8gg2NuPMv91kFUC65jl3QWJoDeJKaL/dEUwS
f4yhOmHBo2qjRGszZAtemtCFsYgUpj6RyY1IylkxrX5sha0NZQ2vot/BCGrS+VOPYUxG0HcZkgO2
O2rZWaIRCGAws7gtfyUfydHA4surXHhUc96lzaPV2ArNYZawskgvcQNsUN9uZqJ6IIIgrpD/F057
ibgDGJ3P21ii1m8XEhXxdOKy1qtXwAz9tgdoS1pB+dd1IxCyFY40yLnEKLHPxAQMn4d5bsgGhk3Y
QMpy590JG8sriah3aiEuLuevAr1UBPbSsSO3CNUozl3GkqZuubYbqqtcGk8GnFU34Qof/ZMazccm
g+jNHs/BIZYM2SPLHPKM9O6jr6sdb5UBgqHl2wetA+nfcuz7YXaOpvOiHPfGMkju4rjEBc2SDlsu
Jamp7ogyUneeqU6xPtZheSlyAauLdekWQvJ5RnES9AMvSCTnTVRVX4lkRA5AKvBXHJEpXidqpsvk
H6qF75t4bV7pemNK+zHvB/U8qj9zgomglv3VnRmBO0RdkIZY7tkCuoe00+6tKPsASyPvSuNBa33x
3DGGSPrkF+ZHusmJfl10Qo4i68WcSvKHywShhktvyH8iqW/K2Nnajk1ERgsmnSm5SKbXSndyziCK
bVM9QzE++a58WNMY0o5UFa3HVpM7h9R9K9pBhrJj+jFTp0frQqvTwXXrbrVrNRRKKJCKvRHlhMaT
ztsBKAuLAnNwo2fgzbB17Hs8txZmZTrS1ySKtaDhoQniRlCH5gUrIEK3lwGlA3AQsMrWvO/H+mLZ
GT6gsf0rpmz1ROIozoTAdoshJCuXe5dYZnOULAMZ8gwEMvZJV+5IDoPNU4CRNOf4SO4pDwotiMkg
J+iTfgcoCGcqsXZuJd/aTKRnQzPTzaBYEai9MeBxz2Ocv+23GXvd0YvWaBc1veb6hLAGQ5dNup8w
6yMhHOfcAlmrTRhjZWMgkXGqN9HHj3GEhNMS+jYfvIFLCN17nLNir6xfrV0fzWV+Rtv7F5GfxcHQ
eNtBTUzrm9eK3cgut9LPeVJINSaUJ0byQigO72LOzm5UyL5x6X0sI1eRm0ZvUcw4uSaLxlHPqciW
PQjvg2b6sB+NGd1I5yC4AqOBsZZMKDzV7puLsKecObqi6GPpbEbXDV4nmc6kN8WkWYzioTPMtyJL
2wBOIAq4yFo2S+YwlyXSEE8vGT0xc4E85miI2hrZEKCEJNnkFS+8ZfH8CYqZoG4KvMxAdXhNHJ5H
rX8mvtFk9rruCpanwmTlQPrHOfaRzpgD7Gvp2ZuJre3GN7WdTcyACZRyY4mlCAknwYc/onbjic89
DTyaJn6rHHVluoK+ZqnvOq2hD0dCYA5eHSpsUQyJu2TP9fKEJR0/rydC0fJ7n9xNbbTEqPAbwQd2
pI0hTDC130stfird+iacglJiWpMqCtJ1otllHmoDN9KWk0+o+N0YE6U3zTOoXEKGKr0/s93S7xl5
nlCa0J6QiwcjYbz+dpXPwycYBah6izx0DkQ3N4SHrtIoRVYBYEp7YrlkyRnVruBxZwyJaqLB4D6V
HTs7N0cRVMI6ZuD27rNMDhLnXJvZT1eK/CSsz8FW+2hIQP9WjxZXt0O8YVdxTpotsYWilNtSlOCb
LOzcRYPLX44Lpac7h9IeayhY0Vvt9CbTR8Y2NlNbjAi/pdPvm7m8Dip5Vb1toZnwWvLgCY7stwtZ
WoQo60SHoWTBC9jpQa0W/OweVzC8cyQ+ZL8zSNCXONnCDLun9NprM5mAXLBgYpbk4pSS8ebShB0W
20q8O77cdiTx3U06e9YGiupwtxTlx9jyaeZx/Znq+AgN1W57PXNY18zXUTeemrh7iUv2mqkmTzjz
HichT53TJLtEX2vDFeexY4VHjco8LgIojpm1em4cbTdFFTkJLaxNKGlkfzXqeZmnz3nUSvQrKEmi
Zrg2ZfeYmtZtjP19uXCpWIOkLZXV1jOMhwWjWVmArB8c96oY8QTMGwMzWgVB0MKLGBWCKaHhlC5L
F2shAT0Glp+gMyMiCvGbM3ksXqBnoZaDwA6ivYaRkDQMxUhJwuvLwBPx1o+YSBbpEtWHsomfuhJr
Vyk1f6cVfxhksaXsL5nlfOYFmyyjNarjwKYbOyVJTS4usqYiqST9jLzmUmc+8BIKA5MrV7gU+V5K
3KB/VO3rNM0noTfsmZ1qX0CFhHFdI23D5UlUazEMNweJUxgxAjFK7X7R7U9BoW1nVz3RB4x/w6/i
PAwHVX2P1hdwvnTjdRaCaEgL7ihJtJ9smj4dIK9BL01asHgfs/ITzh5OT7RElghItJroeNTR0I09
HaO91R7njsa4JsShXsCeZrn4MxuE4SE/jDeLZi07xwRDVfRdwJXxWUARxh2CjkK4ijnNo2vP7p3x
7DK3ZHNO7TiN/a5f7NDpzPjFbNMRSYx/TVmuBjJnaJiZigcCaQcRAQJZ4U4tULsa/y0v5Zc21Ey1
M/8k/TbeEg5x5RQrOP3sN/znxjHOGM6b9NdZPBLyOEdb12pvxSyjQ+0vN7to/pgrcIZcPj80eJ0g
JQZFT5hqSp4kH6p2zprVY+T19Gjuuqdj7dSi5/UmuY2j4hXDiwycWL1iGOTf69Qc+tOjARd3Gez2
ZUyZkiu/vO+0XQlx9VRx9Nat9Yp+xw9tAKbhivsAVHA3F2B8kY0995nBsByHMNs845wyLYRHOet3
2nLry3IVRId1edUjQCSZrNOzOwM99ntBcJvTblOWO2Ojpn0y0l/DSb7PeutvW+p/FZvLyEDTXFVM
MY2jWW6TGTFh7nvoVmPs8u0wxWGvLcgY3FVBEdV7LdF2fWeMj22dPRkcFu1YrIg7ph9uv7MKcaXb
e1cy26Fs9+8ADt6VUf3G7JrFLflOdePWZ2Non6LEuFMJI5alfQC7SGUTTZjg8deHaBP5fGbo/+MS
Mqq+JQOdhb+42zkNnZluGs0R0Y0EpKwYmBqo1Qah5mVkkBMXYNkn2nb/Zxj/4nAV92OWhnipnlq3
P3fTQqRz9VwXVPH5EnNiE4aN61oEpLtcpGMzO2NfKgdD7eOETcaYnogvXJg6EFJXyZe05RmRLvOl
PjkK2xEEWXZ7Cl5Aw7kYQ0EgI+w169MDKr9ByUV9mzC4190fz7eYY3EIB2jdmV74GYzRSA/63nkg
yoJmlOFEz/wuqHtTbVVrpsiAoF564/qChM4452+RAo5puiI/lAJ5SuvCRJubZybw6dz5x7lO1zGg
fmS61IZsO5zjaDLUiJMHRjLlqUizfMdhRZY1qVZ2PmhPSe2kz8LIDvDnSZ1A/36IXHomVt5bSzMF
G++CPVrCR1bwh7uLI/WSTO0rAUnGGeQa+6Hmv6g7s93IkWzL/kqh31mgGY3TQ1+gfR4ld83SCyEp
QpznmV/fi1GJi0hVdSb6pYEGCkJFZkYE6U6aHTtn77WzHiGDnI4gp6bjkNjpPvc8jCLKPTt5654j
2R7yTBuPUT99YTsM91WRdruulx8OZdiRwq0/Kq2f1q4ZsrH36NpAqvorDe/aw0A/9ZYJ29mNYjWL
BNfaqC4x2+KmLPyRgCxjOKaW+dwkcbWN0nw6BQpwx4RebxklOR1DI7jqyevUxsiknUFjZjWt2Fpd
rOVhugglmA7omjdjTcYPIoUflnclJuStkU12gCayNqv46usuJ5vq0wEDt9D1ABFLx7CANAQ0MF59
mgJBozXuDB4tKBJFrzkIkPeTLYZlNTIrJfoSHoFpLEeQLkDvkmad+214Sh062hRN+0CoC0IFe+3x
NdBqzR8ijQYoLXK1DnmdnOwBzBQ1d6xeQSEDWhwHZoJDsfJxdaKDz54D/eJx2FilpmMcaE6tNGcw
ZlfC+yAYbY2dGKE6Wu9DijIIPS4EqkKyr4T6WUYReNXOvGtQJvpZcyP016BkrSXi1sbxjsesyll3
uuJQAvZZ6UiOlxWnfIYJbI2AyaFQA/T9xcMJ2JAR6Ntry0E8TRbZKfWsjQ2mcwX8rzzqoArwfN6b
6EnAtMi7Xngt1+nFRxHiuMF1QOrR2ITbgeAIFmVO1Hj/OKTR6kzJIaX2JpLIpqgObMaOwFjmkZX7
6NZCnCozgxDaaVvTQVMiVf/UlzAzQ1hq4BXsjnLfROxkcZqRqYmwdKxvDYA7dp2UqypO1pKouFU0
tcPGUhgdalM3mIWhTg9inyvSw6VqX9WA2kxSP2U5ffKG+nA9ePW+wpG0LMw9vc30KMzy1BlAz825
56YMcRJGShd0oDcyC7xcj7Am09bW9eSlGxsty6XwmG+ChkqigSvqiQlHqueW7AKAqzdj2LmnOp7u
w4BGpGx3wcidB62RblHGkJYcMBHyhntCp0n3yAI01vtOUl3UvVrSP+z3anLIl2z30JjeoxHohtlj
T8lmoheha2bVguHWQFgRN8TuN+lIgJh2Kbd/xGlGn8eK/U3a2+gt6pQso7Jda3pNqHUQbaoebgU6
AQdiVTi3vGpz4zG8Jg2HwSWkWGYP9Y42MB2eAUEOdtEIlZBOKUaSI8MtbW0lzaoiHJFe1k+PCdI2
nWeRMmyv7tDDl4EZqftZh7WMVYk9Ml51IIj3ehl8mkGZnsmo3zTtjA2QHCVCsEGwd9z9xDx3N4Gu
3IZ5/1ER21VMEq5yfBcxFwAAR8evjPJ5yU6OIrPo49U+BYD6iJpuFZkKa5su6Yd4ncWOHV3xe8xA
HxzI3pvqTZp/11hzsZ/EJ4IMWfzQMXqquuP8QoGr0hX0XXTgyuAVkzeeyrZT2t8Axtc2YrrlKJ6v
QeYohFMzC2ZPwxXFkCKztwv1E52kU9IrTir1FK8stzogVhf7afgMBgZmZcGaUuPqiO34PgEAiSQb
5oSKKUiL6U6qPFwytEPuRy4fwNML8/u1UiGaLmJrMVlSHWQH00kutT0xtpFdtJbAP/E2j+aaLmzP
ijTEK1UPW8v0j83g2icHZxx8bVo9kEC/hgpXg2dUwyJ38IJmsCbjcO/w0Ubo+kw73AyDjkasfjIG
3rFMGU9TV5xdx9MvW2nTXfU764l1fZu1ILys0QZUikGSbXTdh+gcA7ikWxpAt7bWPSdlMKzzrjuE
pXVT9c6TCqgCRTnrcgH0LlOCEJdqQIbGcX9dFcAiVPVmTs1KMUvZtBjAaKl8pXFaA5+RwC4VHYy+
RnYxuMmeATr63TkMcRxnm2m78x064rOVKIihK9tFUpL35H2lffA1V9B9wkkRwbW/jUxEXZ5frpIx
ompvsy0M1DUKLe0mz+XLhJjfqdxxB0A0wyPKnIiZvkLYFd0CKtZ40gFJi748orfG8RkUK55pYZjj
Ie6TR1wowyml357HcfhoGgl9bv9WQJo/SOU+z0FTgzFMSz9LqawsjUhCAqT1CidqM+QM4cnJ8Yef
jk63wKyRkrvTS1UzF6lqikbLkorZ1XiLjdg7EHNzJ5vwAuWaPIPYftFJynEV7RajRtQq/VTbG4Z9
Q4pUyUM04o6ak/4qOsYN48+ubK6GcPtTkZP4HtcFs0hnuqRoXi8yij8btIGHX79y5rAqrZ2MZfer
pssRf7cKWM+I9HgbGRrPaGG/jLj1DuSVRleo1ISkBv24gAHfbycXEXRuj9HJ1zg+gJhBytS4zgHg
eXBuBZyXFkCGHRBwO7c0JTbuz2DWaerdQbhJsylqjj3AVAekawBsceKoA+nvRInW+iMM87faodqh
oZQlaNx/Znrz1BNu8cO3G8o0qHUs/eXcV9PWUAVQQgsEvPX8Q5Q3eu4lp7b0byhEoMprFHxG4T6q
nM4j+d4ne/7hS/8cxnV2LEiWW7ZaYhzgvofYKxh0TVAyQ6c5Fjlh154TM5sZ7nvVYHmqSH5wumyL
bFOswLwkTNQ0Z0PCsVhmKQK53IFCac9d0ipJ6LeMFBehyaJinBWpHnpmwxN5GIX1I3dVdq7R5SdV
RuONeVXdSqjCgVj2uSDBzA2DdS2cn5MdfeROc4iz8sZmpnzpDFhBUItWDQ6vlQPqUAsZrIYhI5jk
JkBBYkKhBwQ8K017g5cqCFd5ULyVIyIEK2tXOgosb6CyAe7I+B0kILL0DGJjIlrGzjC+SyYqZcte
69hW8qh3E1MakyTNqGcaFlV03alsYuqtKbi0JckMwilecktGpPrBd29MWdzVpgvBS2va9yjKdqIC
12aN5vNwhjN9tufyUTzidbufXEnaLb1Na6xgTdhPMBGnFfijC0IqUMaKXBaUIsWM4Z7K4rGp1TWQ
AYKeYNhWZbYrMrZDc1j2rnFERaOR2oH2IYdrtaiGFqpU+uaI6Mg+2CPlNJ4CenzLQjf6nU8+xoqD
BIP5CVGDXFcyRRDDvIt8yi1iNg4PfJgsEyvPuKk9ZF9c8cIdEIgaLAvmzXxaCHn0lrWbH9BHMcyU
+j4KkhnaDiV4kAbKV8zbWu4cS2ct4vg+l4LPn5Iza2kqDDK9sxyEVj1HYbiYL2EUHusxILQcdaih
WV8DmmWDFyJG47cjG2/pmf78pvnaefKgjjqaOg2ANhZRl91OfUiuetcVl2KM42XURZ9dxROwxGBU
7hlu+y5kjp5Buoa32m9nsHFavBoxGoi6M7yFN9fd7cggr2a2jbJEuynD2tozYk6SVsfThQSqJry9
6HNOGLlNb6R6qhHGv8BuK1ZkRFQHybTQqZKbQgqELqPSlrFilJioK0QKB/EWIslUqBNozAMCOPM4
ptVnwKuyouZFk8UaSRhFQ4MHpfg0XfPIYZ5iY4dJeeTWie43axPxuXCdaK1DFlrX/YWv9daqkYow
Gz8x4LtvJ+nuajVch4HHtqIk4PA5aEcjFg4e3NcgNz77lpW6qWr9RnQVE/KRgoMzxJk9bbo9Ivcb
VqamXlo1vJf+PF3xtPQejJw6aYChktx5pcpz3iP+T++Bdh28LN0GrNkn7C/QjHrLRb5kHnvelxWi
xMfARi6dOBA3O//EmIW3yOvn7Bd/2cjMXem9visUoLIxIzrZwTfttrqLvkVvriOols3EPIY6qBiO
41jzXFrvIUZF3kVHPOJhwoJDh8TUUZjBmFiMykiuPm78VQ0BzJh6fevBTNuhJFi0Vb5JcFesqhSt
fEk8BFsn6pw6RG7m2ZxkDbdAHqkB5EVaWrKJTeugc4IbsB9i7dcMRt2pvVKY0pUg1INKZukXbD4e
wMODJ1zkbiDHbLsWRycP3FUbRBc7LOhrihokzNTcEx+kdDu8yduJUjN3srvYtk9d2oxLXZB81E8I
xuVk+/thwtk3KXi/IRElmzDoAXJZ2TFJjZwXgeMra4/GDBRz+eASV9OnXk2WXG8sCMrqV/GUG8cg
oO2KYae9syLzJCh+FiGH2kdrsvSzmeg/LVT6BJ1Y0Vol2qvJMeUmonbF2dxzjqjGgzIrligC0i16
yNKrmJxMO+WX/oExNunlWeoxKKTdraded3ZAtp+VW2Kbh+O7KzwV3dZlicgq2AY5tlVm+u2hIvgx
tZV3GEjGwDmuOSvgaUhrROwtmyKLt9KlNndpai3iqk5u9OJVZASKMLEvDz1GIHemqpqh55+aiUB1
371qlt6dbFFfSyTu+yQV1AewsJqQxJ+hZMuhBg0yL3mtHJ23Ja1ui66hHm/iVeJ2zAh6QeCWiEmo
8d298AJ9bcDHR5Gd5Cu/84k6Rtk62N50aGACll5uH1HyAdjMVbyPf9L3DVCjli9jGiT32lk4vjjU
WJo5dqLTwAyKSKlyvyr8y7cQ+UEdGkjp0/gV6fa7SozkNIwjLSmZgBoS/aVIxLDq+9DbGmXD7DuO
zsKPsTD57N7jmHIOCf0VEE1icUcG8EwPx4Nu6ccMBTWu/yjm5Di4R8PASaTJvKPoYBmCywT3sS2A
8co22qmWBbYO45ty5ImIbW3joyVE2inO+awT9lKblOB2xMKmnrSYgU5ShjtX9ocgbZMjoWOvTQNL
ZChoNzB+OWuu2FmjxIZVP/ZyJKVtbqPZaXwi1fnNLLu1bUi0rIWEIOrhtuM0uKC1qqOlLy5T9UEV
Sjt3RPgVWKhQI5PnAI5S01io9Yv+BRk1x+Eyui+77E6kE3ubjJgwMj5xY+wAYcDWoDjZjP41b9hJ
S9GbR5oFiw4X+Vuvq6/WMq1NVfbUCZRT3Q3ROHQv+/aIGuXVsC2oyogydD68IB030IEB7zlcb29j
XK39r8BKdrh92MsAHzg1J2pmHK9FYT1ADbppCDw3UvjEHQo02rXWsI8rSpa2Ln9YMQ5hEqx/0BiM
NVpMZkz2j25XJ6QF2TIOV0qhr5ShSW9D5LMemIotctlow5IxrQOVmg4HdQPStKRGB/KL49p0N3Xj
PgauU2xKRMhA/JHWeUjwEht4AFkfq74oeXZkcClRqHaYcBYRPo7JVLfSnF47LHq+EX6pwrj2DQFy
lfUWJIgv3NF+sDCruPZwRzYanvXwYwq896pipshkC8ioQBfQ1B9CnV2vvY0yjLPk+DD/KvqPyciv
wZS/zdgLraJ3Vacnr+r4bJjWL5qy2U9uQ4ff2uO8fSG8zl1UkljxqPYeQhM9UEzyexsTiotGcKGs
8cpxxjHBKgf6Xte9nOn1yqwYKZnJz6yJk9ldz6qEOh2Z7ioNRxDOnrVqhKYWkYZLABo+7ZW+eXH6
3v/11MgJ7fnQLtq+enCY0EyoIQsFiUeM4QHzyy7GoUXLyGYagyq6bJs1Z7FmqZkax9d8GlDErBEk
sl94IRiFkjaEhiQ24GiQMRNa+dJylgZeh44K6BIHT0M14e5sMZIDaESdgDFzobnmJteTZMVxfyXc
eztvEoZ6DGPJ7Z0xA869fRjS/VgqHjeBJSwzr7AlbkgNQwmo05UjjqJYQ3wQfo8T3PIfRNWWzL6I
5uqcg5y0W0fOIk4oNDpnVMA9b4oRP74R2IfmQDRT7iIQYXvzOdY12zS8gxRzUpot9tVEJHVitRLU
ah9cmwpKZQhdAPT+iL6sSTgHw+TMpvwRREp6oZVEPMC8cXIWZIpyQxfrotUGqoig1VakNZYbgBlf
lU5zH+7HnYxKKjJbo0iN3q0OTYEs9LkqANhPuJLaU/lg29lxLIUsbQwOARQjcn6ekinw/Y2w+uYB
quKOrLgrNeVTy0vjozGFVmBSIxNYsuNkFy/rcWhWPl0pToVRQV8V1kGF5vSs+gHflb5SlKq8hfoO
IpCLfo7hhOO1wwvHvyUUn/Ydxv61DIplmsbu3pQN9zWkh8a+L5nBHiajwBASx1y3jVBubfsoHvEf
aFDcDYlLDJpBQS+RSfsuAht51tvhBNhUC38S0bynLYhX0KAXYLq35ASgPE0ZK6IAvNgIlRQMWkx7
9mOp4QWBWbselXpsBxRETRe0Bx0Py4Xh3aXXxn5Z4MtZNVlzpzmAVw19E6YTiMrzYNJ9GYdLcOC7
2uh4NHJ6oGtbYiHu9qbR3NfD9EAuET1yO/10DUQ5onzsalwXvUGfo0/uCatFC1aY64mdHPGN9sB6
ljPR8Z8MvybWINHRu4elv0pbvG4NgFRd+3ILDnt0Ct5bPT0GWP7CrLxEZbe3y+nTtcetgWIU0lj8
pRfpjY+VZ1tX2Mt1DR8k87KydY4NA9qzbfm3Dj3lXSvyG6esgpsM/XYQQidpPZsilJ7RUbwy0KX2
Hzpj002td47jbF1LxkCBqRya51zwVFnNaeh2ROzdggcNH5MmirZjxpgwjPnNUTA7Ri2YBaw3FCqo
PyEr6N5tJIkV5pSxbX0+agRHL6nTxydJpxfjg3uYwB7uQKecXE2vDk6ShvtsoPmkSvdMPsoPj3Mb
pyZHP5ompw+7kPdjouuEO+XvZVCtx8lNyRdX6PRQNQ9ND9A2eRC5hy/PHBAL5EZxUkk6HQZVRvP0
7Qep8hw9GblBL/goYotJGPE1EUlUvDfzlA5FXWflq6DkhC70fjiVKNokwYB+bfAtBW2/ZHWnLdq6
8R23utG9uWjDs7gvq/6WPnH+oIAHkKMQ3ZIjrzuWd7DrlGdytAtGiwlZFc2UbxwD2DYJfGtrDNIn
4clPvSI4w/OLRxOFHgzZkbcU8UgZm/i3QsN7oDhdO+EteX3pmw5lZeUEZrovhnQzRDHJfikuhaRK
pt3Q+5fC0MMDoSDiNI3jYar5LiDPmNvQ5Jg34mc9IfLtGMTfuoZ19EfxQpeh2/mNIgMhyfn0XM4k
3TixtKKIm3GU1PStwuXrTfQc0FvQHhrFnK+o71svocejs3iiYzqJmkyAFHtgS9C9rbV7bx5iQg5J
IHQ0pmHxlspyTersotcr8BiB4++4YPROFZUD0Zvloo8682ZU1W6AbvY2qXA/03Gr1p4Z4vZ4Ghpj
BwTtE4nE8FTY0bUEOExPcty5SfLsMxZa+jKMD1EtrgOL9dFwta9BNe9ZZQ/nYajFxp/Me07ziJJk
mtwMgf7TVpxOGpkz3upcA+m+Pjue8XxXaBWOtUhXIesF9jjnYbSF3Cqr2IoyUGwmXXh2U/tJ68zg
xh9vhlliIwrrlvMfu1yUw6mn03bDZrNL+pwchkKHNjfXx2B6euSEKUIzXbNANtCw12PjOLVVeGyT
8tiWnbroPO1rgknttdPYGMXD5NS1JgF184+MMwCzca1fSFuRSI0XqUKc/2xFiblKGH9jrzUhdeK2
b5DArMkZS+5lyByuKI5N2Y7w9B7iNA4u4fyDbrtMy/Fk8YzuMHEF69bz2CcAmT+4DcNfIEXhqjIo
G4kBRiHuZc05rrHt5lazGfrqh4yt+FCFN6bmYasq659B1hB10NKowZdjYKlaJTRn26paVYzrHjI1
T40G41BV8YQBZAJEb6XNTdz47yWPPKGMS0MZSLGBObR5LJbC8R7rKFonNY6B2kAGQfcSUVvL4uga
277WnsEfhZH+qrsVAOxmekXW9onPMutp7hjw5jedWSNFob5MW5r3fUBWcuBFi0WTdfie2ypZ65LX
QZ9WCLzET0Qy80zgyAY/K3+N8WfaGfbRCMnMYsBSbRI4FHj3je7iRlG91zHFqUCvyH13rppBWobW
BtY2pt1A77m+SLRj2zRy7zytck+jL5/nF5rW9fDU1haySafe9m7un007Lbd9R3VMuA9g8VfL8a+T
iy0zYSq3dkUB60EkBGuw4KX4ottAI+rL1dH06QlKewgtgZPS0QB04cqB+M6MnT3D5APZIF0OPm5x
K6rPA8FWi1pEn3rGXLCGd8pre0Qz5RxdAzFurxcXQbQqDhk4sBa2IwM5Jj1tSDlt5mPA1ADJMp08
aagxaYEnn6aM710OAFkF769R8coUOBgpowmVHMKt5pWfXeHEe8HXCOexXoMs0ReZZaEDaZxDzdSe
GrvtNmAciC+oDXPvxAdD24n+GoR31FTjijtC1eXZ5lFq1qnlpIzT6F0GX3U53YuqugT0aAsx33zG
D8KFN4ggFXaWzM3frBq5toOo43Gl0zRoU1/bo7hs9zmKaXtNleZdyMOGFom1oExpooUhJgcdOUAz
Sknuyw8/QN0UTM85Jpa1oxPUYAv96CtU27WNDSCgf1K05gljg3dh30xLgzlSio67CZIT8Rk0cB5q
yGq0EqMbezJ3ts3JIbCMFVXbpfRnlNU4wyje84qZRDMr5UO0xz5xapPv8ZILWV6cng41CIIetyK7
X1asSf2daTMPquDf6CJydsp8YbhMyZGZaybfX7DDuzXijxWhQpC/ewqwgZvoos5lLZcEZpBlbFFx
lrjTWJOZC/ghfcRbO7MQ3QRwqGQMfI8/a6v7ZPgiDNsV4m6cmCiUg8MBTzc/7vR1q3Mp8QQVhL4w
0KxwLqpqh2Gozx+qx/G2Lv1dVTDP8XrAJ9WIyNkcAEQk7jtxD+FuEP5LPeE7Ihg35Qhjv6QCd6NH
dg2Ml888NNB8koKXgKLo7BYgEoq/iMAApsWYVMWQ3SNBWrtl+wPeGKN3B64EKAqrTnom2/gwx8r7
yn37UonkgZkL6qb0rewNsvNsiBCtoNxWHL6SwN51gBuWE/MlSpZVQg8LkF/4JWuG/LYFUwXbcIah
sHHqj6ig5oK3BX/XxWpnNfQK1bXxOM96GSMWX2fiHLKLFzYnl4L1qGoAwA0TSnVCCGkJ0CEdrR91
Otyb+cjhk0P1WJULqEOk9/X5cy9Y4iDL5ws/CN4pEtuBf80g+NbXNHujB8iBB8nqhcNp2Y0jAovk
aSLpbjNU6ZYuYrwxU84ZGRSoRS07SH8lJ5lGpreNxEJgow31mNDg/ONHOmY3yg1OuY+ojhgLjfN3
t0nD7qkDfisKPnkm7slIZoNLn8uq3/xoGrYSWgGq5uLSTfNvGaEhm1Td+CqpWptGYq9pCdSL1EZx
mPHzBpcwSEhB27hrtZ9BG50E0Fegxb1Mv3hnTpjzAZplEF2oP85/zeH8RbzMk9HPs/2P//k/bGVh
01C0I2g3S4UTbOb//kbEDPA/EQpVOtvOMwiPd2uAboD2OuF/8pYvR5fJDGIlVHszAKvWw1Pf1GTv
WC/QLX7MSuWlNSCB7it1sKm/kbFvZfFg2PI8pUlxwBp8RgcRLqf8Iw/6V7bKuzjuoGOn+VVvmjU0
FIpEpAzsLG7hfHTiCJuz/huMsTD+neHKjTqW1KFiSymcb6DfiTXTCd3B2VJpzwwzcIeFjw9xNBHr
IAdAqPfSVbW1dWSK0awrdIQaGOi13IQZ0PFsV+bZb+sdkyImnjMI2WUFM+iDcaDLrnnGeIRAxZgh
IOnzoDGtqfhAV5EUOeAVulaRc2h8HLYV/XwRV8Q1DPnRyK1DMofRVOV9UiD5GGYaSW3F185IXkHo
vGhJf9tr2vwY0T5hEogXwnua+CMXDGqPYYg1ZOwR7MVBuSOIG5+H6KstemmzvKXaOKh8K3Xgiq1h
3nVTzF8eGAfNcBFmz9laJQsGCtgjCkT8nFrE3KPhn47GjmrvBFNXRxTjuzyyjPOd8OnXi1OYgBjB
Fh2M0XnGuABvaONXbb5XkG9B2qwqzdqntjUQWYZ+oU6a+6QxCIDf2TQ+8a2A0rKM4Lm2mpspir8A
53xlZfRZ6DgII15fI601vKTjXvcZVJTEJyBHZBrGkyij5DZxx01tRW9NMY9h8VCV88yz74YdA013
wTSd/oeUj7YACJA8KHcFOw4vTQewq9QwKQzdtQ/1Z/h4KChphbCuEahak2rupBbVjVSHQOdvNLhj
Mmf++q37BbP+9ta5Snfh9dNnMpgm/vmtS7Na8UAq2LuOR3oOdUVBkxNOCFnXNDVQFJQWpIz0R15X
3haTKrYwtnQHXTaOyPLsDO2PyU7lqiLu/pcH1LO1N45A+JqTr1pUNaYy6xnvNQgUwsUqN9xZFdoN
GeVyRcLnOsX4yhSZPyHHI6vNyIMh4V+Z5VemG+O60ZIjJoppp1dMKPBrzyap/MmKfP5yNofB9F7s
oX3wZitKAUJ4yYiIbQLKJqgWbqOqD/oMV/MKNOJ2ns4f7N41gWsr+q2SO3VSmEOjJQCmUJj+9Sds
/ofX3TUFaQgOP8EMz+jt39Y10ko8UIqVu63ql6ALnwW5RFpzHC2GbVFA60cIq0PkkuxhG4LWVe1K
i32G/WLUKR7Va19zCLa7DPljvGq6DvRe4H+6Jk2dVmPCmUcwHIriiZkebbRhZ4fdpx/yhibvZg1D
VPhno1I7aHWHom6es5Qn1xX2syP7XW/xwWAMxiIGFsDUPdQtyenX3knRj2HEJm0oNPdc7Sfpfm+c
69/CjOrICSviKruff/1hzaET37HIoHIsh4URXCh28T9/WL4MNEtYRBgPMn8bjehTICsEVPv0NtRz
ScHQGDZ48kZQ7pejBsbYIIGBza49EgFWutk9//UF2f+B0+y6SurzYi10V3y7oCLi5aDn425thGAM
b8J3J7lPYohRql+VfX/IdO116gB4TgFpZd6hLap74iQosyQiPvTznO55PUbD+ARySv4UXYACv0wr
1/HAK8CE6y1Mi4OaoZxKQjX1HPPFgN6ha1D7Qff/iH9GYU85lnTPqZMT79Ljs2O/W7W1K3jkYUKN
6YPMPVA5Jab+2UCXyDMMjH7lAlRcdAQrgc1o7nrfrq5T7Z37FICnpTEg741qqf3IHMxZEGefp3Lw
z+gEdTELv/2E0iZ1V4aRbNMsOc0LnVHyvHUqfPUHzn62IOEgGNmU+Gagz731hXkfFNPLX38P6jsd
39aZbZnoDsHUwos0voUtoMucIMCzTuVc5SodC7IpwNsOtMcaOz4V8Z0qk2sYhp8QYPejnn1EHhV9
QgiD6qNyOcx4ZYYe2QIP8EJqnAIiCLDhyAPOchy24KFRLhi9g8zdMVd1o8Y5yWBtjJxEuvGxsyin
ibz4TBPcn1qZXwdaBCu4qkSiec7SCv3ben45YTbxQRTOv9aRP5J7L/9ak0mD+T1C5tsv/+shT/nf
9zyZ33/Hf53DT9bJ/Kv5y//q/6NoGslX/utZ+S3jeP3/LtYYn4QQilXh/5yN87+yH+/pe/aP9+zH
P27Cz/zjvfrHvk74Zf17Vs5//0l/pOUY/3TxKLtEh+jGvLSwL/wrLceV/5Q6RHh7zmKwTdthR/kj
LkcY/+Sf0KewlFK2jk7lv+NyrH/aFM0EgthzJAn/hfi/icuR87r2W13gWDqOBa5McGU6KRjzrvbb
rlXXsFpymE5bJ9GeEtHvIjP9gHwTw0siHCB0AJNhV2nImAo+CgvcSndrWuIg3WkuCiOZ0t9qXXIp
Y7nQrJYWKMPDzrxOoKnxd4CVFFCanTl6agqOJh67v9l4vyf+zLfgGAR1mJbNJ2a6327B6DwTwavP
LaTeADbU3cNX+4gtk1B6LLjAq4dFAJUCHDT9FQ4avLh0qKO/u45v2Rp/XAeh0ZJP1CbF5s8fpYxF
4fQqmdtx8h7JKG1UpJqFSDh8RvucvIOgLDj4uxoobhNYpAv4pIQXkyjj4pb132RIfNtif12O5Ri6
IGXEoh0+x5/8/s2qUFZJmpRcDlUGhcBDG6CjKrPTby/BH+vV7+E97rcclT/+Iou/hmOdK41v903S
JelhI+MIFcYfonwtzVRfJmXPQEtZe0h+OCyxPnfVUqI8oghzufURHjmn+x9F6oBQ6VYTc/igMy4i
Rs8M/6PmQFaG5jXIqOir0bQW5ssUbeoGNy4Y4Hg0XxxyCTQGNmuAvdpaUZ+HrvXWSadG4caToFek
4Q7EndURSl/EvNiI6r1w7lDRw7KLQfVXSNAAAXHUSUftps51ZzElLZpMW8DuA0NdqqshMTo4dJbL
LPxoYAu3Lh1efL17mL2PQRTdhwW+/SyOTMoyWulF9zI/boHHLXRNc7VSmOTag14BBpeci8HaXwkC
zVCAyasPCADff8aEev6apJ1iclCnenqWzMqXU09IVYdZn2Gsc4rQ9iA6yGG1KPhU8A6gBn3VMBdi
e4RJVLwkk/+gKXYwGjcnjemn2UZfrobg2KKh1oQff/3di29lE989ywCdOl1YSleUvn9+yOwJkjT0
4WJLfuo2p89bsF40LZ9q6fAhT9xlmFs3noQ2p5hnsSuzYxpauQxs7+GvL8b4FvHBxShmHOzPlA2/
VtQ/X0xauHZRI1SjxaXQj2GzEpI3EHv0kzQ05Du9tivd6mwAG0R0QDcxLoiKaXVUAT7Ht8YBkAeS
iiaKWUMuoxmNKkoyVEn2HcL5RVBrP5PAp5ttfRR+8WDarC+GmGGdc5p0MnwAOWaSaPEdEmSwGBz3
LQ9gR2StKdcTeKPc4DyFEgS4RPx3X8a8X35by5UlnLme1i3Xwoj25/vXW1d1CMyTbcvMeZFF1dUc
WcPTxCauowXTGGDtBe5z5+Hdn3iFyPpkWlTRfcWesLTNiDEVkrbonuHS2slTnbYS32IxOExJ0Rod
+tg/tAmaKy+19r9WevR6G4h0ds0LZwo+jrpyH8b4jp7GR+84D60Dehptiq3shxjfDgyxv1l/xLeS
cf7aLcmp1qTNwqHCnZ/R3xa6RoaMOTtu+5fQQymuxCHqcVUX1UYSYLWorIKtyNOwQfOe4YSQf3MJ
/77ycwVKzoFVUHhN99sK2MIWw89C6Dhn04K4Qs5NbtjUq79+vv/D422x2LjOHCpnsKb/+T4zOsC8
OAn32fQkTMr8dnzCGxigROyQ3G4rL/i711v/902ELL+5hyWkben69/gvutV250cjii4t+GoiCeE7
O8YcDRZm07xMkq0VRcaDHEh99Dt3+ev5NvWCFODWZtOhsYcRrTJctDycyl1/bc6UMH20tpAbvlJf
7A1Kd8Td9A8GGi+/BDyTW3yE2CXSKfwg7wL3jG0/JLNoP/I2ZTo8aVEG06lhblq8q//N2Zkst41s
W/SLEIFM9FP2lChKlCiL9gQh2Sb6vsfXv5WsybXssCPe5FbEdZUFAdmcZp+1+5nwI2JfcTUdJ7Ae
+RXAwb5PWLrU0XsGSap1as5f+hoJJdZljOwHrz4do7wMr2HCTUTP8Yfo+jcnoBldYSGd5N2ex1HO
ulTkVCzByXwhrQZk1m8x7OG8Nsedazg/ulB/zEyK1V7JyqMnhO9OUp7osJV4negbSeDkWvl9aHPg
dIlHDbh8960tmjwkjQbAGD1lxrhiQqL0SNkbnQAqV/0FWo4ECNT1JbTKBPSE5kHfd3/YNs4eYa9L
Mplz3iCrMwNcbcYwwp6B0gSKLfA2kmFfBiXvmjr5ntAFWv59Ncrfj36iUM5O6XDm6txbvy7HOMUh
NeBJtj5dQh4fS/LC0C826W1QEnDEHD35yrAHHpNrINafoRofpIX/UzIU2MzILRLQa6SuSeGDUWfo
EclMB4nlqA5HMXBd/P2ZVR2Gp/o13jXxrqTsQJpveq78dEYWGCU7YdynWwzEr1WVXm0+iK7sZvlt
CuR7yFb9Yv5eY41jN0QqQc5vpw+jYGnuoGHTgsr4zbDZ/qg0Z53iS+w13OF54J8zK716eneM7E0x
4ilTMVG1QFpEt4/x2VF7t5BIrvxxAmiRmNsQTtUiaxH5G7K9TAK/hJDeRU2aySJkQVOCKAS+LLcw
xcjds2Zr00a3mf5tuus8zGdr4hERELq0mSJUWQ+1yznvoGO16l2ozvuB5ZfEwJBSZjlSYWbrJAaM
9w02+1KHIIS1OVX3YqovldYcoZFgfYt9TgOiYQEMAyyxdUbEc9UdflLMB7tFeTjWc4uXF8w4V7ZL
PQ+AEvtqpu0khHEKUoBefuQ9DVG3gYyzastnjE/sFVNQ5BMUKwiCsp1OG0jK5stINwefFPziKe98
qF1vxcbJ7tlPwiPiqa1rYkUfmQ6XqNAfm4lFLZ4HkCQG7zaPn8GCs3E6do/u5buwxrIp5j+GPnH7
JsHQrLVxBgMYXXuC4Eaap65oDArcd6LFgB1VApeGur5AsXLh9cWhL9OP2xOYc3YILD5m/a1VliFG
wcCYqu6k3lkFuLc7VmuTg+4YsH7c99YFMNEUiC6c5oL7iLF4IHC7iJwNmbs+TIln2/IHJAvtPgHW
9lZCDSRgq91VCTYKJ61ml4BiAyJTvlV2B2DBCUij6nzfO2RdgfMNxAgk0f8Ui+nA69JdSLxDvjYq
JixDRWa3dsJGFeIquxqbIeo9kgQUf4zGLzK4NGG/Giz9xDjjQ5tTna6d9ENpH4k1P9QXdtL4iqR9
b5fWfehtK/WIacbrzHhTAJufa5n8REgE2lPP1wMi4oLZUDPmHAKsQusASUwfEdGabOVq6lbFsC/g
w9HE21J949rwvU3G8J5aRXOQXE0fZZ/b8z2r5M1I8iOTvrBDDIMxJ5MIUmk3WcfIOSUOUKwGLA4Z
NaoQVYaBtpop3vdJeE0cfkuD2qY+cxoGFpEvFdMWYXKkdkOk7E9prWAXVcLNlu5ddQz88k2r2fyh
SXM+NXixjg3tepiS62z+9Jx6R4659Z38o+uM7e2LDlnxM9O+NF2Jw473WAi8sG73V0rZdQHqaVdk
FMxK3d2rQyZrgFmGjnfXuaQ3WXJNnZzaZ8NcQWDyRA0sXbtIL9EcbHyDXjHAZQ4cw3+UOncaGgur
Ml4E/Wr4YMbKik3aN1qy9x0ajAlqQ0AWHBcSl5WRZW3g3Zy3DrZG6vSYeiwE6e7VzrjFRgNuuRPg
gmSdbt+7pXKJGy0YDOqQSjp0wrF+FZHmcyttLWNCBDXh7+0H18Lj777dTOqgw4noqoXFIQ/rYzSU
m9tFms7ZRxzw8rL8HVY5YbbfY7nrCR1mKP830En0m7FDI866NDLdoO78cHIArDUn60jAaKNGALD6
xFEINBvfL1hoZ/x0T0wFkVHKAtcyA6CeWtZjfC2LH7OOIlrd/UIdUbMZXB2cyBYC8tLtTJkGNt5E
srn0CxaRYGBlDn64PhvTQlBpO5wd/y3JKf3QB+dY1MEm4RASLWda2RM38sWgOXI85eOmbTyEv+7O
0lGwiszeqgcsPX4ivtv8K2b4fDs3rNrCmjY/g5j7Ior9ma7aOjOYW265KWF9cofEHBKcXjIkaRqq
CSYTa69Di7HogTUvaGEY3Ij9i4jKLwwdopDVOeKShhWT/simBNSNzq+uOJODrmlrMQCJog3Uc2G5
d6nf7jQmbW8vASET7QgsOwEGv6guTY1RHMBHfnfEcDtguF+CVKrp8mw1hcZm7geQzCZveZ4hSw00
STtvQN+Rhi9jNP5gLMaDaLIIa09DZ+wh3ii9lwAZM7MaiH8bnenG5IqtGX9D5ezVUdxUISu9BTP7
Cg6hoPDNdZHY4lQM+ID2rfcVfA/dtjBaowEZmRDNuKRHae2yNvumbtzeP5sRYPVyOs1cMxwZND/V
0s9069SNiCrEq2F770w6b9XqAF11wuH16Fcxy5ItXlvfNbP/wtSoQWuOXz6PYRbEqu3apqC0bJsV
cq5FS7I3pjtrkveU4BquN6oFY1VjpDH8ZNr5pE6gSK9wdyaXTPKEaf+KvqWG5Du0ACbQir1Ysjjc
cpJ0ZrC7GZe3p3SSq7Q4tWyY71VdcjGnLH1px9chDZa+Y3irATFWVdqoSRQVGNYZfY9UPBbjg54w
n2NBKbVGtOJZ+wOboEP5HJbiqYu8s6uCLodgOQ/LE4HFVkq4j/gWPwyF+uTh1uKRjcY4VS3uiVNw
jfPmos7qnA5sSZieROUG8P9eXcAlAsQi7Q5hioo6gNgEI9xbWjHN4eZ5jrrLEGwYAb9EnX2MI/uo
ophb+gVXeiXzYAM2gBnckWrA7dxttCM8r9dJ2We4aG5Y2yFbEH583j2UujhVEevfnDzoONxZhrZW
KY1dOMfR4S9KDHTndXP0e9osHGGqPKQOIseWp9uVpeKysVUuLP6ezOAeKnnMdMp01eLhqJZBowN1
E7mKVArmZVptYTc5dy0ndSHqixv1P1sf1ALbUmUcVh1f2yb98FRHGBHiSTR7xGE/ap3NXqtpAdek
oGeF7hmPNParAzrfGyh2klJMMi3pUHYPugW8K6S54GcdxG/TPo8aq9xMx4MMGP8ccvMUwARjSozU
RCvnR3QbfYkIh45NKpx7UaGZl9Fj/l/9iaRGTLtati/QlRbWXBySsLlgI0BOpq5fW6Xi+riSbfkq
suLaMRokZu+cTetoJAWJbPRkpp/xvEvb4sbIapg0oCH1Y+ZnMCnCax8U37CkC2kpgrrA2nGR4QiT
8NSEdSHN/jVDWotUN784ORn1LafqUbm1c7nwdD5si/qPy8eBi+bfWYL3qUWzWEfm+RZ2FR7qJvzA
ThlCDKLknz6CKMjgdMHVf30LB28/LrVZEMr+cmbLYfS5liO5XDN0O6g9rAiA2UuT41Im+cs4c9SE
peRacwm2XRL/ct3PLIehYLeTbfE9SvZy1nMp3uLDGbem3iXtMDyydbUNmri+RGqQ5Ka1w7OYLXps
y+z7LQSvAnWns3Nam9vEiOnZMmHKSHy5lCpbKZTjWuOs54El1mHavbRAKQNgaNq1imrZPXGv7JNC
Th6rGxvqRuDeGkyC+EmyYsXEpUhWGv8CBsTmVwT6t9M7sc6JG15C5Ieo8kW71m37JyPk+yTkWVu1
LX0ZHGQYPEYOocbkIuMPrA8jZPRFH5OP2/5jj38Ij/ZymbzmvX1W9Ue0JkeJz6koTbR1FQAf7s8h
IPa1y1cXILbv8TZ92/4qDTL5qqkvjWGsyzn86pg8TSJOHgXRpc0Y3MKMfxgjjnytV39Ds0KtNzFP
cZWiDd04PVwit0P7J9XFrrRXqC2PafPS6sw8FUPyWsbTEfTQJq6YyAikxDBywNtQTcrptfluGPaP
XmR06ZyQ8YAJ2KdRBq/moJagldkMZ4Qj9hiptxxn7ZR0g8uX+DkKh2GuqjWRt/1MI5O8OuegTgUH
YcWFbeOnodD0Onju9mLVE8ItqVc7Tev3RV5sQ68yD14snbXWBvdJIbDOPI0mYzQTD+hGzRagmbKB
UqajY3S1c38LCJpJ6SpcjwrhDBprH3TuTCFR34SYxCE0BBDY+KDyu25ud/NEpDvyeop4Rdm+Y7az
fTEQLS8a1h5ejUrtZwQHZu677ZCIN3zbMth5ULAJFEhfCoP/cYxoFXtQULoaJYAx67sAWStuJl+h
ICx9ER6cvvzJeT6OMSto0PCv1gkTKkVY0+ULHIh2XVaMBOUC80jbw7k06beqBIoys7xkdXgPBAa+
eYr+Ht1ebMTo5Tjrkngm0iPUnetj2XRnNQ3vWHPLbDEorNtfoHvBB8rKY4X3E+sDhTqdJCJ231i6
FlmmLSyFdIj6La3/bQ42BTM4ZQ8TfXgFan2d/ANCxD5sMZwtHEQ4IbQ5FE9hserTaY8TOWLiyttg
5XPsNaZ9A61vljlwM+Vms2bsPlrWc44Md/aexkYDLeI89J5+bftsC4MUTX4JcCHEcwCsNZRK9OKX
XtY/+2J8bBVCapYRjWELaZ4FtlOD6BYU1N905i4X0jH3LQdtyjXBHHFJYGTrzZIqKHihsLuAgOgX
MJi9zdDdlQLOIpxffxW6gFrzFgWoSfkJpWsOONd/goHjr0Y7PfdGchbNYySokQ1SePAu0ILHNOG1
/mKWyuiNvyAu7jQtmFfDCAuNyvj30gEeEEzfbTFlivu41ERIQxyeDctM+1pgmgEdFNlWFD8AWL+T
rarj4TnDXDz1MltkuxiY5SKk5rDKGKIT+gsOCXg6UHCCabWPrWRjkCUOuTzhQX1KPHEqFQqXVvm6
D8wV5csnDROmuYR3JN0IF8luI1zCnrzp7+XwlpFLcsw9aEN9b3feN3nAuBwJkXEsnPBeiO7LLSJS
J/fE6DxmLI+lza2BC8ghc2DnmFXPJ8YaqAGqUPRfkk57R4iOtR3ylbhVLZCW4n9nePc8NDC1w1ik
TzFO9lBOfoZvJGpnmaLuJ5BTdlSrgLJ2IJv32KGgxtQTzBSUwl4KvSGt9iiquPFAy+kMRukzWgxV
vOqI9tnH3mr2KV6EBMNs3SBZsj1XVlRRP9e0B8aC/VVrOtdhbN4bXTwDjv42pETyyCOzVWCsgiTp
HlUFs8O+cNECz8/avj3mjbbG0FIuJbOty4o0qrpUgMxpjn1ogjvf9Jm0M/ejlhk7T0WnQBlUJYr8
oMAaCf2Hp5ptty+rUcIALGrSFsMJpGDcLC04sVo9plaXsD84+zsmrPqUKCTwTMi8HFH0oRfOiGiy
w5p3EUPwXagGiOokqg5TmBxF1HytAnUDxj+T2WECNlZ1nFJj7ML5pgp5zKmO3KfO+dYRs7wSBi+Z
lqdnF/XPhMzA7+T7V2kHH1gQnIye6oqwmHPTSQ6hyXfmW9qTCsmALyL8n2LIFjCELzGs5NucaE0y
neT9KXSppYU9mlaM05iF2jHOflVvqnf1U1OMDlVrRC2NLehgqCKEUXRvElm/CD9Cue2LkCrzeCQO
u8ICP4X9fKzmdNMyN4+jJQFwMOBYBNlI8IRW521zfVYFNBIQmicfriAapE19DMahwGf1XpcTmXDM
f3hrQot3r6tndeFfYkJqNyBeDTQwXcEdM//Utz9yYZ+HmjVfJTWIbIgvWbQaWlBnagS2aCjolEkP
FSLbqtfWavZOS+5aj+crlG3pLdJxh2DCO8p5uN3+OQNNC9ru20bFZKDNiR894yFvvoVqiuhrgBYe
8OohFFq4y6uQoUf1wFB797G0n/BM39RGundxMCyGnvBRxRetugamsNq4hBCWC7aZ+ZCPQfdn9AMn
rTKalV3y2zWFd45q+9h1/E6NocIwjB2o+CN/QWKgyA4YyjOtlPJHnfbKpHu8Yu01INDie5HQO3LS
57ZhQrTLEM57icRBoHJw+tLcYiOS9L1uumfNIq6dsrZCzlS++IpbwTulCYQDUNWD2hbjRletwGEK
P6qxfnJxmtsnZkuEolXPUvXpwdRcqBNeJpdwwpq+jk59X9mkLo5tHHWMaIjYXyesvXKNnAyURHKH
pxbGJl8th/0BvIoILmPp94xdrGxnHSu0B9a+XCc+mzAeOJKigPF7py5qtUmxI7Z/4HmpYdsqgEV0
zT53AN3WqJ3ptjDajONy366b3KIg7lMGFsb6v42Qp6c+aZ5VWpv33o9JG6ACGcaupDbI4B1Va1Ky
ADouRhrR66j6jSodvnWG36KC43OQY7Qvo+FNDmO+VaVLL6U8ZYY7k9jVUR2GICOnbp+D8r3gsdUo
wEFzPXeLql3xgM+mRNg4wrposalUJXDmvvL/jqAQ6LaTc2T39WUq2G2inM+50R66J6tP35iD5GS2
kT9EqTjrOYZRVdcrcv6e6AYpOpcQDnvexiFYjrTWWt1i9j7v5bq0xWtoTusmSX+K0D545oTVhj6s
HI8boUDUumyj6X6K4m6BK9fIfemjQID42XsxI0b8iV/vW+T2aQQOGysUbzn7MHnjarybQyLpKa7O
rm4cOq2TS9Jwgh6EI2Qd4VUJh4nmaO+5eFEO3WlWZaWCCpiN5epCc7TdOF+CEuZvyXq4BUedSkFG
r9iEXLWLSJUa3Lp/M83t6HLtpuQFnj/u+2Zzq/doefxR1Sp9YoNXEbNIKPcenc4C2Ei8laf2s8t8
j+2x8WLzKGW8Zm7uoVPdrluJLLbvzdH6qpQBfcfT6Tydb8UPMho3I8i7laPZxznCT7wxHiylPIiy
EV4yFAxVKAPfVyw6Wk5UWaBQxAJG5bY2qnITj/m0ACUXCAqUt25f3zBJroUAUiLeCUIXbCvS4KUb
tM3tLTlDNUONL+AuSmpImntWlV4t5rykTLlrhHykGKN2XV5FH6qRmANtszquKr93zqDE/JaBIHU7
66gsqfDzde0Mg/EAPzeV23gjt0nIPfj3RtGfOum27ggHpbRD4/OTrKHDh60MSUm2ps+zBsB9FqqM
a7a8rbivqdFLUkLLPOGV9k8d0Schsepnw0y1HdsUBh3Sz218w3UrK5JJt6WYg22nbQLdq7S1hKG1
kppGI7GisquB7qaMFG4AvyJkb7d/fwPiD6/AQ5Lnohi3cBI2PzXKUmmILkq8butWY09Xv+I9T92T
34723QzHddBBbOCr+ZK6rveE3AC1CkoKfz01/RccEq46TNxlX2Rfqp5Soaho2lS2/vKPx/xDg9oT
0nJMRFe6oOb/axfSyFudKiBpkWucB4LzNRNJoJEn/dnkUbxoXou0OI9NTW1BNdfiWSpcAlLzyWLY
ZJTDtk/v//5Qf2jUI4Piseh+3dR9vz5TRlBgtLnWMkCOJ+uHAThhmdAUWQ5ddq7M8qhlz/+Pn8h5
a1su+oPfVHxuy7geIsJ2O4vIXJqlcBZSp5BnymvV4YLRu916atPoXz3g39WDKBEsjyXpoZ9nxObX
37TKYcKMbtZuk2d/zBiAj9QEWuuecYDPlk70cWvMtTinxbNPUYVYu5gpPA7uOeSiXZQqrVNxXwaV
cFUwdVQw/NyPtEMgkzQginHjs7lUsCPzs5P5jw8l/iAdUcJM29JZ6Mg3Pu1zRnA1bFrLbhvowbck
ACshxkFBfNvtLSHTSmq0pQsONXLu+8lv7v7+3eTvyhHL4ogxEQm5npJ6/voCO8lh7OdJs3Uj59iq
aJuCwGFIVmIyTqr6ref9qvBNjnGyt4WpU9Ou3EcN4xLNOmaudVScFE8JHzuZ/JgyuYPByQh6dIBs
eoEejEFH+C+lkf37d7csRHsW+41zwJafJZdYUE/gepptxuSUErxQtFP+FCqy7UOY0Tm1OPWwKuVn
Jv1uiMnhtHra+JpNII/+YpY1E521sbp1mrUwo8igFRcKYVdA9n5kbJqh/4YrpvJzJ1GpTdrj1Osg
2lxDwdqJ6KneFpGqDc6ts1dlbenFVwMbh8J4yRhiDzt3U5YmxY8B9TppowLyk50QtaZKAdqbFOO1
+c6s8BEgd6LvHtvPUWi+4CHKxYhia3CznZzGN9yxLw2NTKD4D0pEybgHEQ8OSzr1pirP9gw6bG1t
PouEsOHvy+QmofxVtaD0wQxMUHXxXPuzStcT/QjES8fKySe3q7sIfypiadXCGSJYs4Exfzhi3JY6
Q1+SyKdjmoFxa+yrYe/SEzNOIHnXcZJ7TGcSdQQ+lcxbpAifmLoU8ZhflZfcgT7TKcekWCjnYpX4
SJnhAYPksc6yg0yd+8lmltsqag9HUQgFtB3A2X3RGu8Zbt0/b8Pfd4hjkUXQarKQYjAY8GmH9C33
U92jMFSTWMCdiAW+mBVQk5lFoNYXdTIck9x6rdLFULVTk4Agyyth+9TZ9e+f4vf7xsEBlyUv0XPr
OAb/+jihXRZ2gH0U3mG8jYFXKVl2oqX6+/cfdPubPn1zB2Wz56DhdaTz+WxFpgLmLk3K7VyeXCq2
oOkL1A9saE8ljuPAFquttaTeudF1ag2x5V6rvn13AHpAe+E9aCrbMwbih5rn7EA/Qf6Dlky1fShJ
ranJxQkG93RSeIElGI0MLaNW6i9hTTQr2kMWjmdVIcFqjUiaYhxd8MOt1wBic69krgzqAU9WzThh
XF0/Hv/xHsQfFgBSRiSmFqB4iz7ur288b3tXIh0HZuyQYzC2/4EuiYIxmj51QGaNapKqwkRFsRg2
zIsKi6eEq6OrwuuUuce/f5jfb3fHYczLRVtkmL/ftansIKYIUW4V53BRTAbzutXZkjRbc+ehS6nX
DNO/fqj5+03lOAYNbLS2htAd93OcU4jW1W2Q5tPgOrj2ITHBfeu/Lwwm4MMS3dHAvXepT5ijeJ5K
t83XnDnh1Klf/M75DsSetmQ3nHFUmDntRib0ejZvnNt0HeYvVQY3wi92bf3FzARIMFUjsub5+9wf
bgl2GSArIZL45s7Wd7i8SINKGCN99uY141dKl3KJK/PCCvt/vPE/qIz55S2l6XVsbsnPUvbaGpFF
Y/SxHSzasEyld/rPlth1wTARhdRr2x5sxhpx3saxWSfdpAmor3o9/YfO8ybk/Lwn0ZqyHtG9Wdbn
3Z8S8TH3KovtrX10E3yYhYKHu3IF+tjfsf7ZM8EmboqHOMvwJPTMdZNGz5nOdRMqcYrqTjFN+drB
jXPbludUpUDPIJ9THaGbdsDIv+F2OHQtJS2ApIS/+8prx4WV436glrbfkfe0CfWY4ZsVoHTGzuPM
MMbHiAwmDH72LcKACsOgmxw+QgAe2kRYhtVeQHDvtdI53yqauRKuaOlKps0jo+IuaCku3Hag0hm1
J9d6gaCZ70w9/J72TKUFTHpMevZDT+CkQ5SjJtH3OSVi+QT2D4f1+Euiw6LIG66XTNATFT7dTLPf
l4KbJVCWaLMIrmloWsC80R8M3rYPQxj23U5vMec2h+V/J5uSW3hT8BrOAqFMchXc7FrQnIzhrA1e
tUx61IIj940xUCkE7cxIcNA8hXnyNM+EjH/f9ObvEQ9rzzCZlkHpqzPs8OspVLpzFNboMbcGLtGj
cbA6ClSG00MtpbhSGySmmVlfpIV1FrHOrYUZR6Zcd1ODpWHdLrnjaAUSpFD2ZScG9XMv+X4dOp41
b8J2mJ+BObPyuw40YHpQer8Zqudd3pZPo+FSvsXSjWQ9F+tJr18bnZycTtmH6dH1jYeIDmY3vyQY
3d90eLnHXzxjAUC1boOTD8P8FEewZaaN4Yvu9e8v6A/HtMt1SBLGCIjOdPene7oOTGNoqcZvc4cy
AVwwtJ+NCzkceqfpe9QWTXkf1B7GxGBfT1ATNqYASeBiaS/YGpir7/7+SGp+6pPWE6ycYxnMpTAj
JD4P5Hi0Lz2qW8VWT3FUI/7f+4lS1OrGxhxoyFuAfce5vdPC6oOBfBivFsRnO8GeC04nxYWSyVir
ehPzwQHst6h1vjK3AoxtTd7dZANqdn7ZoQzTQ7jFOLUzsOmhh2H0JLP8bwFul1vCF/SeVNX0GPuB
qrB3OQbTccJUYoFFANlPFPSXtqCqhggBagrEcnfXDbC87XR8uPUycGOROKjH+9kGoQNSGh1cqj9P
FnI/tKlobGpbFWdozmVUS+oRocPESNfS7miSQc9daQI6DyyefVOgc6nw54sjmMbo8e/yBE6zZ00s
yj7aoP45GwbKKp1GgAe3CL2m8mSaCyARkWqn4dQOxUpxlV1GUbLSPOi9uW2G+R/pmfGnD0hG6wpG
c4n9bBUa/I+yv6+ou8ZDWGzLhM51zzJXPXrE1ngwCNTmsQus00+daqHDTYclvXBKmpEcUnNE5Goz
+1LLgukLB0Vd93RTfsy0+pbwoXhbWLbdGhyzJJCkZY57HZdaUWVIHdP2LX0NJuLI3DbLzYyXyT9W
5x8Wp01YyzGrU+75XLjoWnLLLMe4QXNNPA2J6NThPBdrSjGc76qImyLH+PsP/S3fdNgQpGwUS0wi
at35FEyFovGnOqGwpfsAHs05Wtkexa1hNn9A6KNvTlCZue5HBqQ96Yi1KeAgZB3kqgLowbYm41B1
rwpDe5lMyHjkyXWay+0PvHI8oSQEeytONCv/dQb/lq3fHt7iGOZ8UfM96oz+n+VgT24ca2ittrU3
vDiBfZdUBwsgFV4v4Uc2BPcGlEujMx9batt/f3Gfj39+tDremC8yAH3I3yKQpLQwEgdXN6g5IBX7
Txqxv0lReUml559Zz+1s+t9Iw+Gm4DhlJpWxOsH4/6+/awhZ1J5rGMLI4oGfWiaJpzamy6noUZiZ
Nf5FJu3gjJZuSWlO1wf9QGGSCZ0Rd6w8oHOUuDaEDISXxT6yBn8HSYAYaZJK3EhyF0aodbSuUrwK
h15ME67DBnUNmqDvDZbLq8puaa1KSvlSNIoEj/lpgPjBRrpROLQNcUxFOTH359aR28EW35oEqpUA
nc6M/twW+FR02Uc0t/kGQN22ZlpxEfUwbREtnOoOhx0u8K9FOTyh+bp08xDuMuMyUR/e9IJn1U1Y
OU5glru+nlmPWfsGNadfOQjiluSENc1kRBUByM4C2cG6mXrgV8OmBNa8niya7WPzPXA+Jr36qjMT
se6NmVwZgAxk78fJA6xbMiHnOsbWwa0QLil47amIl7qNtJPC6J1daTE9jgYTocmigA/hG/bdJg9P
+Othwtf7hzR3Xfr43cfozW9hFl8YC0FMw9Hp6Red+jEFJMChUWsdBpEzP+M9NHP4ZgqxzwjjUYf0
+bI0YaJx4LdLUwG+LbnowjbaMAEMRs7AOSGycWLBvj4qIUFqWr5F9oHzduNdZtVfi9xsiy1gCJnb
m1YTnklV+NT2pEl2VuWbehbg2Z16O8siXtOuRLyhk8QTQeSIOEMmDuG3DXB7t7FfyoVrjQXvqcnu
vfFFKzGKC7SXsjUfAzCXKzvcBBCw71yqHWgdACB2VStWWqVPa8PS9jLD0cWgdkQbnNf3j434+U5w
pEseJBmZ5kLQqTz+ujG8gElDLfVc7GXaAMaP9Ij7SU4JTU+sLbLURjfX3IZMdCjj2SlMlgwmgiU2
3EDb9Cmwyi46GfNkrm16Z/wWGDoU+FhNdfTz2eWauZf4o60cOJOdcsXBRGvWUIZHWBRrA0BSzFc/
XGQPGI4iknUgcJhGRqEkC5EawM9HWgHlp8VaKYd0Pyewz0ddu/eCZlrrPLQrGueu5wUt8JSq1hVc
aWINfIzion1sQ3mOW/tVRP0lN1v+mGxwpW8hVTZ7bEy5qIdnuID9Wi+4h+0g+weg6XO+zfAkBxyn
K4OEXBL6p5PHb0vGaqrE3YT1vK0p5pHc/yOaFr99RPUzHMellqKj7NE/fURsbhBF2oG7GZrhkPGr
LoqejtREex3fZ+fZcO2flqxXpad9M6DvU5tDDPX3lfRbVskvykVoEtFTWOBc/3SdBJprxxifORsP
qiWDqUBZ6MpCycjngc6AvctQZlpa9e7iXr+SjNtsUc9D7taJaLF++Ue4Kj+n+Ch7VXIryeOZpqIk
/evKnqos7XF5czadXWqbMnvlx2Lb1mobb0asQUIXx/zoAEMjMiObIvCEKaPyBh7d50YUxI14oyx9
D16TdOZ1lmCkYzfummm5cfP3l2f/8WGZCJSUQJgtv8Xe/3MXJ9pcOxLk0sZmzhQPxOytnyo8sDQN
YgpKGsdPYtRXOmEW09b3ogC/0+U51la6txjCKX5Evs7WPY1RDY/Ut3CqS0NtawywkNrOfwELXy97
PzaBweFhDPtNS5x5FeMul9UCbRKsgqqt96LHg9FXw77DJhYoi0HQ7RgLMRaZFnztBCc5KgTws1Wx
7sZuy1xTderEE3a6zT4jV83CMN0xhQ3SXuruEoHNQlRjuWOJ3hXWND/JOX9MSgpbHQ3Suyy1TbwD
RYTVYE++XOSPdZQLWqZksX9/yTdk0C9BAPkm85c20CYG7IgSP62IqLUxPTRt6jUy3uWthqGIZoFm
Z75DLwNm1GVHMaF8T33Gv2/vxynEqiJWeQhz4aK6wWkdM7krJCGBfn32QdGVX3CpTJkF42XNkTkT
KWCWnfTPSeq121hnkjMEN1zEuEeMDed/djVLEqNxlleo4e/16OUrrUeUV5TlTvYyWErE00Z7D+/V
WNOPh1w2EcM6dLHnWU0zKc8EvfjuZo21nR+o0zIT2kZrN2GCQLNUAbsMsP5r8EC12xmnrkK1Ldpn
8F5VK+dlVkocLm37hGyE+SZXX5tFfZ66tNkZpdYuGsSiS73/3iJUWLlq6Y2Wd64GQidn9r9Oc/nF
ihjdj+CiYi6CeYqJvW2DJaZCCB9qU5tQvxdvSTYssshk8N/FVvnvX9P6bcvwNenqSg4+GpXG5+JR
6Xl+NEett+ny9EgV5S7uNPyE4v4QBcNLlpmoHHMDBxxyrKRi9UdgDJYSKDTOUwF4QNb+Ap8uh+HD
lN+QayXHT2SZelReUMMirbWaH/0E5jstHhJRFOvCWXqFmPcOeR+uHhd99ub7BAvK3SjLR05gbRUZ
rIC8CqyjAep4DIYNS/I6Ddk7NS6dZh5TWLnWA3OzH30m+zet5NFscDze+Kjhh8moO/y4PjIU1Zjf
4e9v7fegX9VcBJajnjoefwv6pzEK0Tvw1vqUKUCkhanu0PmGpb6OmN6hgC4WQr8IFEarSfP/NeYq
fqvDO6ZOsOJaqt0lPefzcDdzzJnUu5ZjOeiePS/ZG1H4aEBq2iVtBuO4xvlU+vhUlnMulqXj+MS3
PngiWe86p32v5gLiezCS6rtq0TmMa2nZDggeeJU6+1o7JPNjX5EAuoPPcFT/Rq/mMAT2gw/vbiOi
DhHAnVbWj32ZICe9HYxxe0ni8Gmcsnc6EvOqQomDqKc61NiDrbApTJaqF0YGeB3twdq0zIsvZf9u
4f3sSqdcI1JlDUlmnePR/jKWOJ43pScpVhLWtvvO4D4mrmJwHoGvTEfmhBrdxhjbCGipcVfGk1Ef
yvEpacv4yVXD3fjXQKjykDQya0AviLHPdLjUbgBowLaOiSmgDfSAFlLYbEUEp0GL+gdppo8iRv7i
SPvUunmzc/+PujNrbttatvBfSeXhvoGFeahTSdXlKEqiZFseEr+gqCEYiIkYCfz6+22SckhKtpKD
VIqXD+fElgwCG3voXr16LceZZ+hAj80cDrhuQvleBfUyKn3lQsnlW79ZqVcC00RIIZxqkWTCwUNO
UDw5zew8AI2/QN0rnMgLA8la90Flt2O9i5NbNWhOUS0MVmTtMqC6Pc1jKwQR2syURoNtRbgb42o0
V2BYdI0RTwwpacdw4r1xKMnQMqraQqB1M0UKrp3mifx1rQfU/io5H4WyIbwmdQJ5CauxNubv6srv
cNAkcovcmee4T0VNILo22ePoDlhgOggZCkL9tZmDla1dFyK4XtDoKXnaDH8A1AibFSenrb5VVxRh
1sn5wpICWhbaBSLsOD5fCtOMVjG9ulObqugotHRv6r1nJgPjRYTWejpGpz58Y0XbL3JpXaFSQYCj
GTbxzjYuOwgdwqBsTSpbxhSX7viibcrPK4fnVh3/yg02YznDbziyoHTEwSqfIsGNT5/OaUP7ZJRg
Zo/2vjzG/3URbzrkHHLYQmkB41py8O3u1v6Vh3zHMM1Tg84IRbRTz3AMQrjXdymM4qZFtzMN042N
FFHA+xh3VTpNFexsvGQTcBTRSurDzqEFK3lQLtbzlgBrGsqkxKaLPsB229TSzTs4SRg8bwx/2AgN
ET+0Fo5Cp952x8YPPAT2i/PlpkXRVFH1u6bWfss09Y8cMw3HgqcYPAKZVrA2DTxqKnvm0jIBTGnN
Gj/SJuiXY8MMUj5J1vY72uOY2IA7E9dczXNMVhsnQte4jmi2zZKUHCV5hyQ3ho11RS4L8D9rlPSi
XiUITGvsmXKA1zG9Hu/WBrBZIG3iN+KVF0pMBNMKBSrdhoXCVn0KuFIzj3OpS42pvtJHTpsTqlDB
nCY1wZMaeh8Lr3vq1ua8aztsuO0SomWhXOqrt7QY1W0b//HM1mRUBUEOafa3rFN9QZuenLXqYXOA
9ZY2CVoHBQgH3eZmtbKHbodLxAr0YiQJXl5oY3pX2SxEPZigRTysc+UqdNJimuObPBYHENqNOe2Y
vEerScLRojA27mgDOAmYzJsPS/eLXLP7yKmejxQ3u7ONHNHudcyLz/RFEVdLhCrDKZgFW1JeoMyK
2REN2vPOcHOkhvhneTM1PcbFSNIlVoIQvnWOdNUs0LFmY81tf1o58TwUu2holhS5VNrs3PiDU4YV
2SoK5hxuLAwIiUhlgxTbC7vKtMkmn6O0Htn+gwoyQ+AV3+lt+rlKCJxVulsmEt3Io0arfqsgJl6t
3lOqQa2r2sQED/nHQnAFU4nyhCN9tISPo1tno2xFTN1Vvjr00dUhjKIiGTcmRRgtvcMDGvmwaANQ
Vl9tcAoaWbl0ZzQAq6vYhAcv7MMhWxQYWa/x85zUCVXm+jF2ygwNhAgrqdUqHWHFFYBpE1NmMSEd
CxMEG9L7qLDpiAuGKn7D6jxSPBvFP9owwcBH1ibbTAPRBxurJEOFTRdlpyfjVc25sFZNdwxeRoQk
5aEitPxyuFG6ihxDkI2t1vdGVfcOP6t2inkKMoMraSpr+QWSLBY0FKKuKsbN1JKxfYH7Pc5yG60Q
qlEWel7wszW6+UJIuvg8TK3VVdzGzdSP8b3Qc+23Or6zULMfoQMPHZklTlylccoUxUWb86/QQ37s
KP/SAkQdIUC6a4g48STKQMHWJoYGG7yYx7BDnKkrNHu8rL40g3Je5t578pdbtvNhIJv+hUGri2O6
+Vjxi/f52kJ61ItxvkOSBOb9fVkiY1LRGFyYWJ9JwqeYRO9aFYiFZ3VYT2Gs1MHtGtUbDZ6DguG2
A5VZjPx2u1mnGP/kebnGH6SD6ppWxWhdF3/ojser8mMd5gmWq2ocsPQaHcA+UfG1R5VXiVp9tGmj
d57n5RM1cP5AI+izbGaL0uO08eqoG6tWOSIQCqfyWm2nYUu/F1K7YwJyob1eXlRmHY0dsyLrW1lC
Tky+3YJhGc4gIwabuJkcqPUacxL43NA2Hv3X5BnFFz2kGVgStoroPh6oHR794V+UPoRVIHR9vi98
eL1EQ3352Dw9ZYdCh/t/t5M5tLQB4oYm0CQnmQwzAthoJ3NoKQMUYjRcdi0F4RVTwPbPMofqAHwJ
MgP4NiQyw1a/yRzaA9VUqPsgqUv4D1D0t1QOT/AmYCxDyM2q3AQKTWgFHgc6QYXISbh2vUmFdcCU
2lBxZVQK+FtHX2taaXPJlSRcl4twZLh2OqbQ3Q0zbJZGaybv1LeQSOmytBv7wvilwH+B7gHnSlFz
4a/F39Ma7yzIQeQ3kkadETgM0bhzU7dgQCmESpQgTtG42E1BMRE4GNsYK7peRK/8ksZB+aaxrS8S
kjmQ7lR7ksi+PUG6URpBoDRHUes2UKjd9VVXGhgv6/6VZYEWxrZ7KW9iVLrbLJ3neTVz1/gLmJmP
qL/Xend2t6qGAYWFNemExMr+XZj6DdnA29r4BKCXTOBjLSQJaFnJSkzvUhwcTfINKuK3Yde0yAbL
+ojSwfvSz+JL1ZO8t4pY4m0dHO5iTESksWWckk9vsamDAHIDnpWlViEhdM5GFNGNc1033m2nlM0Y
34e5rkqXSYuTdAtB91YKdaxJYvIYrHZNAiUEm1Aq0N3fdd+Rb2gglKclBtY3jRNiP1qkl3XTJFOj
Bh3Q03SMRBrCTvRi2Al62UH0WQ+q9krHROtgTb3b3f+hjuIpKCoeCw4o3BKZ8xUA9qQ2V1tOtbaM
xp/I2scMAGLut2aFuaaBX5RRRlcFTQo1nLQrpYuya6TPXdhHlf0GJfUUFhXzTVGARinl6yoH2wnT
AcbTqillw8f31XvQ0pRF48TtyFupHzvszoH+P682jTH31fVFk6AY4yMbUlTRIhVu4T8eE00gXIev
2qLUDRYK1u/w0q1TmNFyDbMLG8TUfa9aqHmifWrSGz2l5NIgEEDI1lhkR90cX4eW8pRUXNWP3aZw
b2GGNHQ4tNa0tf12hOgyXMi0Wc+QIWnwOXVccDP5My17aB1o1u+dxJGdZ+snV7d9PFAif4G1TXEb
tdCNABNzdFc+GW2D+x0u6G24Wb1BcnrtUYF/kXejDsfnVKG9ldaEGxuFR83pzzF9v7ytINeuGze+
yTOdVj3rPlMKZRaZ6r3u37qNdpMlWMKEIQafmexcg16nUyvBmDpCD/UyzKE0rB0EPYDTsXvVkTLM
6JsaYS0RXqUFLGNRUp1nIZCSl1r3iA/Jl2s0ljIrpiPcy0cALxU4npze/fi9nmLdEDLQ0d5KR4K/
g4WJbe9gCdf5ZlOjW+2MiexW18qqJJgkaY6K3Pqgt1LLhlxMV675sXbfQ0H6qrohgCt9jiOl7IJ5
bdvW1Izix9iiyRSlIFQYzJqgpFp/VfOwfGtpniTK4nYVy0DaFeon/3sK3cVBh04rAMCkgJYxac1I
uS7fKVkmDzu5yy+9pLZnJv49NxvPcq81TfCU/foau/dkkXDcvNMa1EHRaBl3cVleQHWh3al6A5N/
sYGIu6RfQ1DlQBdfFBAqGjV82CnS2FREnWKt3+N4sx7qMdAdDjazQrMu5Ty9dqMsuaxyZrbh4jH4
41f7yjy26KyzECbC9vhlqVzSZddCtN8aG1JJtxUKXSgx0l0EhQkFipBmLhyFmms1zqvxyghnTdK6
l10Gc7BVW/lzRt3XoKnZXbXVb6oVfonw5VHr9FKVimVp0Gi6aRzBOzPMr5jdzTMW+gwDHu1ScqMx
9knFF51kfpi6nyIM1n6Patp5qQp3eM1AdPvxw56ynsTEsE3S3W2Y8pKhAtHAW0W5ieFy2PyhaF05
i6oSo52UjkUt7pRhGRI/1yXaTan8gcISbsytp5DQUDbFOX2ktjhB/PimTkkexAtYb0JWoAdMU1Xt
tLrWKEHqWH6Cc66BElA82e6buRQvOgWed9jgn+Bt1u5E93Ud6RhKu3I48aVrTLbcKxm1n5WPMoEU
FcVlbtUagktkk6UllBI21+y02RDSpwEyXVcfOm39xu2fogjEgzSycBKK/QGHgNNgzUVSpDB1HXO0
GusciEES0kNY5Di0/YZr+EpqLGEXAY3rylftzQVxNo5CAfLCidTtwn2CcO8JDamtLc3hobztZDg6
gNg7TJleMNGJxSEhDqiDjSrXXZyB1FIaJ46MUIP82HpJcw24eWE4bnPloDNzG9Moe4EotuDd6t6F
mcKyD/QCoYBCk9B+SpWLQPbHEUY/wzxMlAUdveiiIYvtxRq26hwv2xnwryUphznKr/+PNOQVGWo0
+9/Behkvy+VPT1sd+Ztl/PTLz+PlY77cabgvPRTcL5Y1qh9Hec23q3xLbdg1bRiEMHKE0iWnwz61
UQecByBMGoeDbasiPNmnNqo8IG6hWcPQsAMxVaKoIq1K/5ef+Yks5pRMmsTkgs79d1IbERQezk9R
QBesaHIaiGHEbMfzMwxLdaO5kTtpUG8wCNXXKcQ33Z8qhTpebfTZwVi9sh60kyIWz08bhqLYfCnd
ifzx+Pu8WMoQ+ivcCTDV1KHWsQHmjzZfCvvG1z74CiRWuaKvq6Lv1pja+Oo0UEvK64BoFfkrqMVf
HG0qBJpRgsfl7iMNlAvLau997bfIU6m+xQA9SJ0WRLceqJn6xlkuRv5oxLZPAORtawaPQnx5/ARu
xu4IK8YFqWAXWa3nRg2ItdKnUni7kZq78K5RrSnRz6Qz6YigzGDmIOSwvOl5HcvoShgwD01usYIM
VX3BWXRmAFmsaL3BMM41qzc2RGq9L2/ZVjUb3oXJS35Bl4jhjSP96rmTAsRtpob6vPYC75qizFfJ
unAQHb7d+D4C1hKtP7mDTnqEgdmGFvW8TDCWT104o2Z3GaQJeVCH0kq4qvV55ydfqQgGC9vML7Vs
5pZKdLW2IZApEl4ZOt6gmQV3C9MxiLY4EyUNgRiQzWoMkXRSpzrcUzw1wG/NYuaRWiH1SZ8JxOzy
K72Kw7LEdMNroLyD85Elm78pFpdpcfcxFvJaQjI3nGagcy4+Z9K9CtcU0v2wBXFfGmYExa3G1Y2O
FdsZpk9egTKgENaQ9LFQ/4jrenRZrj8w4cZNBUs+H+EJMso392tc3hoCQ3KdRVBvZnCmh51m4LID
vROMEqEMiCYesgVKFt2soM3pjXYJfTRS9QvEe2eyV1xKhnXt+XhKqes7pahvs401rxHqzQx9ZiPt
FNUpHdxjV0twZfsqa9qVvLbn4qaSQJ/JPkZI3LBttJPYQgTLLzGyd4eOG1237mqiNuKEha6ocXaJ
XuhCGFQiDFDF5TQKsWc1FjrqYbEob2vp7m5Ty524fHUte8Tv/H/yRawVYVRio6Yj83iUa4eU8G0b
W0UiCymnpo1M4UYfhxzZhYPgVXnjGN2kiqohHno0uVPkoQ7uIyTYGtjH3Tcd45mh59kh9xWPUBUf
a+69t3bBJGtkTdpJ2FljB0fLUNIucpRtE4K2FFE6VIgpq6DYhugRpBWf94wy09QxSsT2bpX1/ca+
tL3bteXNE9SBAhxzGx4PTcEhsO0k0/Gxc95LJOsy7aNScIdQ8IWU37QZCzLM5lU16niSmi5jXb93
EPf09XphoxuWeA9rkymRNSMdYyU7hrCs+rgXIc3DU8HqGsWkDHS6j/Is/lp0CbYLjf6gJ9JnW7Ls
66B0v8ZZimpgK2FIQJ3ZgiMYt4m/MJT1+8ZRkpmyMhhpj+UDgx3mY5VGU9rWrGncRcW8VVISpqo2
5obv0nxRF+yF9R9xnYUACSQIhp/MDSlezRM4mgwtD2Vv3AyNRpxsQwXRRImo/hMUOjjy/gSdV7JA
tZvCU76wGv1ujVH5p6yY4rRRz00JHZo2k2jHR4xy3NSsvsChzQCn1a+bFgal6UqLVWE96H5NadmN
85kVxNA7M/yVHL806Ngea5lNEUR17RsnMqilaVkxp9kdPRLJ/KiGbM02YfhUMQtrHAL8wSm3w8vW
kI1LquJUOl3p9425sd9bmOVC6DQ/6UmxMLQimax9lqrTIHSUGuXvtWPPXbnwrqvsi4/Q1LVWabd1
s6LyoqFmR2MIneVKvZD0xBuhV/P17wdEf80x57u/1QO4PcB4X8C6O+sfglERqLxLg6T8mP53v7S1
FPruhfYx0Mc2IwZ6SCtsgdsPTx47/lHoI9CgIyB4e0vvq6e8/dEVomUJEvDIpVV1QPrJEWWIZFl8
fv4pShNv/2PLGQgs2BbR8PbD6cz3HYzQ98bgx4/34QmEqfzx7xw9wPIxDpJxUOC6+FAeDYGI/uB5
/LVxOLnMwTiAh0PdFjoARwPggIajVcAQqOc6AERFPR9eMTApMgy4N3QDbT9HY8AkcEya58D0dj/d
TbpzmgRQEyhT/JWV8P0Z4AwA8yhAM8UPV4A5oI2McEmg+eKz+55zengZn0pYT32f3x7QYoIxk0mu
Iz4kR4fjYA1oySLZpx6z/ZzjOEDYe1Ea+86O+P15YA3grsHexBpk+1GPxsExB9uklcTyfMeB+SD2
sX7rwRiQC6NpI3jO28/xOCgDiJEC7yGZ3f/4vE4Gmq81UyDZvYaBvZETkGMBwY/n5zxcFvpANugv
gia6++nZHZBoAfU+HNkDQdOhZr46BhjjQUEE2RCUT/E5u/OBt8cq7jUPVAOLP+AhkvrdtnC8Pdr8
GNNAvEp2X3RG5wOAsqhN9nt6NkXAKtHJt3vFx1GSbQ9AsVXig32UdH6HA0iMAD16DwTbHmcMqM7+
SU+mgTqg/Y/FIJ/dNGCTEmIsvaaBJg9gV9HjKGb54S5oDHTBMqMyuFscZ7cLisOA6krP5ydbokgD
oGrtV8HxMoA6g5kYTW78yu6z/b4z2gsUyPF9T0RNGZAmGayCV5eAZQ2A35HbAYLffs5vL9iljLv7
2pWWvmXzL1Pn7weK2oCObKJEUWA4WAziONRMWXXks02XSPZ7bwXaQLQcYv28zwdOloIhwmR6oZ5/
fH6zYH8i9I6T8f4FHhHigbs1fzwbCAwQQoCgQ4l0+4Foxx58TnsCi7Xvsajogk6oq7qwZBef42PR
ImlishA7nWuEiB+qcHrudToq8oDiItW2LRFSvOyjfYFB0BEWYjLsE+yzCxEUiKV9Z4LKvkDpCzxp
v/2fzASIoqhP0iK53zbOLlfQFd5R35ngDBAFIu6G7bD9nIRLAkOAMQFwc26bgUaNjQ2s1zpQzV2A
AANj9zmeArbMjmiCOj9vmGc3BeAlCASl91JgU2Q8gQ9eTZocbSDMf4kgnqPJc5sM+3HouxqYD6gG
wLd4jgWO90VHH8CkVWBB7afLbtzP6ISkab53vASNBGMBWafAuIsDjgfBZhBU9gumym4Uzi6DUk1N
MBh77QyKMhDKw3QTvh4mOAMQRWyh91mkiCLOK1YS99Y3cmY50EhJNsrq332OwwS2BYJqyEkALuJz
djMBVouyu6leyROzHdKrkLQ6SJ5sayCaTpwtd1eMzvk9PfhP36dnHVCq4HgUcjgHT2+Bo8lIVaKd
em4zn9vdAmh9gwMgJJIh9MDoe9t+TkbAGQgxQgh6ZxcaMQLw/7i3vpugNeCkMw3Q9OOX7wxQYxTQ
4h432A31XzoH/8IvfWMujPwgetxyFoKnYot37Krxb/7Cc7n+5QX2pfr54y8/04vyjR+5/UVBYdhd
+mlL6xR//vUIVNkmwwc/fE6OD//5/gFffvWrN/X8lxfBU77MHyAGbr96f5s7Yun/Jo8+zNJ3+fLx
qfCPKAXbivqfN/TLz0e3e/D6f3j9vEqWD/4yeu0roJFy/vf+iqJYxs+XEYO/q/X0veww8Jf54WV3
5ZO+l71Y5u0yWR5eWNnV7XtfOYi/O9J7xLPvV1wu47j66X+Wcfafn66WhR8HRyMEsiEixL7fcrXM
E3hFq+NB2uEzva/NUohOLrzFPPpe+I1202+L/r9bRovlo9++vkx3aEXf2799DOiWfX5321W0C/f7
Xvhd9Vg9+E953h5dfBdG9794Ei7vjy+8re/0vfCHZbgsSn95xDPbh719r30X0Jd/tGHta5N9L/xx
GQfRTzfLx+pwRMBcRaTW9+KfypK+g1fOiT1W0vf6X56K8qfhU+Ito+ebFbNwH2X3vfpiyWbOhlXm
R3N8j3L1vfqsCrn6ESHvW6Wt97XTozv+Rufoe10O/mW8THY9JcFDes/bnRfRMnksDsdfdBDRPPj8
Vzsm5j8eCIgWmB1pqe9jLYIuzY/DAXFxqvLgN30v/jEPsup4Bu0vTqLS9+J/q8Wn53FyQxOReNXP
d70NWXdw3z8wTItlIsbplYv/A8O0ePKIJpft0argLezJXr3fwlPkBy/vXPAKe1/623rDZfX5cn+O
vGjP7fsVI06sx4AGseNIfjs6/8QiHvn+siyD4sU3/Mkr6fsI23NmuRIP8jwe2zH6M/Hu+w2XHAXf
vf4/kI98fGJpeacx/p9pc9/7v14+Mj6Hg4OuBJwkmFdQDvgPFeDg+cff27BfyyS/1WNf5pfPTPXX
/tlx8ix+4yF6Wua//h8AAAD//w==</cx:binary>
              </cx:geoCache>
            </cx:geography>
          </cx:layoutPr>
        </cx:series>
      </cx:plotAreaRegion>
    </cx:plotArea>
    <cx:legend pos="r" align="min"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title pos="t" align="ctr" overlay="0">
      <cx:tx>
        <cx:rich>
          <a:bodyPr spcFirstLastPara="1" vertOverflow="ellipsis" horzOverflow="overflow" wrap="square" lIns="0" tIns="0" rIns="0" bIns="0" anchor="ctr" anchorCtr="1"/>
          <a:lstStyle/>
          <a:p>
            <a:pPr algn="ctr" rtl="0">
              <a:defRPr/>
            </a:pPr>
            <a:r>
              <a:rPr lang="en-US" sz="1400" b="1" i="0" u="none" strike="noStrike" baseline="0">
                <a:solidFill>
                  <a:schemeClr val="tx1"/>
                </a:solidFill>
                <a:latin typeface="Aptos Narrow" panose="02110004020202020204"/>
                <a:ea typeface="Calibri" panose="020F0502020204030204" pitchFamily="34" charset="0"/>
                <a:cs typeface="Calibri" panose="020F0502020204030204" pitchFamily="34" charset="0"/>
              </a:rPr>
              <a:t>Top </a:t>
            </a:r>
            <a:r>
              <a:rPr lang="en-US" sz="1400" b="1" i="0" u="none" strike="noStrike" baseline="0" dirty="0">
                <a:solidFill>
                  <a:schemeClr val="tx1"/>
                </a:solidFill>
                <a:latin typeface="Aptos Narrow" panose="02110004020202020204"/>
              </a:rPr>
              <a:t>10  </a:t>
            </a:r>
            <a:r>
              <a:rPr lang="en-US" sz="1400" dirty="0">
                <a:effectLst/>
              </a:rPr>
              <a:t>Gross</a:t>
            </a:r>
            <a:r>
              <a:rPr lang="en-US" sz="1400" baseline="0" dirty="0">
                <a:effectLst/>
              </a:rPr>
              <a:t> Fiscal Deficit</a:t>
            </a:r>
            <a:endParaRPr lang="en-US" sz="1400" b="0" i="0" u="none" strike="noStrike" baseline="0" dirty="0">
              <a:solidFill>
                <a:sysClr val="windowText" lastClr="000000">
                  <a:lumMod val="65000"/>
                  <a:lumOff val="35000"/>
                </a:sysClr>
              </a:solidFill>
              <a:latin typeface="Aptos Narrow" panose="02110004020202020204"/>
            </a:endParaRPr>
          </a:p>
        </cx:rich>
      </cx:tx>
    </cx:title>
    <cx:plotArea>
      <cx:plotAreaRegion>
        <cx:series layoutId="funnel" uniqueId="{64282676-073A-4E2E-8B1C-A7ED4EA1B13F}">
          <cx:dataLabels>
            <cx:visibility seriesName="0" categoryName="0" value="1"/>
          </cx:dataLabels>
          <cx:dataId val="0"/>
        </cx:series>
      </cx:plotAreaRegion>
      <cx:axis id="0">
        <cx:catScaling gapWidth="0.150000006"/>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7">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alpha val="25000"/>
          </a:schemeClr>
        </a:solidFill>
        <a:round/>
      </a:ln>
    </cs:spPr>
    <cs:defRPr sz="900" b="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8575" cap="rnd">
        <a:solidFill>
          <a:schemeClr val="lt1">
            <a:alpha val="50000"/>
          </a:schemeClr>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cap="flat" cmpd="sng" algn="ctr">
        <a:gradFill>
          <a:gsLst>
            <a:gs pos="79000">
              <a:schemeClr val="phClr"/>
            </a:gs>
            <a:gs pos="0">
              <a:schemeClr val="lt1">
                <a:alpha val="6000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47">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alpha val="25000"/>
          </a:schemeClr>
        </a:solidFill>
        <a:round/>
      </a:ln>
    </cs:spPr>
    <cs:defRPr sz="900" b="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8575" cap="rnd">
        <a:solidFill>
          <a:schemeClr val="lt1">
            <a:alpha val="50000"/>
          </a:schemeClr>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cap="flat" cmpd="sng" algn="ctr">
        <a:gradFill>
          <a:gsLst>
            <a:gs pos="79000">
              <a:schemeClr val="phClr"/>
            </a:gs>
            <a:gs pos="0">
              <a:schemeClr val="lt1">
                <a:alpha val="6000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424">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3.xml"/><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3" Type="http://schemas.microsoft.com/office/2014/relationships/chartEx" Target="../charts/chartEx3.xml"/><Relationship Id="rId7" Type="http://schemas.openxmlformats.org/officeDocument/2006/relationships/chart" Target="../charts/chart10.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9.xml"/><Relationship Id="rId5" Type="http://schemas.microsoft.com/office/2014/relationships/chartEx" Target="../charts/chartEx4.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20</xdr:col>
      <xdr:colOff>132230</xdr:colOff>
      <xdr:row>19</xdr:row>
      <xdr:rowOff>109819</xdr:rowOff>
    </xdr:from>
    <xdr:to>
      <xdr:col>32</xdr:col>
      <xdr:colOff>143436</xdr:colOff>
      <xdr:row>43</xdr:row>
      <xdr:rowOff>79339</xdr:rowOff>
    </xdr:to>
    <xdr:graphicFrame macro="">
      <xdr:nvGraphicFramePr>
        <xdr:cNvPr id="2" name="Chart 1">
          <a:extLst>
            <a:ext uri="{FF2B5EF4-FFF2-40B4-BE49-F238E27FC236}">
              <a16:creationId xmlns:a16="http://schemas.microsoft.com/office/drawing/2014/main" id="{80125E8D-710F-6F1E-A197-7D1AFC102B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22</xdr:col>
      <xdr:colOff>94129</xdr:colOff>
      <xdr:row>4</xdr:row>
      <xdr:rowOff>43479</xdr:rowOff>
    </xdr:from>
    <xdr:to>
      <xdr:col>25</xdr:col>
      <xdr:colOff>95473</xdr:colOff>
      <xdr:row>18</xdr:row>
      <xdr:rowOff>64434</xdr:rowOff>
    </xdr:to>
    <mc:AlternateContent xmlns:mc="http://schemas.openxmlformats.org/markup-compatibility/2006" xmlns:a14="http://schemas.microsoft.com/office/drawing/2010/main">
      <mc:Choice Requires="a14">
        <xdr:graphicFrame macro="">
          <xdr:nvGraphicFramePr>
            <xdr:cNvPr id="3" name="Row Labels">
              <a:extLst>
                <a:ext uri="{FF2B5EF4-FFF2-40B4-BE49-F238E27FC236}">
                  <a16:creationId xmlns:a16="http://schemas.microsoft.com/office/drawing/2014/main" id="{5E3D931B-4573-D2F4-0848-91895E1CB746}"/>
                </a:ext>
              </a:extLst>
            </xdr:cNvPr>
            <xdr:cNvGraphicFramePr/>
          </xdr:nvGraphicFramePr>
          <xdr:xfrm>
            <a:off x="0" y="0"/>
            <a:ext cx="0" cy="0"/>
          </xdr:xfrm>
          <a:graphic>
            <a:graphicData uri="http://schemas.microsoft.com/office/drawing/2010/slicer">
              <sle:slicer xmlns:sle="http://schemas.microsoft.com/office/drawing/2010/slicer" name="Row Labels"/>
            </a:graphicData>
          </a:graphic>
        </xdr:graphicFrame>
      </mc:Choice>
      <mc:Fallback xmlns="">
        <xdr:sp macro="" textlink="">
          <xdr:nvSpPr>
            <xdr:cNvPr id="0" name=""/>
            <xdr:cNvSpPr>
              <a:spLocks noTextEdit="1"/>
            </xdr:cNvSpPr>
          </xdr:nvSpPr>
          <xdr:spPr>
            <a:xfrm>
              <a:off x="20695023" y="760655"/>
              <a:ext cx="1830144" cy="253107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18</xdr:col>
      <xdr:colOff>235324</xdr:colOff>
      <xdr:row>2</xdr:row>
      <xdr:rowOff>59055</xdr:rowOff>
    </xdr:from>
    <xdr:to>
      <xdr:col>28</xdr:col>
      <xdr:colOff>352425</xdr:colOff>
      <xdr:row>21</xdr:row>
      <xdr:rowOff>84212</xdr:rowOff>
    </xdr:to>
    <xdr:graphicFrame macro="">
      <xdr:nvGraphicFramePr>
        <xdr:cNvPr id="3" name="Chart 2">
          <a:extLst>
            <a:ext uri="{FF2B5EF4-FFF2-40B4-BE49-F238E27FC236}">
              <a16:creationId xmlns:a16="http://schemas.microsoft.com/office/drawing/2014/main" id="{B4F8CD6B-3229-CB46-CF5E-761B953230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29</xdr:col>
      <xdr:colOff>137160</xdr:colOff>
      <xdr:row>2</xdr:row>
      <xdr:rowOff>53340</xdr:rowOff>
    </xdr:from>
    <xdr:to>
      <xdr:col>32</xdr:col>
      <xdr:colOff>137160</xdr:colOff>
      <xdr:row>16</xdr:row>
      <xdr:rowOff>74295</xdr:rowOff>
    </xdr:to>
    <mc:AlternateContent xmlns:mc="http://schemas.openxmlformats.org/markup-compatibility/2006" xmlns:a14="http://schemas.microsoft.com/office/drawing/2010/main">
      <mc:Choice Requires="a14">
        <xdr:graphicFrame macro="">
          <xdr:nvGraphicFramePr>
            <xdr:cNvPr id="4" name="Row Labels 1">
              <a:extLst>
                <a:ext uri="{FF2B5EF4-FFF2-40B4-BE49-F238E27FC236}">
                  <a16:creationId xmlns:a16="http://schemas.microsoft.com/office/drawing/2014/main" id="{6F4303C8-9ABF-E9F8-73DA-473626B25919}"/>
                </a:ext>
              </a:extLst>
            </xdr:cNvPr>
            <xdr:cNvGraphicFramePr/>
          </xdr:nvGraphicFramePr>
          <xdr:xfrm>
            <a:off x="0" y="0"/>
            <a:ext cx="0" cy="0"/>
          </xdr:xfrm>
          <a:graphic>
            <a:graphicData uri="http://schemas.microsoft.com/office/drawing/2010/slicer">
              <sle:slicer xmlns:sle="http://schemas.microsoft.com/office/drawing/2010/slicer" name="Row Labels 1"/>
            </a:graphicData>
          </a:graphic>
        </xdr:graphicFrame>
      </mc:Choice>
      <mc:Fallback xmlns="">
        <xdr:sp macro="" textlink="">
          <xdr:nvSpPr>
            <xdr:cNvPr id="0" name=""/>
            <xdr:cNvSpPr>
              <a:spLocks noTextEdit="1"/>
            </xdr:cNvSpPr>
          </xdr:nvSpPr>
          <xdr:spPr>
            <a:xfrm>
              <a:off x="22562820" y="41910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25</xdr:col>
      <xdr:colOff>571500</xdr:colOff>
      <xdr:row>1</xdr:row>
      <xdr:rowOff>68580</xdr:rowOff>
    </xdr:from>
    <xdr:to>
      <xdr:col>36</xdr:col>
      <xdr:colOff>388620</xdr:colOff>
      <xdr:row>28</xdr:row>
      <xdr:rowOff>76200</xdr:rowOff>
    </xdr:to>
    <mc:AlternateContent xmlns:mc="http://schemas.openxmlformats.org/markup-compatibility/2006">
      <mc:Choice xmlns:cx4="http://schemas.microsoft.com/office/drawing/2016/5/10/chartex" Requires="cx4">
        <xdr:graphicFrame macro="">
          <xdr:nvGraphicFramePr>
            <xdr:cNvPr id="4" name="Chart 1">
              <a:extLst>
                <a:ext uri="{FF2B5EF4-FFF2-40B4-BE49-F238E27FC236}">
                  <a16:creationId xmlns:a16="http://schemas.microsoft.com/office/drawing/2014/main" id="{E6709FC5-8292-2FA6-9D10-39B8E3F4799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3881080" y="251460"/>
              <a:ext cx="6522720" cy="49453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24</xdr:col>
      <xdr:colOff>167640</xdr:colOff>
      <xdr:row>38</xdr:row>
      <xdr:rowOff>80010</xdr:rowOff>
    </xdr:from>
    <xdr:to>
      <xdr:col>37</xdr:col>
      <xdr:colOff>457200</xdr:colOff>
      <xdr:row>57</xdr:row>
      <xdr:rowOff>53340</xdr:rowOff>
    </xdr:to>
    <xdr:graphicFrame macro="">
      <xdr:nvGraphicFramePr>
        <xdr:cNvPr id="3" name="Chart 2">
          <a:extLst>
            <a:ext uri="{FF2B5EF4-FFF2-40B4-BE49-F238E27FC236}">
              <a16:creationId xmlns:a16="http://schemas.microsoft.com/office/drawing/2014/main" id="{6E57CEE0-9B83-AD1D-FE2A-633BF96951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27</xdr:col>
      <xdr:colOff>129540</xdr:colOff>
      <xdr:row>23</xdr:row>
      <xdr:rowOff>160020</xdr:rowOff>
    </xdr:from>
    <xdr:to>
      <xdr:col>37</xdr:col>
      <xdr:colOff>205740</xdr:colOff>
      <xdr:row>41</xdr:row>
      <xdr:rowOff>34290</xdr:rowOff>
    </xdr:to>
    <xdr:graphicFrame macro="">
      <xdr:nvGraphicFramePr>
        <xdr:cNvPr id="7" name="Chart 6">
          <a:extLst>
            <a:ext uri="{FF2B5EF4-FFF2-40B4-BE49-F238E27FC236}">
              <a16:creationId xmlns:a16="http://schemas.microsoft.com/office/drawing/2014/main" id="{467074F8-6A48-0D8A-1AA0-AAD822D8CC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23</xdr:col>
      <xdr:colOff>1112520</xdr:colOff>
      <xdr:row>16</xdr:row>
      <xdr:rowOff>76200</xdr:rowOff>
    </xdr:from>
    <xdr:to>
      <xdr:col>26</xdr:col>
      <xdr:colOff>480060</xdr:colOff>
      <xdr:row>30</xdr:row>
      <xdr:rowOff>97155</xdr:rowOff>
    </xdr:to>
    <mc:AlternateContent xmlns:mc="http://schemas.openxmlformats.org/markup-compatibility/2006" xmlns:a14="http://schemas.microsoft.com/office/drawing/2010/main">
      <mc:Choice Requires="a14">
        <xdr:graphicFrame macro="">
          <xdr:nvGraphicFramePr>
            <xdr:cNvPr id="8" name="Row Labels 3">
              <a:extLst>
                <a:ext uri="{FF2B5EF4-FFF2-40B4-BE49-F238E27FC236}">
                  <a16:creationId xmlns:a16="http://schemas.microsoft.com/office/drawing/2014/main" id="{8CF4D763-7612-0162-06F8-E92371DC1C32}"/>
                </a:ext>
              </a:extLst>
            </xdr:cNvPr>
            <xdr:cNvGraphicFramePr/>
          </xdr:nvGraphicFramePr>
          <xdr:xfrm>
            <a:off x="0" y="0"/>
            <a:ext cx="0" cy="0"/>
          </xdr:xfrm>
          <a:graphic>
            <a:graphicData uri="http://schemas.microsoft.com/office/drawing/2010/slicer">
              <sle:slicer xmlns:sle="http://schemas.microsoft.com/office/drawing/2010/slicer" name="Row Labels 3"/>
            </a:graphicData>
          </a:graphic>
        </xdr:graphicFrame>
      </mc:Choice>
      <mc:Fallback xmlns="">
        <xdr:sp macro="" textlink="">
          <xdr:nvSpPr>
            <xdr:cNvPr id="0" name=""/>
            <xdr:cNvSpPr>
              <a:spLocks noTextEdit="1"/>
            </xdr:cNvSpPr>
          </xdr:nvSpPr>
          <xdr:spPr>
            <a:xfrm>
              <a:off x="32804100" y="300228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68580</xdr:colOff>
      <xdr:row>39</xdr:row>
      <xdr:rowOff>49530</xdr:rowOff>
    </xdr:from>
    <xdr:to>
      <xdr:col>10</xdr:col>
      <xdr:colOff>121920</xdr:colOff>
      <xdr:row>61</xdr:row>
      <xdr:rowOff>7620</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E21C7E78-3E26-28B7-A28E-A32BB1EECA8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138160" y="7181850"/>
              <a:ext cx="7490460" cy="39814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8</xdr:col>
      <xdr:colOff>205740</xdr:colOff>
      <xdr:row>55</xdr:row>
      <xdr:rowOff>76200</xdr:rowOff>
    </xdr:from>
    <xdr:to>
      <xdr:col>11</xdr:col>
      <xdr:colOff>565150</xdr:colOff>
      <xdr:row>69</xdr:row>
      <xdr:rowOff>97155</xdr:rowOff>
    </xdr:to>
    <mc:AlternateContent xmlns:mc="http://schemas.openxmlformats.org/markup-compatibility/2006" xmlns:a14="http://schemas.microsoft.com/office/drawing/2010/main">
      <mc:Choice Requires="a14">
        <xdr:graphicFrame macro="">
          <xdr:nvGraphicFramePr>
            <xdr:cNvPr id="4" name="Year 1">
              <a:extLst>
                <a:ext uri="{FF2B5EF4-FFF2-40B4-BE49-F238E27FC236}">
                  <a16:creationId xmlns:a16="http://schemas.microsoft.com/office/drawing/2014/main" id="{60317694-B451-5FD7-F620-1F8DEC9D55C3}"/>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6096000" y="1013460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563880</xdr:colOff>
      <xdr:row>72</xdr:row>
      <xdr:rowOff>49530</xdr:rowOff>
    </xdr:from>
    <xdr:to>
      <xdr:col>35</xdr:col>
      <xdr:colOff>53340</xdr:colOff>
      <xdr:row>91</xdr:row>
      <xdr:rowOff>91440</xdr:rowOff>
    </xdr:to>
    <xdr:graphicFrame macro="">
      <xdr:nvGraphicFramePr>
        <xdr:cNvPr id="5" name="Chart 4">
          <a:extLst>
            <a:ext uri="{FF2B5EF4-FFF2-40B4-BE49-F238E27FC236}">
              <a16:creationId xmlns:a16="http://schemas.microsoft.com/office/drawing/2014/main" id="{AEFB03FC-FA59-E6FA-F95E-D255002F34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38706</xdr:colOff>
      <xdr:row>1</xdr:row>
      <xdr:rowOff>27576</xdr:rowOff>
    </xdr:from>
    <xdr:to>
      <xdr:col>36</xdr:col>
      <xdr:colOff>26006</xdr:colOff>
      <xdr:row>60</xdr:row>
      <xdr:rowOff>77754</xdr:rowOff>
    </xdr:to>
    <xdr:sp macro="" textlink="">
      <xdr:nvSpPr>
        <xdr:cNvPr id="2" name="Rectangle: Rounded Corners 1">
          <a:extLst>
            <a:ext uri="{FF2B5EF4-FFF2-40B4-BE49-F238E27FC236}">
              <a16:creationId xmlns:a16="http://schemas.microsoft.com/office/drawing/2014/main" id="{0849A821-CD34-3B9A-FC62-87FA92ED8198}"/>
            </a:ext>
          </a:extLst>
        </xdr:cNvPr>
        <xdr:cNvSpPr/>
      </xdr:nvSpPr>
      <xdr:spPr>
        <a:xfrm>
          <a:off x="38706" y="213843"/>
          <a:ext cx="21932900" cy="11039911"/>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388730</xdr:colOff>
      <xdr:row>5</xdr:row>
      <xdr:rowOff>104360</xdr:rowOff>
    </xdr:from>
    <xdr:to>
      <xdr:col>7</xdr:col>
      <xdr:colOff>441530</xdr:colOff>
      <xdr:row>21</xdr:row>
      <xdr:rowOff>49142</xdr:rowOff>
    </xdr:to>
    <xdr:graphicFrame macro="">
      <xdr:nvGraphicFramePr>
        <xdr:cNvPr id="3" name="Chart 2">
          <a:extLst>
            <a:ext uri="{FF2B5EF4-FFF2-40B4-BE49-F238E27FC236}">
              <a16:creationId xmlns:a16="http://schemas.microsoft.com/office/drawing/2014/main" id="{404461A5-33AB-4FFE-B30A-A64F8EC25D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415471</xdr:colOff>
      <xdr:row>1</xdr:row>
      <xdr:rowOff>132443</xdr:rowOff>
    </xdr:from>
    <xdr:to>
      <xdr:col>24</xdr:col>
      <xdr:colOff>293914</xdr:colOff>
      <xdr:row>4</xdr:row>
      <xdr:rowOff>43543</xdr:rowOff>
    </xdr:to>
    <xdr:sp macro="" textlink="">
      <xdr:nvSpPr>
        <xdr:cNvPr id="4" name="TextBox 3">
          <a:extLst>
            <a:ext uri="{FF2B5EF4-FFF2-40B4-BE49-F238E27FC236}">
              <a16:creationId xmlns:a16="http://schemas.microsoft.com/office/drawing/2014/main" id="{5BDD7C0C-ACE9-DC01-A98E-CA6911A79A5C}"/>
            </a:ext>
          </a:extLst>
        </xdr:cNvPr>
        <xdr:cNvSpPr txBox="1"/>
      </xdr:nvSpPr>
      <xdr:spPr>
        <a:xfrm>
          <a:off x="8340271" y="317500"/>
          <a:ext cx="6584043" cy="46627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800">
              <a:latin typeface="ADLaM Display" panose="02010000000000000000" pitchFamily="2" charset="0"/>
              <a:ea typeface="ADLaM Display" panose="02010000000000000000" pitchFamily="2" charset="0"/>
              <a:cs typeface="ADLaM Display" panose="02010000000000000000" pitchFamily="2" charset="0"/>
            </a:rPr>
            <a:t>  Finacial Analysis</a:t>
          </a:r>
          <a:r>
            <a:rPr lang="en-IN" sz="2800" baseline="0">
              <a:latin typeface="ADLaM Display" panose="02010000000000000000" pitchFamily="2" charset="0"/>
              <a:ea typeface="ADLaM Display" panose="02010000000000000000" pitchFamily="2" charset="0"/>
              <a:cs typeface="ADLaM Display" panose="02010000000000000000" pitchFamily="2" charset="0"/>
            </a:rPr>
            <a:t> of Different State</a:t>
          </a:r>
          <a:endParaRPr lang="en-IN" sz="2800">
            <a:latin typeface="ADLaM Display" panose="02010000000000000000" pitchFamily="2" charset="0"/>
            <a:ea typeface="ADLaM Display" panose="02010000000000000000" pitchFamily="2" charset="0"/>
            <a:cs typeface="ADLaM Display" panose="02010000000000000000" pitchFamily="2" charset="0"/>
          </a:endParaRPr>
        </a:p>
      </xdr:txBody>
    </xdr:sp>
    <xdr:clientData/>
  </xdr:twoCellAnchor>
  <xdr:twoCellAnchor>
    <xdr:from>
      <xdr:col>0</xdr:col>
      <xdr:colOff>342901</xdr:colOff>
      <xdr:row>22</xdr:row>
      <xdr:rowOff>88900</xdr:rowOff>
    </xdr:from>
    <xdr:to>
      <xdr:col>7</xdr:col>
      <xdr:colOff>395701</xdr:colOff>
      <xdr:row>38</xdr:row>
      <xdr:rowOff>89219</xdr:rowOff>
    </xdr:to>
    <xdr:graphicFrame macro="">
      <xdr:nvGraphicFramePr>
        <xdr:cNvPr id="5" name="Chart 4">
          <a:extLst>
            <a:ext uri="{FF2B5EF4-FFF2-40B4-BE49-F238E27FC236}">
              <a16:creationId xmlns:a16="http://schemas.microsoft.com/office/drawing/2014/main" id="{9B4ABF2F-17E9-4E16-9653-959C3690F2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12700</xdr:colOff>
      <xdr:row>5</xdr:row>
      <xdr:rowOff>84666</xdr:rowOff>
    </xdr:from>
    <xdr:to>
      <xdr:col>31</xdr:col>
      <xdr:colOff>406400</xdr:colOff>
      <xdr:row>38</xdr:row>
      <xdr:rowOff>50799</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A32E17D4-16F7-4BD4-AE60-BB01D52B8A2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5252700" y="999066"/>
              <a:ext cx="4051300" cy="600117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558800</xdr:colOff>
      <xdr:row>25</xdr:row>
      <xdr:rowOff>63501</xdr:rowOff>
    </xdr:from>
    <xdr:to>
      <xdr:col>24</xdr:col>
      <xdr:colOff>558800</xdr:colOff>
      <xdr:row>38</xdr:row>
      <xdr:rowOff>76200</xdr:rowOff>
    </xdr:to>
    <xdr:graphicFrame macro="">
      <xdr:nvGraphicFramePr>
        <xdr:cNvPr id="7" name="Chart 6">
          <a:extLst>
            <a:ext uri="{FF2B5EF4-FFF2-40B4-BE49-F238E27FC236}">
              <a16:creationId xmlns:a16="http://schemas.microsoft.com/office/drawing/2014/main" id="{D3BBC244-8744-478E-9B4B-6DED152B1E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533400</xdr:colOff>
      <xdr:row>25</xdr:row>
      <xdr:rowOff>50800</xdr:rowOff>
    </xdr:from>
    <xdr:to>
      <xdr:col>15</xdr:col>
      <xdr:colOff>469900</xdr:colOff>
      <xdr:row>38</xdr:row>
      <xdr:rowOff>88900</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B48F2BE4-A1FF-4984-B940-CD50F552954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800600" y="4622800"/>
              <a:ext cx="4813300" cy="24155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90715</xdr:colOff>
      <xdr:row>38</xdr:row>
      <xdr:rowOff>112484</xdr:rowOff>
    </xdr:from>
    <xdr:to>
      <xdr:col>31</xdr:col>
      <xdr:colOff>453572</xdr:colOff>
      <xdr:row>59</xdr:row>
      <xdr:rowOff>136071</xdr:rowOff>
    </xdr:to>
    <xdr:graphicFrame macro="">
      <xdr:nvGraphicFramePr>
        <xdr:cNvPr id="10" name="Chart 9">
          <a:extLst>
            <a:ext uri="{FF2B5EF4-FFF2-40B4-BE49-F238E27FC236}">
              <a16:creationId xmlns:a16="http://schemas.microsoft.com/office/drawing/2014/main" id="{2CF08226-F3D1-448B-91B2-E57F743B1A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32</xdr:col>
      <xdr:colOff>27056</xdr:colOff>
      <xdr:row>6</xdr:row>
      <xdr:rowOff>25401</xdr:rowOff>
    </xdr:from>
    <xdr:to>
      <xdr:col>35</xdr:col>
      <xdr:colOff>240746</xdr:colOff>
      <xdr:row>54</xdr:row>
      <xdr:rowOff>8466</xdr:rowOff>
    </xdr:to>
    <mc:AlternateContent xmlns:mc="http://schemas.openxmlformats.org/markup-compatibility/2006" xmlns:a14="http://schemas.microsoft.com/office/drawing/2010/main">
      <mc:Choice Requires="a14">
        <xdr:graphicFrame macro="">
          <xdr:nvGraphicFramePr>
            <xdr:cNvPr id="11" name="States">
              <a:extLst>
                <a:ext uri="{FF2B5EF4-FFF2-40B4-BE49-F238E27FC236}">
                  <a16:creationId xmlns:a16="http://schemas.microsoft.com/office/drawing/2014/main" id="{91873409-EE90-4C88-AE0C-F1904E8203B0}"/>
                </a:ext>
              </a:extLst>
            </xdr:cNvPr>
            <xdr:cNvGraphicFramePr/>
          </xdr:nvGraphicFramePr>
          <xdr:xfrm>
            <a:off x="0" y="0"/>
            <a:ext cx="0" cy="0"/>
          </xdr:xfrm>
          <a:graphic>
            <a:graphicData uri="http://schemas.microsoft.com/office/drawing/2010/slicer">
              <sle:slicer xmlns:sle="http://schemas.microsoft.com/office/drawing/2010/slicer" name="States"/>
            </a:graphicData>
          </a:graphic>
        </xdr:graphicFrame>
      </mc:Choice>
      <mc:Fallback xmlns="">
        <xdr:sp macro="" textlink="">
          <xdr:nvSpPr>
            <xdr:cNvPr id="0" name=""/>
            <xdr:cNvSpPr>
              <a:spLocks noTextEdit="1"/>
            </xdr:cNvSpPr>
          </xdr:nvSpPr>
          <xdr:spPr>
            <a:xfrm>
              <a:off x="19534256" y="1143001"/>
              <a:ext cx="2042490" cy="89238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544286</xdr:colOff>
      <xdr:row>5</xdr:row>
      <xdr:rowOff>84667</xdr:rowOff>
    </xdr:from>
    <xdr:to>
      <xdr:col>24</xdr:col>
      <xdr:colOff>574524</xdr:colOff>
      <xdr:row>25</xdr:row>
      <xdr:rowOff>30237</xdr:rowOff>
    </xdr:to>
    <xdr:graphicFrame macro="">
      <xdr:nvGraphicFramePr>
        <xdr:cNvPr id="8" name="Chart 7">
          <a:extLst>
            <a:ext uri="{FF2B5EF4-FFF2-40B4-BE49-F238E27FC236}">
              <a16:creationId xmlns:a16="http://schemas.microsoft.com/office/drawing/2014/main" id="{F35C5A66-6319-41E8-AE6E-171D38AC96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baj Momin" refreshedDate="45348.973650115739" createdVersion="8" refreshedVersion="8" minRefreshableVersion="3" recordCount="31" xr:uid="{886E929C-610C-4119-9567-46E639073F32}">
  <cacheSource type="worksheet">
    <worksheetSource ref="B37:BN68" sheet="Mastersheet"/>
  </cacheSource>
  <cacheFields count="65">
    <cacheField name="Row Labels" numFmtId="0">
      <sharedItems count="31">
        <s v="Andhra_Pradesh"/>
        <s v="Arunachal_Pradesh"/>
        <s v="Assam"/>
        <s v="Bihar"/>
        <s v="Chhattisgarh"/>
        <s v="Delhi"/>
        <s v="Goa"/>
        <s v="Gujarat"/>
        <s v="Haryana"/>
        <s v="Himachal_Pradesh"/>
        <s v="Jammu_and_Kashmir"/>
        <s v="Jharkhand"/>
        <s v="Karnataka"/>
        <s v="Kerala"/>
        <s v="Madhya_Pradesh"/>
        <s v="Maharashtra"/>
        <s v="Manipur"/>
        <s v="Meghalaya"/>
        <s v="Mizoram"/>
        <s v="Nagaland"/>
        <s v="Odisha"/>
        <s v="Puducherry"/>
        <s v="Punjab"/>
        <s v="Rajasthan"/>
        <s v="Sikkim"/>
        <s v="Tamil_Nadu"/>
        <s v="Telangana"/>
        <s v="Tripura"/>
        <s v="Uttar_Pradesh"/>
        <s v="Uttarakhand"/>
        <s v="West_Bengal"/>
      </sharedItems>
    </cacheField>
    <cacheField name="Sum of 1980-84(AE)" numFmtId="0">
      <sharedItems containsSemiMixedTypes="0" containsString="0" containsNumber="1" minValue="0" maxValue="3718.6"/>
    </cacheField>
    <cacheField name="Sum of 1985-89(AE)" numFmtId="0">
      <sharedItems containsSemiMixedTypes="0" containsString="0" containsNumber="1" minValue="0" maxValue="7382.4"/>
    </cacheField>
    <cacheField name="Sum of 1990-94(AE)" numFmtId="0">
      <sharedItems containsSemiMixedTypes="0" containsString="0" containsNumber="1" minValue="0" maxValue="15791.6"/>
    </cacheField>
    <cacheField name="Sum of 1995-99(AE)" numFmtId="0">
      <sharedItems containsSemiMixedTypes="0" containsString="0" containsNumber="1" minValue="0" maxValue="28523.599999999999"/>
    </cacheField>
    <cacheField name="Sum of 2000-04(AE)" numFmtId="0">
      <sharedItems containsSemiMixedTypes="0" containsString="0" containsNumber="1" minValue="0" maxValue="53121.4"/>
    </cacheField>
    <cacheField name="Sum of 2005-09(AE)" numFmtId="0">
      <sharedItems containsSemiMixedTypes="0" containsString="0" containsNumber="1" minValue="0" maxValue="89527.881999999998"/>
    </cacheField>
    <cacheField name="Sum of 2010-14(AE)" numFmtId="0">
      <sharedItems containsSemiMixedTypes="0" containsString="0" containsNumber="1" minValue="4468.2959999999994" maxValue="185008.24400000001"/>
    </cacheField>
    <cacheField name="Sum of 2015-19(AE)" numFmtId="0">
      <sharedItems containsSemiMixedTypes="0" containsString="0" containsNumber="1" minValue="5525.73" maxValue="292687.32"/>
    </cacheField>
    <cacheField name="Sum of 1980-84(CE)" numFmtId="0">
      <sharedItems containsSemiMixedTypes="0" containsString="0" containsNumber="1" minValue="0" maxValue="1272.8"/>
    </cacheField>
    <cacheField name="Sum of 1985-89(CE)" numFmtId="0">
      <sharedItems containsSemiMixedTypes="0" containsString="0" containsNumber="1" minValue="0" maxValue="1826.2"/>
    </cacheField>
    <cacheField name="Sum of 1990-94(CE)" numFmtId="0">
      <sharedItems containsSemiMixedTypes="0" containsString="0" containsNumber="1" minValue="0" maxValue="3531"/>
    </cacheField>
    <cacheField name="Sum of 1995-99(CE)" numFmtId="0">
      <sharedItems containsSemiMixedTypes="0" containsString="0" containsNumber="1" minValue="0" maxValue="5301"/>
    </cacheField>
    <cacheField name="Sum of 2000-04(CE)" numFmtId="0">
      <sharedItems containsSemiMixedTypes="0" containsString="0" containsNumber="1" minValue="0" maxValue="11144.8"/>
    </cacheField>
    <cacheField name="Sum of 2005-09(CE)" numFmtId="0">
      <sharedItems containsSemiMixedTypes="0" containsString="0" containsNumber="1" minValue="0" maxValue="22951.583999999999"/>
    </cacheField>
    <cacheField name="Sum of 2010-14(CE)" numFmtId="0">
      <sharedItems containsSemiMixedTypes="0" containsString="0" containsNumber="1" minValue="597.98599999999999" maxValue="40603.939999999995"/>
    </cacheField>
    <cacheField name="Sum of 2015-19(CE)" numFmtId="0">
      <sharedItems containsSemiMixedTypes="0" containsString="0" containsNumber="1" minValue="832.67" maxValue="76931.14"/>
    </cacheField>
    <cacheField name="Sum of 1980-84(GFD)" numFmtId="0">
      <sharedItems containsSemiMixedTypes="0" containsString="0" containsNumber="1" minValue="0" maxValue="832.2"/>
    </cacheField>
    <cacheField name="Sum of 1985-89(GFD)" numFmtId="0">
      <sharedItems containsSemiMixedTypes="0" containsString="0" containsNumber="1" minValue="0" maxValue="1553.2"/>
    </cacheField>
    <cacheField name="Sum of 1990-94(GFD)" numFmtId="0">
      <sharedItems containsSemiMixedTypes="0" containsString="0" containsNumber="1" minValue="0" maxValue="3509.4800000000005"/>
    </cacheField>
    <cacheField name="Sum of 1995-99(GFD)" numFmtId="0">
      <sharedItems containsSemiMixedTypes="0" containsString="0" containsNumber="1" minValue="0" maxValue="8128.8"/>
    </cacheField>
    <cacheField name="Sum of 2000-04(GFD)" numFmtId="0">
      <sharedItems containsSemiMixedTypes="0" containsString="0" containsNumber="1" minValue="0" maxValue="14142.7"/>
    </cacheField>
    <cacheField name="Sum of 2005-09(GFD)" numFmtId="0">
      <sharedItems containsSemiMixedTypes="0" containsString="0" containsNumber="1" containsInteger="1" minValue="0" maxValue="14538"/>
    </cacheField>
    <cacheField name="Sum of 2010-14(GFD)" numFmtId="0">
      <sharedItems containsSemiMixedTypes="0" containsString="0" containsNumber="1" containsInteger="1" minValue="184" maxValue="23168"/>
    </cacheField>
    <cacheField name="Count of States" numFmtId="0">
      <sharedItems containsSemiMixedTypes="0" containsString="0" containsNumber="1" containsInteger="1" minValue="1" maxValue="1"/>
    </cacheField>
    <cacheField name="Sum of 1980-84(NS)" numFmtId="0">
      <sharedItems containsSemiMixedTypes="0" containsString="0" containsNumber="1" minValue="0" maxValue="20939.8"/>
    </cacheField>
    <cacheField name="Sum of 1985-89(NS)" numFmtId="0">
      <sharedItems containsSemiMixedTypes="0" containsString="0" containsNumber="1" minValue="0" maxValue="40042.6"/>
    </cacheField>
    <cacheField name="Sum of 1990-94(NS)" numFmtId="0">
      <sharedItems containsSemiMixedTypes="0" containsString="0" containsNumber="1" minValue="0" maxValue="94430.6"/>
    </cacheField>
    <cacheField name="Sum of 1995-99(NS)" numFmtId="0">
      <sharedItems containsSemiMixedTypes="0" containsString="0" containsNumber="1" minValue="0" maxValue="197965.2"/>
    </cacheField>
    <cacheField name="Sum of 2000-04(NS)" numFmtId="0">
      <sharedItems containsSemiMixedTypes="0" containsString="0" containsNumber="1" minValue="1319" maxValue="316206"/>
    </cacheField>
    <cacheField name="Sum of 2005-09(NS)" numFmtId="0">
      <sharedItems containsSemiMixedTypes="0" containsString="0" containsNumber="1" minValue="3204.4" maxValue="673160.2"/>
    </cacheField>
    <cacheField name="Sum of 2010-14(NS)" numFmtId="0">
      <sharedItems containsSemiMixedTypes="0" containsString="0" containsNumber="1" minValue="8772.2627219999995" maxValue="1442042.1949999998"/>
    </cacheField>
    <cacheField name="Sum of 2015-19(NS)" numFmtId="0">
      <sharedItems containsSemiMixedTypes="0" containsString="0" containsNumber="1" minValue="0" maxValue="1212667.9909999999"/>
    </cacheField>
    <cacheField name="Sum of 1980-84(OTR)" numFmtId="0">
      <sharedItems containsSemiMixedTypes="0" containsString="0" containsNumber="1" minValue="0" maxValue="1590.2"/>
    </cacheField>
    <cacheField name="Sum of 1985-89(OTR)" numFmtId="0">
      <sharedItems containsSemiMixedTypes="0" containsString="0" containsNumber="1" minValue="0" maxValue="3322.4"/>
    </cacheField>
    <cacheField name="Sum of 1990-94(OTR)" numFmtId="0">
      <sharedItems containsSemiMixedTypes="0" containsString="0" containsNumber="1" containsInteger="1" minValue="0" maxValue="6956"/>
    </cacheField>
    <cacheField name="Sum of 1995-99(OTR)" numFmtId="0">
      <sharedItems containsSemiMixedTypes="0" containsString="0" containsNumber="1" containsInteger="1" minValue="0" maxValue="13568"/>
    </cacheField>
    <cacheField name="Sum of 2000-04(OTR)" numFmtId="0">
      <sharedItems containsSemiMixedTypes="0" containsString="0" containsNumber="1" containsInteger="1" minValue="0" maxValue="23918"/>
    </cacheField>
    <cacheField name="Sum of 2005-09(OTR)" numFmtId="0">
      <sharedItems containsSemiMixedTypes="0" containsString="0" containsNumber="1" containsInteger="1" minValue="0" maxValue="46462"/>
    </cacheField>
    <cacheField name="Sum of 2010-14(OTR)" numFmtId="0">
      <sharedItems containsSemiMixedTypes="0" containsString="0" containsNumber="1" containsInteger="1" minValue="206" maxValue="98730"/>
    </cacheField>
    <cacheField name="Sum of 2015-19(OTR)" numFmtId="0">
      <sharedItems containsSemiMixedTypes="0" containsString="0" containsNumber="1" containsInteger="1" minValue="330" maxValue="130580"/>
    </cacheField>
    <cacheField name="Sum of 1980-84(RD)" numFmtId="0">
      <sharedItems containsSemiMixedTypes="0" containsString="0" containsNumber="1" minValue="-158.10000000000002" maxValue="186.26"/>
    </cacheField>
    <cacheField name="Sum of 1985-89(RD)" numFmtId="0">
      <sharedItems containsSemiMixedTypes="0" containsString="0" containsNumber="1" minValue="-215.44" maxValue="277.18"/>
    </cacheField>
    <cacheField name="Sum of 1990-94(RD)" numFmtId="0">
      <sharedItems containsSemiMixedTypes="0" containsString="0" containsNumber="1" minValue="-288.26" maxValue="1223.76"/>
    </cacheField>
    <cacheField name="Sum of 1995-99(RD)" numFmtId="0">
      <sharedItems containsSemiMixedTypes="0" containsString="0" containsNumber="1" minValue="-782.72" maxValue="5218.5"/>
    </cacheField>
    <cacheField name="Sum of 2000-04(RD)" numFmtId="0">
      <sharedItems containsSemiMixedTypes="0" containsString="0" containsNumber="1" minValue="-2202.875" maxValue="9245.5750000000007"/>
    </cacheField>
    <cacheField name="Sum of 2005-09(RD)" numFmtId="0">
      <sharedItems containsSemiMixedTypes="0" containsString="0" containsNumber="1" minValue="-5009.6000000000004" maxValue="12032.2"/>
    </cacheField>
    <cacheField name="Sum of 2010-14(RD)" numFmtId="0">
      <sharedItems containsSemiMixedTypes="0" containsString="0" containsNumber="1" containsInteger="1" minValue="-11630" maxValue="14988"/>
    </cacheField>
    <cacheField name="Sum of 2015-19(RD)" numFmtId="0">
      <sharedItems containsSemiMixedTypes="0" containsString="0" containsNumber="1" containsInteger="1" minValue="-34120" maxValue="9560"/>
    </cacheField>
    <cacheField name="Sum of 1980-84(RE)" numFmtId="0">
      <sharedItems containsSemiMixedTypes="0" containsString="0" containsNumber="1" minValue="0" maxValue="2768.8"/>
    </cacheField>
    <cacheField name="Sum of 1985-89(RE)" numFmtId="0">
      <sharedItems containsSemiMixedTypes="0" containsString="0" containsNumber="1" minValue="0" maxValue="5883.8"/>
    </cacheField>
    <cacheField name="Sum of 1990-94(RE)" numFmtId="0">
      <sharedItems containsSemiMixedTypes="0" containsString="0" containsNumber="1" minValue="0" maxValue="12261"/>
    </cacheField>
    <cacheField name="Sum of 1995-99(RE)" numFmtId="0">
      <sharedItems containsSemiMixedTypes="0" containsString="0" containsNumber="1" minValue="0" maxValue="23222.400000000001"/>
    </cacheField>
    <cacheField name="Sum of 2000-04(RE)" numFmtId="0">
      <sharedItems containsSemiMixedTypes="0" containsString="0" containsNumber="1" minValue="0" maxValue="41976.800000000003"/>
    </cacheField>
    <cacheField name="Sum of 2005-09(RE)" numFmtId="0">
      <sharedItems containsSemiMixedTypes="0" containsString="0" containsNumber="1" minValue="0" maxValue="69810.975999999995"/>
    </cacheField>
    <cacheField name="Sum of 2010-14(RE)" numFmtId="0">
      <sharedItems containsSemiMixedTypes="0" containsString="0" containsNumber="1" minValue="3500.6839999999997" maxValue="144404.304"/>
    </cacheField>
    <cacheField name="Sum of 2015-19(RE)" numFmtId="0">
      <sharedItems containsSemiMixedTypes="0" containsString="0" containsNumber="1" minValue="4258.51" maxValue="215756.18"/>
    </cacheField>
    <cacheField name="Sum of 1980-84(SSE)" numFmtId="0">
      <sharedItems containsSemiMixedTypes="0" containsString="0" containsNumber="1" minValue="0" maxValue="1069.5999999999999"/>
    </cacheField>
    <cacheField name="Sum of 1985-89(SSE)" numFmtId="0">
      <sharedItems containsSemiMixedTypes="0" containsString="0" containsNumber="1" minValue="0" maxValue="2686.8"/>
    </cacheField>
    <cacheField name="Sum of 1990-94(SSE)" numFmtId="0">
      <sharedItems containsSemiMixedTypes="0" containsString="0" containsNumber="1" minValue="0" maxValue="5376.2"/>
    </cacheField>
    <cacheField name="Sum of 1995-99(SSE)" numFmtId="0">
      <sharedItems containsSemiMixedTypes="0" containsString="0" containsNumber="1" minValue="0" maxValue="10483.200000000001"/>
    </cacheField>
    <cacheField name="Sum of 2000-04(SSE)" numFmtId="0">
      <sharedItems containsSemiMixedTypes="0" containsString="0" containsNumber="1" minValue="0" maxValue="17179"/>
    </cacheField>
    <cacheField name="Sum of 2005-09(SSE)" numFmtId="0">
      <sharedItems containsSemiMixedTypes="0" containsString="0" containsNumber="1" minValue="0" maxValue="33225"/>
    </cacheField>
    <cacheField name="Sum of 2010-14(SSE)" numFmtId="0">
      <sharedItems containsSemiMixedTypes="0" containsString="0" containsNumber="1" containsInteger="1" minValue="1592" maxValue="72702"/>
    </cacheField>
    <cacheField name="Sum of 2015-19(SSE)" numFmtId="0">
      <sharedItems containsSemiMixedTypes="0" containsString="0" containsNumber="1" containsInteger="1" minValue="2010" maxValue="116170"/>
    </cacheField>
  </cacheFields>
  <extLst>
    <ext xmlns:x14="http://schemas.microsoft.com/office/spreadsheetml/2009/9/main" uri="{725AE2AE-9491-48be-B2B4-4EB974FC3084}">
      <x14:pivotCacheDefinition pivotCacheId="133658270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anvi" refreshedDate="45351.955960879626" createdVersion="5" refreshedVersion="8" minRefreshableVersion="3" recordCount="0" supportSubquery="1" supportAdvancedDrill="1" xr:uid="{5F0578B9-14E4-4B4A-B19C-F1EA8FD3E4C7}">
  <cacheSource type="external" connectionId="9"/>
  <cacheFields count="65">
    <cacheField name="[Ref].[States].[States]" caption="States" numFmtId="0" hierarchy="137" level="1">
      <sharedItems count="31">
        <s v="Andhra_Pradesh"/>
        <s v="Arunachal_Pradesh"/>
        <s v="Assam"/>
        <s v="Bihar"/>
        <s v="Chhattisgarh"/>
        <s v="Delhi"/>
        <s v="Goa"/>
        <s v="Gujarat"/>
        <s v="Haryana"/>
        <s v="Himachal_Pradesh"/>
        <s v="Jammu_and_Kashmir"/>
        <s v="Jharkhand"/>
        <s v="Karnataka"/>
        <s v="Kerala"/>
        <s v="Madhya_Pradesh"/>
        <s v="Maharashtra"/>
        <s v="Manipur"/>
        <s v="Meghalaya"/>
        <s v="Mizoram"/>
        <s v="Nagaland"/>
        <s v="Odisha"/>
        <s v="Puducherry"/>
        <s v="Punjab"/>
        <s v="Rajasthan"/>
        <s v="Sikkim"/>
        <s v="Tamil_Nadu"/>
        <s v="Telangana"/>
        <s v="Tripura"/>
        <s v="Uttar_Pradesh"/>
        <s v="Uttarakhand"/>
        <s v="West_Bengal"/>
      </sharedItems>
    </cacheField>
    <cacheField name="[Measures].[Sum of 1980-84(AE)]" caption="Sum of 1980-84(AE)" numFmtId="0" hierarchy="159" level="32767"/>
    <cacheField name="[Measures].[Sum of 1985-89(AE)]" caption="Sum of 1985-89(AE)" numFmtId="0" hierarchy="160" level="32767"/>
    <cacheField name="[Measures].[Sum of 1990-94(AE)]" caption="Sum of 1990-94(AE)" numFmtId="0" hierarchy="161" level="32767"/>
    <cacheField name="[Measures].[Sum of 1995-99(AE)]" caption="Sum of 1995-99(AE)" numFmtId="0" hierarchy="162" level="32767"/>
    <cacheField name="[Measures].[Sum of 2000-04(AE)]" caption="Sum of 2000-04(AE)" numFmtId="0" hierarchy="163" level="32767"/>
    <cacheField name="[Measures].[Sum of 2005-09(AE)]" caption="Sum of 2005-09(AE)" numFmtId="0" hierarchy="164" level="32767"/>
    <cacheField name="[Measures].[Sum of 2010-14(AE)]" caption="Sum of 2010-14(AE)" numFmtId="0" hierarchy="165" level="32767"/>
    <cacheField name="[Measures].[Sum of 2015-19(AE)]" caption="Sum of 2015-19(AE)" numFmtId="0" hierarchy="166" level="32767"/>
    <cacheField name="[Measures].[Sum of 1980-84(CE)]" caption="Sum of 1980-84(CE)" numFmtId="0" hierarchy="167" level="32767"/>
    <cacheField name="[Measures].[Sum of 1985-89(CE)]" caption="Sum of 1985-89(CE)" numFmtId="0" hierarchy="168" level="32767"/>
    <cacheField name="[Measures].[Sum of 1990-94(CE)]" caption="Sum of 1990-94(CE)" numFmtId="0" hierarchy="169" level="32767"/>
    <cacheField name="[Measures].[Sum of 1995-99(CE)]" caption="Sum of 1995-99(CE)" numFmtId="0" hierarchy="170" level="32767"/>
    <cacheField name="[Measures].[Sum of 2000-04(CE)]" caption="Sum of 2000-04(CE)" numFmtId="0" hierarchy="171" level="32767"/>
    <cacheField name="[Measures].[Sum of 2005-09(CE)]" caption="Sum of 2005-09(CE)" numFmtId="0" hierarchy="172" level="32767"/>
    <cacheField name="[Measures].[Sum of 2010-14(CE)]" caption="Sum of 2010-14(CE)" numFmtId="0" hierarchy="173" level="32767"/>
    <cacheField name="[Measures].[Sum of 2015-19(CE)]" caption="Sum of 2015-19(CE)" numFmtId="0" hierarchy="174" level="32767"/>
    <cacheField name="[Measures].[Sum of 1980-84(GFD)]" caption="Sum of 1980-84(GFD)" numFmtId="0" hierarchy="175" level="32767"/>
    <cacheField name="[Measures].[Sum of 1985-89(GFD)]" caption="Sum of 1985-89(GFD)" numFmtId="0" hierarchy="176" level="32767"/>
    <cacheField name="[Measures].[Sum of 1990-94(GFD)]" caption="Sum of 1990-94(GFD)" numFmtId="0" hierarchy="177" level="32767"/>
    <cacheField name="[Measures].[Sum of 1995-99(GFD)]" caption="Sum of 1995-99(GFD)" numFmtId="0" hierarchy="178" level="32767"/>
    <cacheField name="[Measures].[Sum of 2000-04(GFD)]" caption="Sum of 2000-04(GFD)" numFmtId="0" hierarchy="179" level="32767"/>
    <cacheField name="[Measures].[Sum of 2005-09(GFD)]" caption="Sum of 2005-09(GFD)" numFmtId="0" hierarchy="180" level="32767"/>
    <cacheField name="[Measures].[Sum of 2010-14(GFD)]" caption="Sum of 2010-14(GFD)" numFmtId="0" hierarchy="181" level="32767"/>
    <cacheField name="[Measures].[Sum of 1980-84(NS)]" caption="Sum of 1980-84(NS)" numFmtId="0" hierarchy="184" level="32767"/>
    <cacheField name="[Measures].[Sum of 1985-89(NS)]" caption="Sum of 1985-89(NS)" numFmtId="0" hierarchy="185" level="32767"/>
    <cacheField name="[Measures].[Sum of 1990-94(NS)]" caption="Sum of 1990-94(NS)" numFmtId="0" hierarchy="186" level="32767"/>
    <cacheField name="[Measures].[Sum of 1995-99(NS)]" caption="Sum of 1995-99(NS)" numFmtId="0" hierarchy="187" level="32767"/>
    <cacheField name="[Measures].[Sum of 2000-04(NS)]" caption="Sum of 2000-04(NS)" numFmtId="0" hierarchy="188" level="32767"/>
    <cacheField name="[Measures].[Sum of 2005-09(NS)]" caption="Sum of 2005-09(NS)" numFmtId="0" hierarchy="189" level="32767"/>
    <cacheField name="[Measures].[Sum of 2010-14(NS)]" caption="Sum of 2010-14(NS)" numFmtId="0" hierarchy="190" level="32767"/>
    <cacheField name="[Measures].[Sum of 2015-19(NS)]" caption="Sum of 2015-19(NS)" numFmtId="0" hierarchy="191" level="32767"/>
    <cacheField name="[Measures].[Sum of 1980-84(OTR)]" caption="Sum of 1980-84(OTR)" numFmtId="0" hierarchy="192" level="32767"/>
    <cacheField name="[Measures].[Sum of 1985-89(OTR)]" caption="Sum of 1985-89(OTR)" numFmtId="0" hierarchy="193" level="32767"/>
    <cacheField name="[Measures].[Sum of 1990-94(OTR)]" caption="Sum of 1990-94(OTR)" numFmtId="0" hierarchy="194" level="32767"/>
    <cacheField name="[Measures].[Sum of 1995-99(OTR)]" caption="Sum of 1995-99(OTR)" numFmtId="0" hierarchy="195" level="32767"/>
    <cacheField name="[Measures].[Sum of 2000-04(OTR)]" caption="Sum of 2000-04(OTR)" numFmtId="0" hierarchy="196" level="32767"/>
    <cacheField name="[Measures].[Sum of 2005-09(OTR)]" caption="Sum of 2005-09(OTR)" numFmtId="0" hierarchy="197" level="32767"/>
    <cacheField name="[Measures].[Sum of 2010-14(OTR)]" caption="Sum of 2010-14(OTR)" numFmtId="0" hierarchy="198" level="32767"/>
    <cacheField name="[Measures].[Sum of 2015-19(OTR)]" caption="Sum of 2015-19(OTR)" numFmtId="0" hierarchy="199" level="32767"/>
    <cacheField name="[Measures].[Sum of 1980-84(RD)]" caption="Sum of 1980-84(RD)" numFmtId="0" hierarchy="200" level="32767"/>
    <cacheField name="[Measures].[Sum of 1985-89(RD)]" caption="Sum of 1985-89(RD)" numFmtId="0" hierarchy="201" level="32767"/>
    <cacheField name="[Measures].[Sum of 1990-94(RD)]" caption="Sum of 1990-94(RD)" numFmtId="0" hierarchy="202" level="32767"/>
    <cacheField name="[Measures].[Sum of 1995-99(RD)]" caption="Sum of 1995-99(RD)" numFmtId="0" hierarchy="203" level="32767"/>
    <cacheField name="[Measures].[Sum of 2000-04(RD)]" caption="Sum of 2000-04(RD)" numFmtId="0" hierarchy="204" level="32767"/>
    <cacheField name="[Measures].[Sum of 2005-09(RD)]" caption="Sum of 2005-09(RD)" numFmtId="0" hierarchy="205" level="32767"/>
    <cacheField name="[Measures].[Sum of 2010-14(RD)]" caption="Sum of 2010-14(RD)" numFmtId="0" hierarchy="206" level="32767"/>
    <cacheField name="[Measures].[Sum of 2015-19(RD)]" caption="Sum of 2015-19(RD)" numFmtId="0" hierarchy="207" level="32767"/>
    <cacheField name="[Measures].[Sum of 1980-84(RE)]" caption="Sum of 1980-84(RE)" numFmtId="0" hierarchy="208" level="32767"/>
    <cacheField name="[Measures].[Sum of 1985-89(RE)]" caption="Sum of 1985-89(RE)" numFmtId="0" hierarchy="209" level="32767"/>
    <cacheField name="[Measures].[Sum of 1990-94(RE)]" caption="Sum of 1990-94(RE)" numFmtId="0" hierarchy="210" level="32767"/>
    <cacheField name="[Measures].[Sum of 1995-99(RE)]" caption="Sum of 1995-99(RE)" numFmtId="0" hierarchy="211" level="32767"/>
    <cacheField name="[Measures].[Sum of 2000-04(RE)]" caption="Sum of 2000-04(RE)" numFmtId="0" hierarchy="212" level="32767"/>
    <cacheField name="[Measures].[Sum of 2005-09(RE)]" caption="Sum of 2005-09(RE)" numFmtId="0" hierarchy="213" level="32767"/>
    <cacheField name="[Measures].[Sum of 2010-14(RE)]" caption="Sum of 2010-14(RE)" numFmtId="0" hierarchy="214" level="32767"/>
    <cacheField name="[Measures].[Sum of 2015-19(RE)]" caption="Sum of 2015-19(RE)" numFmtId="0" hierarchy="215" level="32767"/>
    <cacheField name="[Measures].[Sum of 1980-84(SSE)]" caption="Sum of 1980-84(SSE)" numFmtId="0" hierarchy="216" level="32767"/>
    <cacheField name="[Measures].[Sum of 1985-89(SSE)]" caption="Sum of 1985-89(SSE)" numFmtId="0" hierarchy="217" level="32767"/>
    <cacheField name="[Measures].[Sum of 1990-94(SSE)]" caption="Sum of 1990-94(SSE)" numFmtId="0" hierarchy="218" level="32767"/>
    <cacheField name="[Measures].[Sum of 1995-99(SSE)]" caption="Sum of 1995-99(SSE)" numFmtId="0" hierarchy="219" level="32767"/>
    <cacheField name="[Measures].[Sum of 2000-04(SSE)]" caption="Sum of 2000-04(SSE)" numFmtId="0" hierarchy="220" level="32767"/>
    <cacheField name="[Measures].[Sum of 2005-09(SSE)]" caption="Sum of 2005-09(SSE)" numFmtId="0" hierarchy="221" level="32767"/>
    <cacheField name="[Measures].[Sum of 2010-14(SSE)]" caption="Sum of 2010-14(SSE)" numFmtId="0" hierarchy="222" level="32767"/>
    <cacheField name="[Measures].[Sum of 2015-19(SSE)]" caption="Sum of 2015-19(SSE)" numFmtId="0" hierarchy="223" level="32767"/>
    <cacheField name="[Measures].[Sum of 2015-19(GFD)]" caption="Sum of 2015-19(GFD)" numFmtId="0" hierarchy="182" level="32767"/>
  </cacheFields>
  <cacheHierarchies count="233">
    <cacheHierarchy uniqueName="[AE].[States]" caption="States" attribute="1" defaultMemberUniqueName="[AE].[States].[All]" allUniqueName="[AE].[States].[All]" dimensionUniqueName="[AE]" displayFolder="" count="0" memberValueDatatype="130" unbalanced="0"/>
    <cacheHierarchy uniqueName="[AE].[1980-84(AE)]" caption="1980-84(AE)" attribute="1" defaultMemberUniqueName="[AE].[1980-84(AE)].[All]" allUniqueName="[AE].[1980-84(AE)].[All]" dimensionUniqueName="[AE]" displayFolder="" count="0" memberValueDatatype="5" unbalanced="0"/>
    <cacheHierarchy uniqueName="[AE].[1985-89(AE)]" caption="1985-89(AE)" attribute="1" defaultMemberUniqueName="[AE].[1985-89(AE)].[All]" allUniqueName="[AE].[1985-89(AE)].[All]" dimensionUniqueName="[AE]" displayFolder="" count="0" memberValueDatatype="5" unbalanced="0"/>
    <cacheHierarchy uniqueName="[AE].[1990-94(AE)]" caption="1990-94(AE)" attribute="1" defaultMemberUniqueName="[AE].[1990-94(AE)].[All]" allUniqueName="[AE].[1990-94(AE)].[All]" dimensionUniqueName="[AE]" displayFolder="" count="0" memberValueDatatype="5" unbalanced="0"/>
    <cacheHierarchy uniqueName="[AE].[1995-99(AE)]" caption="1995-99(AE)" attribute="1" defaultMemberUniqueName="[AE].[1995-99(AE)].[All]" allUniqueName="[AE].[1995-99(AE)].[All]" dimensionUniqueName="[AE]" displayFolder="" count="0" memberValueDatatype="5" unbalanced="0"/>
    <cacheHierarchy uniqueName="[AE].[2000-04(AE)]" caption="2000-04(AE)" attribute="1" defaultMemberUniqueName="[AE].[2000-04(AE)].[All]" allUniqueName="[AE].[2000-04(AE)].[All]" dimensionUniqueName="[AE]" displayFolder="" count="0" memberValueDatatype="5" unbalanced="0"/>
    <cacheHierarchy uniqueName="[AE].[2005-09(AE)]" caption="2005-09(AE)" attribute="1" defaultMemberUniqueName="[AE].[2005-09(AE)].[All]" allUniqueName="[AE].[2005-09(AE)].[All]" dimensionUniqueName="[AE]" displayFolder="" count="0" memberValueDatatype="5" unbalanced="0"/>
    <cacheHierarchy uniqueName="[AE].[2010-14(AE)]" caption="2010-14(AE)" attribute="1" defaultMemberUniqueName="[AE].[2010-14(AE)].[All]" allUniqueName="[AE].[2010-14(AE)].[All]" dimensionUniqueName="[AE]" displayFolder="" count="0" memberValueDatatype="5" unbalanced="0"/>
    <cacheHierarchy uniqueName="[AE].[2015-19(AE)]" caption="2015-19(AE)" attribute="1" defaultMemberUniqueName="[AE].[2015-19(AE)].[All]" allUniqueName="[AE].[2015-19(AE)].[All]" dimensionUniqueName="[AE]" displayFolder="" count="0" memberValueDatatype="5" unbalanced="0"/>
    <cacheHierarchy uniqueName="[AE 1].[States]" caption="States" attribute="1" defaultMemberUniqueName="[AE 1].[States].[All]" allUniqueName="[AE 1].[States].[All]" dimensionUniqueName="[AE 1]" displayFolder="" count="0" memberValueDatatype="130" unbalanced="0"/>
    <cacheHierarchy uniqueName="[AE 1].[1980-84(AE)]" caption="1980-84(AE)" attribute="1" defaultMemberUniqueName="[AE 1].[1980-84(AE)].[All]" allUniqueName="[AE 1].[1980-84(AE)].[All]" dimensionUniqueName="[AE 1]" displayFolder="" count="0" memberValueDatatype="5" unbalanced="0"/>
    <cacheHierarchy uniqueName="[AE 1].[1985-89(AE)]" caption="1985-89(AE)" attribute="1" defaultMemberUniqueName="[AE 1].[1985-89(AE)].[All]" allUniqueName="[AE 1].[1985-89(AE)].[All]" dimensionUniqueName="[AE 1]" displayFolder="" count="0" memberValueDatatype="5" unbalanced="0"/>
    <cacheHierarchy uniqueName="[AE 1].[1990-94(AE)]" caption="1990-94(AE)" attribute="1" defaultMemberUniqueName="[AE 1].[1990-94(AE)].[All]" allUniqueName="[AE 1].[1990-94(AE)].[All]" dimensionUniqueName="[AE 1]" displayFolder="" count="0" memberValueDatatype="5" unbalanced="0"/>
    <cacheHierarchy uniqueName="[AE 1].[1995-99(AE)]" caption="1995-99(AE)" attribute="1" defaultMemberUniqueName="[AE 1].[1995-99(AE)].[All]" allUniqueName="[AE 1].[1995-99(AE)].[All]" dimensionUniqueName="[AE 1]" displayFolder="" count="0" memberValueDatatype="5" unbalanced="0"/>
    <cacheHierarchy uniqueName="[AE 1].[2000-04(AE)]" caption="2000-04(AE)" attribute="1" defaultMemberUniqueName="[AE 1].[2000-04(AE)].[All]" allUniqueName="[AE 1].[2000-04(AE)].[All]" dimensionUniqueName="[AE 1]" displayFolder="" count="0" memberValueDatatype="5" unbalanced="0"/>
    <cacheHierarchy uniqueName="[AE 1].[2005-09(AE)]" caption="2005-09(AE)" attribute="1" defaultMemberUniqueName="[AE 1].[2005-09(AE)].[All]" allUniqueName="[AE 1].[2005-09(AE)].[All]" dimensionUniqueName="[AE 1]" displayFolder="" count="0" memberValueDatatype="5" unbalanced="0"/>
    <cacheHierarchy uniqueName="[AE 1].[2010-14(AE)]" caption="2010-14(AE)" attribute="1" defaultMemberUniqueName="[AE 1].[2010-14(AE)].[All]" allUniqueName="[AE 1].[2010-14(AE)].[All]" dimensionUniqueName="[AE 1]" displayFolder="" count="0" memberValueDatatype="5" unbalanced="0"/>
    <cacheHierarchy uniqueName="[AE 1].[2015-19(AE)]" caption="2015-19(AE)" attribute="1" defaultMemberUniqueName="[AE 1].[2015-19(AE)].[All]" allUniqueName="[AE 1].[2015-19(AE)].[All]" dimensionUniqueName="[AE 1]" displayFolder="" count="0" memberValueDatatype="5" unbalanced="0"/>
    <cacheHierarchy uniqueName="[CE].[States]" caption="States" attribute="1" defaultMemberUniqueName="[CE].[States].[All]" allUniqueName="[CE].[States].[All]" dimensionUniqueName="[CE]" displayFolder="" count="0" memberValueDatatype="130" unbalanced="0"/>
    <cacheHierarchy uniqueName="[CE].[1980-84(CE)]" caption="1980-84(CE)" attribute="1" defaultMemberUniqueName="[CE].[1980-84(CE)].[All]" allUniqueName="[CE].[1980-84(CE)].[All]" dimensionUniqueName="[CE]" displayFolder="" count="0" memberValueDatatype="5" unbalanced="0"/>
    <cacheHierarchy uniqueName="[CE].[1985-89(CE)]" caption="1985-89(CE)" attribute="1" defaultMemberUniqueName="[CE].[1985-89(CE)].[All]" allUniqueName="[CE].[1985-89(CE)].[All]" dimensionUniqueName="[CE]" displayFolder="" count="0" memberValueDatatype="5" unbalanced="0"/>
    <cacheHierarchy uniqueName="[CE].[1990-94(CE)]" caption="1990-94(CE)" attribute="1" defaultMemberUniqueName="[CE].[1990-94(CE)].[All]" allUniqueName="[CE].[1990-94(CE)].[All]" dimensionUniqueName="[CE]" displayFolder="" count="0" memberValueDatatype="5" unbalanced="0"/>
    <cacheHierarchy uniqueName="[CE].[1995-99(CE)]" caption="1995-99(CE)" attribute="1" defaultMemberUniqueName="[CE].[1995-99(CE)].[All]" allUniqueName="[CE].[1995-99(CE)].[All]" dimensionUniqueName="[CE]" displayFolder="" count="0" memberValueDatatype="5" unbalanced="0"/>
    <cacheHierarchy uniqueName="[CE].[2000-04(CE)]" caption="2000-04(CE)" attribute="1" defaultMemberUniqueName="[CE].[2000-04(CE)].[All]" allUniqueName="[CE].[2000-04(CE)].[All]" dimensionUniqueName="[CE]" displayFolder="" count="0" memberValueDatatype="5" unbalanced="0"/>
    <cacheHierarchy uniqueName="[CE].[2005-09(CE)]" caption="2005-09(CE)" attribute="1" defaultMemberUniqueName="[CE].[2005-09(CE)].[All]" allUniqueName="[CE].[2005-09(CE)].[All]" dimensionUniqueName="[CE]" displayFolder="" count="0" memberValueDatatype="5" unbalanced="0"/>
    <cacheHierarchy uniqueName="[CE].[2010-14(CE)]" caption="2010-14(CE)" attribute="1" defaultMemberUniqueName="[CE].[2010-14(CE)].[All]" allUniqueName="[CE].[2010-14(CE)].[All]" dimensionUniqueName="[CE]" displayFolder="" count="0" memberValueDatatype="5" unbalanced="0"/>
    <cacheHierarchy uniqueName="[CE].[2015-19(CE)]" caption="2015-19(CE)" attribute="1" defaultMemberUniqueName="[CE].[2015-19(CE)].[All]" allUniqueName="[CE].[2015-19(CE)].[All]" dimensionUniqueName="[CE]" displayFolder="" count="0" memberValueDatatype="5" unbalanced="0"/>
    <cacheHierarchy uniqueName="[GFD].[States]" caption="States" attribute="1" defaultMemberUniqueName="[GFD].[States].[All]" allUniqueName="[GFD].[States].[All]" dimensionUniqueName="[GFD]" displayFolder="" count="0" memberValueDatatype="130" unbalanced="0"/>
    <cacheHierarchy uniqueName="[GFD].[1980-84(GFD)]" caption="1980-84(GFD)" attribute="1" defaultMemberUniqueName="[GFD].[1980-84(GFD)].[All]" allUniqueName="[GFD].[1980-84(GFD)].[All]" dimensionUniqueName="[GFD]" displayFolder="" count="0" memberValueDatatype="5" unbalanced="0"/>
    <cacheHierarchy uniqueName="[GFD].[1985-89(GFD)]" caption="1985-89(GFD)" attribute="1" defaultMemberUniqueName="[GFD].[1985-89(GFD)].[All]" allUniqueName="[GFD].[1985-89(GFD)].[All]" dimensionUniqueName="[GFD]" displayFolder="" count="0" memberValueDatatype="5" unbalanced="0"/>
    <cacheHierarchy uniqueName="[GFD].[1990-94(GFD)]" caption="1990-94(GFD)" attribute="1" defaultMemberUniqueName="[GFD].[1990-94(GFD)].[All]" allUniqueName="[GFD].[1990-94(GFD)].[All]" dimensionUniqueName="[GFD]" displayFolder="" count="0" memberValueDatatype="5" unbalanced="0"/>
    <cacheHierarchy uniqueName="[GFD].[1995-99(GFD)]" caption="1995-99(GFD)" attribute="1" defaultMemberUniqueName="[GFD].[1995-99(GFD)].[All]" allUniqueName="[GFD].[1995-99(GFD)].[All]" dimensionUniqueName="[GFD]" displayFolder="" count="0" memberValueDatatype="5" unbalanced="0"/>
    <cacheHierarchy uniqueName="[GFD].[2000-04(GFD)]" caption="2000-04(GFD)" attribute="1" defaultMemberUniqueName="[GFD].[2000-04(GFD)].[All]" allUniqueName="[GFD].[2000-04(GFD)].[All]" dimensionUniqueName="[GFD]" displayFolder="" count="0" memberValueDatatype="5" unbalanced="0"/>
    <cacheHierarchy uniqueName="[GFD].[2005-09(GFD)]" caption="2005-09(GFD)" attribute="1" defaultMemberUniqueName="[GFD].[2005-09(GFD)].[All]" allUniqueName="[GFD].[2005-09(GFD)].[All]" dimensionUniqueName="[GFD]" displayFolder="" count="0" memberValueDatatype="20" unbalanced="0"/>
    <cacheHierarchy uniqueName="[GFD].[2010-14(GFD)]" caption="2010-14(GFD)" attribute="1" defaultMemberUniqueName="[GFD].[2010-14(GFD)].[All]" allUniqueName="[GFD].[2010-14(GFD)].[All]" dimensionUniqueName="[GFD]" displayFolder="" count="0" memberValueDatatype="20" unbalanced="0"/>
    <cacheHierarchy uniqueName="[GFD].[2015-19(GFD)]" caption="2015-19(GFD)" attribute="1" defaultMemberUniqueName="[GFD].[2015-19(GFD)].[All]" allUniqueName="[GFD].[2015-19(GFD)].[All]" dimensionUniqueName="[GFD]" displayFolder="" count="0" memberValueDatatype="20" unbalanced="0"/>
    <cacheHierarchy uniqueName="[GSDP].[States]" caption="States" attribute="1" defaultMemberUniqueName="[GSDP].[States].[All]" allUniqueName="[GSDP].[States].[All]" dimensionUniqueName="[GSDP]" displayFolder="" count="0" memberValueDatatype="130" unbalanced="0"/>
    <cacheHierarchy uniqueName="[GSDP].[1980-84(NS)]" caption="1980-84(NS)" attribute="1" defaultMemberUniqueName="[GSDP].[1980-84(NS)].[All]" allUniqueName="[GSDP].[1980-84(NS)].[All]" dimensionUniqueName="[GSDP]" displayFolder="" count="0" memberValueDatatype="5" unbalanced="0"/>
    <cacheHierarchy uniqueName="[GSDP].[1985-89(NS)]" caption="1985-89(NS)" attribute="1" defaultMemberUniqueName="[GSDP].[1985-89(NS)].[All]" allUniqueName="[GSDP].[1985-89(NS)].[All]" dimensionUniqueName="[GSDP]" displayFolder="" count="0" memberValueDatatype="5" unbalanced="0"/>
    <cacheHierarchy uniqueName="[GSDP].[1990-94(NS)]" caption="1990-94(NS)" attribute="1" defaultMemberUniqueName="[GSDP].[1990-94(NS)].[All]" allUniqueName="[GSDP].[1990-94(NS)].[All]" dimensionUniqueName="[GSDP]" displayFolder="" count="0" memberValueDatatype="5" unbalanced="0"/>
    <cacheHierarchy uniqueName="[GSDP].[1995-99(NS)]" caption="1995-99(NS)" attribute="1" defaultMemberUniqueName="[GSDP].[1995-99(NS)].[All]" allUniqueName="[GSDP].[1995-99(NS)].[All]" dimensionUniqueName="[GSDP]" displayFolder="" count="0" memberValueDatatype="5" unbalanced="0"/>
    <cacheHierarchy uniqueName="[GSDP].[2000-04(NS)]" caption="2000-04(NS)" attribute="1" defaultMemberUniqueName="[GSDP].[2000-04(NS)].[All]" allUniqueName="[GSDP].[2000-04(NS)].[All]" dimensionUniqueName="[GSDP]" displayFolder="" count="0" memberValueDatatype="5" unbalanced="0"/>
    <cacheHierarchy uniqueName="[GSDP].[2005-09(NS)]" caption="2005-09(NS)" attribute="1" defaultMemberUniqueName="[GSDP].[2005-09(NS)].[All]" allUniqueName="[GSDP].[2005-09(NS)].[All]" dimensionUniqueName="[GSDP]" displayFolder="" count="0" memberValueDatatype="5" unbalanced="0"/>
    <cacheHierarchy uniqueName="[GSDP].[2010-14(NS)]" caption="2010-14(NS)" attribute="1" defaultMemberUniqueName="[GSDP].[2010-14(NS)].[All]" allUniqueName="[GSDP].[2010-14(NS)].[All]" dimensionUniqueName="[GSDP]" displayFolder="" count="0" memberValueDatatype="5" unbalanced="0"/>
    <cacheHierarchy uniqueName="[GSDP].[2015-19(NS)]" caption="2015-19(NS)" attribute="1" defaultMemberUniqueName="[GSDP].[2015-19(NS)].[All]" allUniqueName="[GSDP].[2015-19(NS)].[All]" dimensionUniqueName="[GSDP]" displayFolder="" count="0" memberValueDatatype="5" unbalanced="0"/>
    <cacheHierarchy uniqueName="[OTR].[States]" caption="States" attribute="1" defaultMemberUniqueName="[OTR].[States].[All]" allUniqueName="[OTR].[States].[All]" dimensionUniqueName="[OTR]" displayFolder="" count="0" memberValueDatatype="130" unbalanced="0"/>
    <cacheHierarchy uniqueName="[OTR].[1980-84(OTR)]" caption="1980-84(OTR)" attribute="1" defaultMemberUniqueName="[OTR].[1980-84(OTR)].[All]" allUniqueName="[OTR].[1980-84(OTR)].[All]" dimensionUniqueName="[OTR]" displayFolder="" count="0" memberValueDatatype="5" unbalanced="0"/>
    <cacheHierarchy uniqueName="[OTR].[1985-89(OTR)]" caption="1985-89(OTR)" attribute="1" defaultMemberUniqueName="[OTR].[1985-89(OTR)].[All]" allUniqueName="[OTR].[1985-89(OTR)].[All]" dimensionUniqueName="[OTR]" displayFolder="" count="0" memberValueDatatype="5" unbalanced="0"/>
    <cacheHierarchy uniqueName="[OTR].[1990-94(OTR)]" caption="1990-94(OTR)" attribute="1" defaultMemberUniqueName="[OTR].[1990-94(OTR)].[All]" allUniqueName="[OTR].[1990-94(OTR)].[All]" dimensionUniqueName="[OTR]" displayFolder="" count="0" memberValueDatatype="20" unbalanced="0"/>
    <cacheHierarchy uniqueName="[OTR].[1995-99(OTR)]" caption="1995-99(OTR)" attribute="1" defaultMemberUniqueName="[OTR].[1995-99(OTR)].[All]" allUniqueName="[OTR].[1995-99(OTR)].[All]" dimensionUniqueName="[OTR]" displayFolder="" count="0" memberValueDatatype="20" unbalanced="0"/>
    <cacheHierarchy uniqueName="[OTR].[2000-04(OTR)]" caption="2000-04(OTR)" attribute="1" defaultMemberUniqueName="[OTR].[2000-04(OTR)].[All]" allUniqueName="[OTR].[2000-04(OTR)].[All]" dimensionUniqueName="[OTR]" displayFolder="" count="0" memberValueDatatype="20" unbalanced="0"/>
    <cacheHierarchy uniqueName="[OTR].[2005-09(OTR)]" caption="2005-09(OTR)" attribute="1" defaultMemberUniqueName="[OTR].[2005-09(OTR)].[All]" allUniqueName="[OTR].[2005-09(OTR)].[All]" dimensionUniqueName="[OTR]" displayFolder="" count="0" memberValueDatatype="20" unbalanced="0"/>
    <cacheHierarchy uniqueName="[OTR].[2010-14(OTR)]" caption="2010-14(OTR)" attribute="1" defaultMemberUniqueName="[OTR].[2010-14(OTR)].[All]" allUniqueName="[OTR].[2010-14(OTR)].[All]" dimensionUniqueName="[OTR]" displayFolder="" count="0" memberValueDatatype="20" unbalanced="0"/>
    <cacheHierarchy uniqueName="[OTR].[2015-19(OTR)]" caption="2015-19(OTR)" attribute="1" defaultMemberUniqueName="[OTR].[2015-19(OTR)].[All]" allUniqueName="[OTR].[2015-19(OTR)].[All]" dimensionUniqueName="[OTR]" displayFolder="" count="0" memberValueDatatype="20" unbalanced="0"/>
    <cacheHierarchy uniqueName="[Range].[Row Labels]" caption="Row Labels" attribute="1" defaultMemberUniqueName="[Range].[Row Labels].[All]" allUniqueName="[Range].[Row Labels].[All]" dimensionUniqueName="[Range]" displayFolder="" count="0" memberValueDatatype="130" unbalanced="0"/>
    <cacheHierarchy uniqueName="[Range].[Sum of 1980-84(AE)]" caption="Sum of 1980-84(AE)" attribute="1" defaultMemberUniqueName="[Range].[Sum of 1980-84(AE)].[All]" allUniqueName="[Range].[Sum of 1980-84(AE)].[All]" dimensionUniqueName="[Range]" displayFolder="" count="0" memberValueDatatype="5" unbalanced="0"/>
    <cacheHierarchy uniqueName="[Range].[Sum of 1985-89(AE)]" caption="Sum of 1985-89(AE)" attribute="1" defaultMemberUniqueName="[Range].[Sum of 1985-89(AE)].[All]" allUniqueName="[Range].[Sum of 1985-89(AE)].[All]" dimensionUniqueName="[Range]" displayFolder="" count="0" memberValueDatatype="5" unbalanced="0"/>
    <cacheHierarchy uniqueName="[Range].[Sum of 1990-94(AE)]" caption="Sum of 1990-94(AE)" attribute="1" defaultMemberUniqueName="[Range].[Sum of 1990-94(AE)].[All]" allUniqueName="[Range].[Sum of 1990-94(AE)].[All]" dimensionUniqueName="[Range]" displayFolder="" count="0" memberValueDatatype="5" unbalanced="0"/>
    <cacheHierarchy uniqueName="[Range].[Sum of 1995-99(AE)]" caption="Sum of 1995-99(AE)" attribute="1" defaultMemberUniqueName="[Range].[Sum of 1995-99(AE)].[All]" allUniqueName="[Range].[Sum of 1995-99(AE)].[All]" dimensionUniqueName="[Range]" displayFolder="" count="0" memberValueDatatype="5" unbalanced="0"/>
    <cacheHierarchy uniqueName="[Range].[Sum of 2000-04(AE)]" caption="Sum of 2000-04(AE)" attribute="1" defaultMemberUniqueName="[Range].[Sum of 2000-04(AE)].[All]" allUniqueName="[Range].[Sum of 2000-04(AE)].[All]" dimensionUniqueName="[Range]" displayFolder="" count="0" memberValueDatatype="5" unbalanced="0"/>
    <cacheHierarchy uniqueName="[Range].[Sum of 2005-09(AE)]" caption="Sum of 2005-09(AE)" attribute="1" defaultMemberUniqueName="[Range].[Sum of 2005-09(AE)].[All]" allUniqueName="[Range].[Sum of 2005-09(AE)].[All]" dimensionUniqueName="[Range]" displayFolder="" count="0" memberValueDatatype="5" unbalanced="0"/>
    <cacheHierarchy uniqueName="[Range].[Sum of 2010-14(AE)]" caption="Sum of 2010-14(AE)" attribute="1" defaultMemberUniqueName="[Range].[Sum of 2010-14(AE)].[All]" allUniqueName="[Range].[Sum of 2010-14(AE)].[All]" dimensionUniqueName="[Range]" displayFolder="" count="0" memberValueDatatype="5" unbalanced="0"/>
    <cacheHierarchy uniqueName="[Range].[Sum of 2015-19(AE)]" caption="Sum of 2015-19(AE)" attribute="1" defaultMemberUniqueName="[Range].[Sum of 2015-19(AE)].[All]" allUniqueName="[Range].[Sum of 2015-19(AE)].[All]" dimensionUniqueName="[Range]" displayFolder="" count="0" memberValueDatatype="5" unbalanced="0"/>
    <cacheHierarchy uniqueName="[Range].[Sum of 1980-84(CE)]" caption="Sum of 1980-84(CE)" attribute="1" defaultMemberUniqueName="[Range].[Sum of 1980-84(CE)].[All]" allUniqueName="[Range].[Sum of 1980-84(CE)].[All]" dimensionUniqueName="[Range]" displayFolder="" count="0" memberValueDatatype="5" unbalanced="0"/>
    <cacheHierarchy uniqueName="[Range].[Sum of 1985-89(CE)]" caption="Sum of 1985-89(CE)" attribute="1" defaultMemberUniqueName="[Range].[Sum of 1985-89(CE)].[All]" allUniqueName="[Range].[Sum of 1985-89(CE)].[All]" dimensionUniqueName="[Range]" displayFolder="" count="0" memberValueDatatype="5" unbalanced="0"/>
    <cacheHierarchy uniqueName="[Range].[Sum of 1990-94(CE)]" caption="Sum of 1990-94(CE)" attribute="1" defaultMemberUniqueName="[Range].[Sum of 1990-94(CE)].[All]" allUniqueName="[Range].[Sum of 1990-94(CE)].[All]" dimensionUniqueName="[Range]" displayFolder="" count="0" memberValueDatatype="5" unbalanced="0"/>
    <cacheHierarchy uniqueName="[Range].[Sum of 1995-99(CE)]" caption="Sum of 1995-99(CE)" attribute="1" defaultMemberUniqueName="[Range].[Sum of 1995-99(CE)].[All]" allUniqueName="[Range].[Sum of 1995-99(CE)].[All]" dimensionUniqueName="[Range]" displayFolder="" count="0" memberValueDatatype="5" unbalanced="0"/>
    <cacheHierarchy uniqueName="[Range].[Sum of 2000-04(CE)]" caption="Sum of 2000-04(CE)" attribute="1" defaultMemberUniqueName="[Range].[Sum of 2000-04(CE)].[All]" allUniqueName="[Range].[Sum of 2000-04(CE)].[All]" dimensionUniqueName="[Range]" displayFolder="" count="0" memberValueDatatype="5" unbalanced="0"/>
    <cacheHierarchy uniqueName="[Range].[Sum of 2005-09(CE)]" caption="Sum of 2005-09(CE)" attribute="1" defaultMemberUniqueName="[Range].[Sum of 2005-09(CE)].[All]" allUniqueName="[Range].[Sum of 2005-09(CE)].[All]" dimensionUniqueName="[Range]" displayFolder="" count="0" memberValueDatatype="5" unbalanced="0"/>
    <cacheHierarchy uniqueName="[Range].[Sum of 2010-14(CE)]" caption="Sum of 2010-14(CE)" attribute="1" defaultMemberUniqueName="[Range].[Sum of 2010-14(CE)].[All]" allUniqueName="[Range].[Sum of 2010-14(CE)].[All]" dimensionUniqueName="[Range]" displayFolder="" count="0" memberValueDatatype="5" unbalanced="0"/>
    <cacheHierarchy uniqueName="[Range].[Sum of 2015-19(CE)]" caption="Sum of 2015-19(CE)" attribute="1" defaultMemberUniqueName="[Range].[Sum of 2015-19(CE)].[All]" allUniqueName="[Range].[Sum of 2015-19(CE)].[All]" dimensionUniqueName="[Range]" displayFolder="" count="0" memberValueDatatype="5" unbalanced="0"/>
    <cacheHierarchy uniqueName="[Range].[Sum of 1980-84(GFD)]" caption="Sum of 1980-84(GFD)" attribute="1" defaultMemberUniqueName="[Range].[Sum of 1980-84(GFD)].[All]" allUniqueName="[Range].[Sum of 1980-84(GFD)].[All]" dimensionUniqueName="[Range]" displayFolder="" count="0" memberValueDatatype="5" unbalanced="0"/>
    <cacheHierarchy uniqueName="[Range].[Sum of 1985-89(GFD)]" caption="Sum of 1985-89(GFD)" attribute="1" defaultMemberUniqueName="[Range].[Sum of 1985-89(GFD)].[All]" allUniqueName="[Range].[Sum of 1985-89(GFD)].[All]" dimensionUniqueName="[Range]" displayFolder="" count="0" memberValueDatatype="5" unbalanced="0"/>
    <cacheHierarchy uniqueName="[Range].[Sum of 1990-94(GFD)]" caption="Sum of 1990-94(GFD)" attribute="1" defaultMemberUniqueName="[Range].[Sum of 1990-94(GFD)].[All]" allUniqueName="[Range].[Sum of 1990-94(GFD)].[All]" dimensionUniqueName="[Range]" displayFolder="" count="0" memberValueDatatype="5" unbalanced="0"/>
    <cacheHierarchy uniqueName="[Range].[Sum of 1995-99(GFD)]" caption="Sum of 1995-99(GFD)" attribute="1" defaultMemberUniqueName="[Range].[Sum of 1995-99(GFD)].[All]" allUniqueName="[Range].[Sum of 1995-99(GFD)].[All]" dimensionUniqueName="[Range]" displayFolder="" count="0" memberValueDatatype="5" unbalanced="0"/>
    <cacheHierarchy uniqueName="[Range].[Sum of 2000-04(GFD)]" caption="Sum of 2000-04(GFD)" attribute="1" defaultMemberUniqueName="[Range].[Sum of 2000-04(GFD)].[All]" allUniqueName="[Range].[Sum of 2000-04(GFD)].[All]" dimensionUniqueName="[Range]" displayFolder="" count="0" memberValueDatatype="5" unbalanced="0"/>
    <cacheHierarchy uniqueName="[Range].[Sum of 2005-09(GFD)]" caption="Sum of 2005-09(GFD)" attribute="1" defaultMemberUniqueName="[Range].[Sum of 2005-09(GFD)].[All]" allUniqueName="[Range].[Sum of 2005-09(GFD)].[All]" dimensionUniqueName="[Range]" displayFolder="" count="0" memberValueDatatype="20" unbalanced="0"/>
    <cacheHierarchy uniqueName="[Range].[Sum of 2010-14(GFD)]" caption="Sum of 2010-14(GFD)" attribute="1" defaultMemberUniqueName="[Range].[Sum of 2010-14(GFD)].[All]" allUniqueName="[Range].[Sum of 2010-14(GFD)].[All]" dimensionUniqueName="[Range]" displayFolder="" count="0" memberValueDatatype="20" unbalanced="0"/>
    <cacheHierarchy uniqueName="[Range].[Sum of 2015-19(GFD)]" caption="Sum of 2015-19(GFD)" attribute="1" defaultMemberUniqueName="[Range].[Sum of 2015-19(GFD)].[All]" allUniqueName="[Range].[Sum of 2015-19(GFD)].[All]" dimensionUniqueName="[Range]" displayFolder="" count="0" memberValueDatatype="20" unbalanced="0"/>
    <cacheHierarchy uniqueName="[Range].[Sum of 1980-84(NS)]" caption="Sum of 1980-84(NS)" attribute="1" defaultMemberUniqueName="[Range].[Sum of 1980-84(NS)].[All]" allUniqueName="[Range].[Sum of 1980-84(NS)].[All]" dimensionUniqueName="[Range]" displayFolder="" count="0" memberValueDatatype="5" unbalanced="0"/>
    <cacheHierarchy uniqueName="[Range].[Sum of 1985-89(NS)]" caption="Sum of 1985-89(NS)" attribute="1" defaultMemberUniqueName="[Range].[Sum of 1985-89(NS)].[All]" allUniqueName="[Range].[Sum of 1985-89(NS)].[All]" dimensionUniqueName="[Range]" displayFolder="" count="0" memberValueDatatype="5" unbalanced="0"/>
    <cacheHierarchy uniqueName="[Range].[Sum of 1990-94(NS)]" caption="Sum of 1990-94(NS)" attribute="1" defaultMemberUniqueName="[Range].[Sum of 1990-94(NS)].[All]" allUniqueName="[Range].[Sum of 1990-94(NS)].[All]" dimensionUniqueName="[Range]" displayFolder="" count="0" memberValueDatatype="5" unbalanced="0"/>
    <cacheHierarchy uniqueName="[Range].[Sum of 1995-99(NS)]" caption="Sum of 1995-99(NS)" attribute="1" defaultMemberUniqueName="[Range].[Sum of 1995-99(NS)].[All]" allUniqueName="[Range].[Sum of 1995-99(NS)].[All]" dimensionUniqueName="[Range]" displayFolder="" count="0" memberValueDatatype="5" unbalanced="0"/>
    <cacheHierarchy uniqueName="[Range].[Sum of 2000-04(NS)]" caption="Sum of 2000-04(NS)" attribute="1" defaultMemberUniqueName="[Range].[Sum of 2000-04(NS)].[All]" allUniqueName="[Range].[Sum of 2000-04(NS)].[All]" dimensionUniqueName="[Range]" displayFolder="" count="0" memberValueDatatype="5" unbalanced="0"/>
    <cacheHierarchy uniqueName="[Range].[Sum of 2005-09(NS)]" caption="Sum of 2005-09(NS)" attribute="1" defaultMemberUniqueName="[Range].[Sum of 2005-09(NS)].[All]" allUniqueName="[Range].[Sum of 2005-09(NS)].[All]" dimensionUniqueName="[Range]" displayFolder="" count="0" memberValueDatatype="5" unbalanced="0"/>
    <cacheHierarchy uniqueName="[Range].[Sum of 2010-14(NS)]" caption="Sum of 2010-14(NS)" attribute="1" defaultMemberUniqueName="[Range].[Sum of 2010-14(NS)].[All]" allUniqueName="[Range].[Sum of 2010-14(NS)].[All]" dimensionUniqueName="[Range]" displayFolder="" count="0" memberValueDatatype="5" unbalanced="0"/>
    <cacheHierarchy uniqueName="[Range].[Sum of 2015-19(NS)]" caption="Sum of 2015-19(NS)" attribute="1" defaultMemberUniqueName="[Range].[Sum of 2015-19(NS)].[All]" allUniqueName="[Range].[Sum of 2015-19(NS)].[All]" dimensionUniqueName="[Range]" displayFolder="" count="0" memberValueDatatype="5" unbalanced="0"/>
    <cacheHierarchy uniqueName="[Range].[Sum of 1980-84(OTR)]" caption="Sum of 1980-84(OTR)" attribute="1" defaultMemberUniqueName="[Range].[Sum of 1980-84(OTR)].[All]" allUniqueName="[Range].[Sum of 1980-84(OTR)].[All]" dimensionUniqueName="[Range]" displayFolder="" count="0" memberValueDatatype="5" unbalanced="0"/>
    <cacheHierarchy uniqueName="[Range].[Sum of 1985-89(OTR)]" caption="Sum of 1985-89(OTR)" attribute="1" defaultMemberUniqueName="[Range].[Sum of 1985-89(OTR)].[All]" allUniqueName="[Range].[Sum of 1985-89(OTR)].[All]" dimensionUniqueName="[Range]" displayFolder="" count="0" memberValueDatatype="5" unbalanced="0"/>
    <cacheHierarchy uniqueName="[Range].[Sum of 1990-94(OTR)]" caption="Sum of 1990-94(OTR)" attribute="1" defaultMemberUniqueName="[Range].[Sum of 1990-94(OTR)].[All]" allUniqueName="[Range].[Sum of 1990-94(OTR)].[All]" dimensionUniqueName="[Range]" displayFolder="" count="0" memberValueDatatype="20" unbalanced="0"/>
    <cacheHierarchy uniqueName="[Range].[Sum of 1995-99(OTR)]" caption="Sum of 1995-99(OTR)" attribute="1" defaultMemberUniqueName="[Range].[Sum of 1995-99(OTR)].[All]" allUniqueName="[Range].[Sum of 1995-99(OTR)].[All]" dimensionUniqueName="[Range]" displayFolder="" count="0" memberValueDatatype="20" unbalanced="0"/>
    <cacheHierarchy uniqueName="[Range].[Sum of 2000-04(OTR)]" caption="Sum of 2000-04(OTR)" attribute="1" defaultMemberUniqueName="[Range].[Sum of 2000-04(OTR)].[All]" allUniqueName="[Range].[Sum of 2000-04(OTR)].[All]" dimensionUniqueName="[Range]" displayFolder="" count="0" memberValueDatatype="20" unbalanced="0"/>
    <cacheHierarchy uniqueName="[Range].[Sum of 2005-09(OTR)]" caption="Sum of 2005-09(OTR)" attribute="1" defaultMemberUniqueName="[Range].[Sum of 2005-09(OTR)].[All]" allUniqueName="[Range].[Sum of 2005-09(OTR)].[All]" dimensionUniqueName="[Range]" displayFolder="" count="0" memberValueDatatype="20" unbalanced="0"/>
    <cacheHierarchy uniqueName="[Range].[Sum of 2010-14(OTR)]" caption="Sum of 2010-14(OTR)" attribute="1" defaultMemberUniqueName="[Range].[Sum of 2010-14(OTR)].[All]" allUniqueName="[Range].[Sum of 2010-14(OTR)].[All]" dimensionUniqueName="[Range]" displayFolder="" count="0" memberValueDatatype="20" unbalanced="0"/>
    <cacheHierarchy uniqueName="[Range].[Sum of 2015-19(OTR)]" caption="Sum of 2015-19(OTR)" attribute="1" defaultMemberUniqueName="[Range].[Sum of 2015-19(OTR)].[All]" allUniqueName="[Range].[Sum of 2015-19(OTR)].[All]" dimensionUniqueName="[Range]" displayFolder="" count="0" memberValueDatatype="20" unbalanced="0"/>
    <cacheHierarchy uniqueName="[Range].[Sum of 1980-84(RD)]" caption="Sum of 1980-84(RD)" attribute="1" defaultMemberUniqueName="[Range].[Sum of 1980-84(RD)].[All]" allUniqueName="[Range].[Sum of 1980-84(RD)].[All]" dimensionUniqueName="[Range]" displayFolder="" count="0" memberValueDatatype="5" unbalanced="0"/>
    <cacheHierarchy uniqueName="[Range].[Sum of 1985-89(RD)]" caption="Sum of 1985-89(RD)" attribute="1" defaultMemberUniqueName="[Range].[Sum of 1985-89(RD)].[All]" allUniqueName="[Range].[Sum of 1985-89(RD)].[All]" dimensionUniqueName="[Range]" displayFolder="" count="0" memberValueDatatype="5" unbalanced="0"/>
    <cacheHierarchy uniqueName="[Range].[Sum of 1990-94(RD)]" caption="Sum of 1990-94(RD)" attribute="1" defaultMemberUniqueName="[Range].[Sum of 1990-94(RD)].[All]" allUniqueName="[Range].[Sum of 1990-94(RD)].[All]" dimensionUniqueName="[Range]" displayFolder="" count="0" memberValueDatatype="5" unbalanced="0"/>
    <cacheHierarchy uniqueName="[Range].[Sum of 1995-99(RD)]" caption="Sum of 1995-99(RD)" attribute="1" defaultMemberUniqueName="[Range].[Sum of 1995-99(RD)].[All]" allUniqueName="[Range].[Sum of 1995-99(RD)].[All]" dimensionUniqueName="[Range]" displayFolder="" count="0" memberValueDatatype="5" unbalanced="0"/>
    <cacheHierarchy uniqueName="[Range].[Sum of 2000-04(RD)]" caption="Sum of 2000-04(RD)" attribute="1" defaultMemberUniqueName="[Range].[Sum of 2000-04(RD)].[All]" allUniqueName="[Range].[Sum of 2000-04(RD)].[All]" dimensionUniqueName="[Range]" displayFolder="" count="0" memberValueDatatype="5" unbalanced="0"/>
    <cacheHierarchy uniqueName="[Range].[Sum of 2005-09(RD)]" caption="Sum of 2005-09(RD)" attribute="1" defaultMemberUniqueName="[Range].[Sum of 2005-09(RD)].[All]" allUniqueName="[Range].[Sum of 2005-09(RD)].[All]" dimensionUniqueName="[Range]" displayFolder="" count="0" memberValueDatatype="5" unbalanced="0"/>
    <cacheHierarchy uniqueName="[Range].[Sum of 2010-14(RD)]" caption="Sum of 2010-14(RD)" attribute="1" defaultMemberUniqueName="[Range].[Sum of 2010-14(RD)].[All]" allUniqueName="[Range].[Sum of 2010-14(RD)].[All]" dimensionUniqueName="[Range]" displayFolder="" count="0" memberValueDatatype="20" unbalanced="0"/>
    <cacheHierarchy uniqueName="[Range].[Sum of 2015-19(RD)]" caption="Sum of 2015-19(RD)" attribute="1" defaultMemberUniqueName="[Range].[Sum of 2015-19(RD)].[All]" allUniqueName="[Range].[Sum of 2015-19(RD)].[All]" dimensionUniqueName="[Range]" displayFolder="" count="0" memberValueDatatype="20" unbalanced="0"/>
    <cacheHierarchy uniqueName="[Range].[Sum of 1980-84(RE)]" caption="Sum of 1980-84(RE)" attribute="1" defaultMemberUniqueName="[Range].[Sum of 1980-84(RE)].[All]" allUniqueName="[Range].[Sum of 1980-84(RE)].[All]" dimensionUniqueName="[Range]" displayFolder="" count="0" memberValueDatatype="5" unbalanced="0"/>
    <cacheHierarchy uniqueName="[Range].[Sum of 1985-89(RE)]" caption="Sum of 1985-89(RE)" attribute="1" defaultMemberUniqueName="[Range].[Sum of 1985-89(RE)].[All]" allUniqueName="[Range].[Sum of 1985-89(RE)].[All]" dimensionUniqueName="[Range]" displayFolder="" count="0" memberValueDatatype="5" unbalanced="0"/>
    <cacheHierarchy uniqueName="[Range].[Sum of 1990-94(RE)]" caption="Sum of 1990-94(RE)" attribute="1" defaultMemberUniqueName="[Range].[Sum of 1990-94(RE)].[All]" allUniqueName="[Range].[Sum of 1990-94(RE)].[All]" dimensionUniqueName="[Range]" displayFolder="" count="0" memberValueDatatype="5" unbalanced="0"/>
    <cacheHierarchy uniqueName="[Range].[Sum of 1995-99(RE)]" caption="Sum of 1995-99(RE)" attribute="1" defaultMemberUniqueName="[Range].[Sum of 1995-99(RE)].[All]" allUniqueName="[Range].[Sum of 1995-99(RE)].[All]" dimensionUniqueName="[Range]" displayFolder="" count="0" memberValueDatatype="5" unbalanced="0"/>
    <cacheHierarchy uniqueName="[Range].[Sum of 2000-04(RE)]" caption="Sum of 2000-04(RE)" attribute="1" defaultMemberUniqueName="[Range].[Sum of 2000-04(RE)].[All]" allUniqueName="[Range].[Sum of 2000-04(RE)].[All]" dimensionUniqueName="[Range]" displayFolder="" count="0" memberValueDatatype="5" unbalanced="0"/>
    <cacheHierarchy uniqueName="[Range].[Sum of 2005-09(RE)]" caption="Sum of 2005-09(RE)" attribute="1" defaultMemberUniqueName="[Range].[Sum of 2005-09(RE)].[All]" allUniqueName="[Range].[Sum of 2005-09(RE)].[All]" dimensionUniqueName="[Range]" displayFolder="" count="0" memberValueDatatype="5" unbalanced="0"/>
    <cacheHierarchy uniqueName="[Range].[Sum of 2010-14(RE)]" caption="Sum of 2010-14(RE)" attribute="1" defaultMemberUniqueName="[Range].[Sum of 2010-14(RE)].[All]" allUniqueName="[Range].[Sum of 2010-14(RE)].[All]" dimensionUniqueName="[Range]" displayFolder="" count="0" memberValueDatatype="5" unbalanced="0"/>
    <cacheHierarchy uniqueName="[Range].[Sum of 2015-19(RE)]" caption="Sum of 2015-19(RE)" attribute="1" defaultMemberUniqueName="[Range].[Sum of 2015-19(RE)].[All]" allUniqueName="[Range].[Sum of 2015-19(RE)].[All]" dimensionUniqueName="[Range]" displayFolder="" count="0" memberValueDatatype="5" unbalanced="0"/>
    <cacheHierarchy uniqueName="[Range].[Sum of 1980-84(SSE)]" caption="Sum of 1980-84(SSE)" attribute="1" defaultMemberUniqueName="[Range].[Sum of 1980-84(SSE)].[All]" allUniqueName="[Range].[Sum of 1980-84(SSE)].[All]" dimensionUniqueName="[Range]" displayFolder="" count="0" memberValueDatatype="5" unbalanced="0"/>
    <cacheHierarchy uniqueName="[Range].[Sum of 1985-89(SSE)]" caption="Sum of 1985-89(SSE)" attribute="1" defaultMemberUniqueName="[Range].[Sum of 1985-89(SSE)].[All]" allUniqueName="[Range].[Sum of 1985-89(SSE)].[All]" dimensionUniqueName="[Range]" displayFolder="" count="0" memberValueDatatype="5" unbalanced="0"/>
    <cacheHierarchy uniqueName="[Range].[Sum of 1990-94(SSE)]" caption="Sum of 1990-94(SSE)" attribute="1" defaultMemberUniqueName="[Range].[Sum of 1990-94(SSE)].[All]" allUniqueName="[Range].[Sum of 1990-94(SSE)].[All]" dimensionUniqueName="[Range]" displayFolder="" count="0" memberValueDatatype="5" unbalanced="0"/>
    <cacheHierarchy uniqueName="[Range].[Sum of 1995-99(SSE)]" caption="Sum of 1995-99(SSE)" attribute="1" defaultMemberUniqueName="[Range].[Sum of 1995-99(SSE)].[All]" allUniqueName="[Range].[Sum of 1995-99(SSE)].[All]" dimensionUniqueName="[Range]" displayFolder="" count="0" memberValueDatatype="5" unbalanced="0"/>
    <cacheHierarchy uniqueName="[Range].[Sum of 2000-04(SSE)]" caption="Sum of 2000-04(SSE)" attribute="1" defaultMemberUniqueName="[Range].[Sum of 2000-04(SSE)].[All]" allUniqueName="[Range].[Sum of 2000-04(SSE)].[All]" dimensionUniqueName="[Range]" displayFolder="" count="0" memberValueDatatype="5" unbalanced="0"/>
    <cacheHierarchy uniqueName="[Range].[Sum of 2005-09(SSE)]" caption="Sum of 2005-09(SSE)" attribute="1" defaultMemberUniqueName="[Range].[Sum of 2005-09(SSE)].[All]" allUniqueName="[Range].[Sum of 2005-09(SSE)].[All]" dimensionUniqueName="[Range]" displayFolder="" count="0" memberValueDatatype="5" unbalanced="0"/>
    <cacheHierarchy uniqueName="[Range].[Sum of 2010-14(SSE)]" caption="Sum of 2010-14(SSE)" attribute="1" defaultMemberUniqueName="[Range].[Sum of 2010-14(SSE)].[All]" allUniqueName="[Range].[Sum of 2010-14(SSE)].[All]" dimensionUniqueName="[Range]" displayFolder="" count="0" memberValueDatatype="20" unbalanced="0"/>
    <cacheHierarchy uniqueName="[Range].[Sum of 2015-19(SSE)]" caption="Sum of 2015-19(SSE)" attribute="1" defaultMemberUniqueName="[Range].[Sum of 2015-19(SSE)].[All]" allUniqueName="[Range].[Sum of 2015-19(SSE)].[All]" dimensionUniqueName="[Range]" displayFolder="" count="0" memberValueDatatype="20" unbalanced="0"/>
    <cacheHierarchy uniqueName="[RD].[States]" caption="States" attribute="1" defaultMemberUniqueName="[RD].[States].[All]" allUniqueName="[RD].[States].[All]" dimensionUniqueName="[RD]" displayFolder="" count="0" memberValueDatatype="130" unbalanced="0"/>
    <cacheHierarchy uniqueName="[RD].[1980-84(RD)]" caption="1980-84(RD)" attribute="1" defaultMemberUniqueName="[RD].[1980-84(RD)].[All]" allUniqueName="[RD].[1980-84(RD)].[All]" dimensionUniqueName="[RD]" displayFolder="" count="0" memberValueDatatype="5" unbalanced="0"/>
    <cacheHierarchy uniqueName="[RD].[1985-89(RD)]" caption="1985-89(RD)" attribute="1" defaultMemberUniqueName="[RD].[1985-89(RD)].[All]" allUniqueName="[RD].[1985-89(RD)].[All]" dimensionUniqueName="[RD]" displayFolder="" count="0" memberValueDatatype="5" unbalanced="0"/>
    <cacheHierarchy uniqueName="[RD].[1990-94(RD)]" caption="1990-94(RD)" attribute="1" defaultMemberUniqueName="[RD].[1990-94(RD)].[All]" allUniqueName="[RD].[1990-94(RD)].[All]" dimensionUniqueName="[RD]" displayFolder="" count="0" memberValueDatatype="5" unbalanced="0"/>
    <cacheHierarchy uniqueName="[RD].[1995-99(RD)]" caption="1995-99(RD)" attribute="1" defaultMemberUniqueName="[RD].[1995-99(RD)].[All]" allUniqueName="[RD].[1995-99(RD)].[All]" dimensionUniqueName="[RD]" displayFolder="" count="0" memberValueDatatype="5" unbalanced="0"/>
    <cacheHierarchy uniqueName="[RD].[2000-04(RD)]" caption="2000-04(RD)" attribute="1" defaultMemberUniqueName="[RD].[2000-04(RD)].[All]" allUniqueName="[RD].[2000-04(RD)].[All]" dimensionUniqueName="[RD]" displayFolder="" count="0" memberValueDatatype="5" unbalanced="0"/>
    <cacheHierarchy uniqueName="[RD].[2005-09(RD)]" caption="2005-09(RD)" attribute="1" defaultMemberUniqueName="[RD].[2005-09(RD)].[All]" allUniqueName="[RD].[2005-09(RD)].[All]" dimensionUniqueName="[RD]" displayFolder="" count="0" memberValueDatatype="5" unbalanced="0"/>
    <cacheHierarchy uniqueName="[RD].[2010-14(RD)]" caption="2010-14(RD)" attribute="1" defaultMemberUniqueName="[RD].[2010-14(RD)].[All]" allUniqueName="[RD].[2010-14(RD)].[All]" dimensionUniqueName="[RD]" displayFolder="" count="0" memberValueDatatype="20" unbalanced="0"/>
    <cacheHierarchy uniqueName="[RD].[2015-19(RD)]" caption="2015-19(RD)" attribute="1" defaultMemberUniqueName="[RD].[2015-19(RD)].[All]" allUniqueName="[RD].[2015-19(RD)].[All]" dimensionUniqueName="[RD]" displayFolder="" count="0" memberValueDatatype="20" unbalanced="0"/>
    <cacheHierarchy uniqueName="[RE].[States]" caption="States" attribute="1" defaultMemberUniqueName="[RE].[States].[All]" allUniqueName="[RE].[States].[All]" dimensionUniqueName="[RE]" displayFolder="" count="0" memberValueDatatype="130" unbalanced="0"/>
    <cacheHierarchy uniqueName="[RE].[1980-84(RE)]" caption="1980-84(RE)" attribute="1" defaultMemberUniqueName="[RE].[1980-84(RE)].[All]" allUniqueName="[RE].[1980-84(RE)].[All]" dimensionUniqueName="[RE]" displayFolder="" count="0" memberValueDatatype="5" unbalanced="0"/>
    <cacheHierarchy uniqueName="[RE].[1985-89(RE)]" caption="1985-89(RE)" attribute="1" defaultMemberUniqueName="[RE].[1985-89(RE)].[All]" allUniqueName="[RE].[1985-89(RE)].[All]" dimensionUniqueName="[RE]" displayFolder="" count="0" memberValueDatatype="5" unbalanced="0"/>
    <cacheHierarchy uniqueName="[RE].[1990-94(RE)]" caption="1990-94(RE)" attribute="1" defaultMemberUniqueName="[RE].[1990-94(RE)].[All]" allUniqueName="[RE].[1990-94(RE)].[All]" dimensionUniqueName="[RE]" displayFolder="" count="0" memberValueDatatype="5" unbalanced="0"/>
    <cacheHierarchy uniqueName="[RE].[1995-99(RE)]" caption="1995-99(RE)" attribute="1" defaultMemberUniqueName="[RE].[1995-99(RE)].[All]" allUniqueName="[RE].[1995-99(RE)].[All]" dimensionUniqueName="[RE]" displayFolder="" count="0" memberValueDatatype="5" unbalanced="0"/>
    <cacheHierarchy uniqueName="[RE].[2000-04(RE)]" caption="2000-04(RE)" attribute="1" defaultMemberUniqueName="[RE].[2000-04(RE)].[All]" allUniqueName="[RE].[2000-04(RE)].[All]" dimensionUniqueName="[RE]" displayFolder="" count="0" memberValueDatatype="5" unbalanced="0"/>
    <cacheHierarchy uniqueName="[RE].[2005-09(RE)]" caption="2005-09(RE)" attribute="1" defaultMemberUniqueName="[RE].[2005-09(RE)].[All]" allUniqueName="[RE].[2005-09(RE)].[All]" dimensionUniqueName="[RE]" displayFolder="" count="0" memberValueDatatype="5" unbalanced="0"/>
    <cacheHierarchy uniqueName="[RE].[2010-14(RE)]" caption="2010-14(RE)" attribute="1" defaultMemberUniqueName="[RE].[2010-14(RE)].[All]" allUniqueName="[RE].[2010-14(RE)].[All]" dimensionUniqueName="[RE]" displayFolder="" count="0" memberValueDatatype="5" unbalanced="0"/>
    <cacheHierarchy uniqueName="[RE].[2015-19(RE)]" caption="2015-19(RE)" attribute="1" defaultMemberUniqueName="[RE].[2015-19(RE)].[All]" allUniqueName="[RE].[2015-19(RE)].[All]" dimensionUniqueName="[RE]" displayFolder="" count="0" memberValueDatatype="5" unbalanced="0"/>
    <cacheHierarchy uniqueName="[Ref].[States]" caption="States" attribute="1" defaultMemberUniqueName="[Ref].[States].[All]" allUniqueName="[Ref].[States].[All]" dimensionUniqueName="[Ref]" displayFolder="" count="2" memberValueDatatype="130" unbalanced="0">
      <fieldsUsage count="2">
        <fieldUsage x="-1"/>
        <fieldUsage x="0"/>
      </fieldsUsage>
    </cacheHierarchy>
    <cacheHierarchy uniqueName="[SSE].[States]" caption="States" attribute="1" defaultMemberUniqueName="[SSE].[States].[All]" allUniqueName="[SSE].[States].[All]" dimensionUniqueName="[SSE]" displayFolder="" count="0" memberValueDatatype="130" unbalanced="0"/>
    <cacheHierarchy uniqueName="[SSE].[1980-84(SSE)]" caption="1980-84(SSE)" attribute="1" defaultMemberUniqueName="[SSE].[1980-84(SSE)].[All]" allUniqueName="[SSE].[1980-84(SSE)].[All]" dimensionUniqueName="[SSE]" displayFolder="" count="0" memberValueDatatype="5" unbalanced="0"/>
    <cacheHierarchy uniqueName="[SSE].[1985-89(SSE)]" caption="1985-89(SSE)" attribute="1" defaultMemberUniqueName="[SSE].[1985-89(SSE)].[All]" allUniqueName="[SSE].[1985-89(SSE)].[All]" dimensionUniqueName="[SSE]" displayFolder="" count="0" memberValueDatatype="5" unbalanced="0"/>
    <cacheHierarchy uniqueName="[SSE].[1990-94(SSE)]" caption="1990-94(SSE)" attribute="1" defaultMemberUniqueName="[SSE].[1990-94(SSE)].[All]" allUniqueName="[SSE].[1990-94(SSE)].[All]" dimensionUniqueName="[SSE]" displayFolder="" count="0" memberValueDatatype="5" unbalanced="0"/>
    <cacheHierarchy uniqueName="[SSE].[1995-99(SSE)]" caption="1995-99(SSE)" attribute="1" defaultMemberUniqueName="[SSE].[1995-99(SSE)].[All]" allUniqueName="[SSE].[1995-99(SSE)].[All]" dimensionUniqueName="[SSE]" displayFolder="" count="0" memberValueDatatype="5" unbalanced="0"/>
    <cacheHierarchy uniqueName="[SSE].[2000-04(SSE)]" caption="2000-04(SSE)" attribute="1" defaultMemberUniqueName="[SSE].[2000-04(SSE)].[All]" allUniqueName="[SSE].[2000-04(SSE)].[All]" dimensionUniqueName="[SSE]" displayFolder="" count="0" memberValueDatatype="5" unbalanced="0"/>
    <cacheHierarchy uniqueName="[SSE].[2005-09(SSE)]" caption="2005-09(SSE)" attribute="1" defaultMemberUniqueName="[SSE].[2005-09(SSE)].[All]" allUniqueName="[SSE].[2005-09(SSE)].[All]" dimensionUniqueName="[SSE]" displayFolder="" count="0" memberValueDatatype="5" unbalanced="0"/>
    <cacheHierarchy uniqueName="[SSE].[2010-14(SSE)]" caption="2010-14(SSE)" attribute="1" defaultMemberUniqueName="[SSE].[2010-14(SSE)].[All]" allUniqueName="[SSE].[2010-14(SSE)].[All]" dimensionUniqueName="[SSE]" displayFolder="" count="0" memberValueDatatype="20" unbalanced="0"/>
    <cacheHierarchy uniqueName="[SSE].[2015-19(SSE)]" caption="2015-19(SSE)" attribute="1" defaultMemberUniqueName="[SSE].[2015-19(SSE)].[All]" allUniqueName="[SSE].[2015-19(SSE)].[All]" dimensionUniqueName="[SSE]" displayFolder="" count="0" memberValueDatatype="20" unbalanced="0"/>
    <cacheHierarchy uniqueName="[Measures].[__XL_Count AE]" caption="__XL_Count AE" measure="1" displayFolder="" measureGroup="AE" count="0" hidden="1"/>
    <cacheHierarchy uniqueName="[Measures].[__XL_Count Ref]" caption="__XL_Count Ref" measure="1" displayFolder="" measureGroup="Ref" count="0" hidden="1"/>
    <cacheHierarchy uniqueName="[Measures].[__XL_Count CE]" caption="__XL_Count CE" measure="1" displayFolder="" measureGroup="CE" count="0" hidden="1"/>
    <cacheHierarchy uniqueName="[Measures].[__XL_Count GFD]" caption="__XL_Count GFD" measure="1" displayFolder="" measureGroup="GFD" count="0" hidden="1"/>
    <cacheHierarchy uniqueName="[Measures].[__XL_Count GSDP]" caption="__XL_Count GSDP" measure="1" displayFolder="" measureGroup="GSDP" count="0" hidden="1"/>
    <cacheHierarchy uniqueName="[Measures].[__XL_Count OTR]" caption="__XL_Count OTR" measure="1" displayFolder="" measureGroup="OTR" count="0" hidden="1"/>
    <cacheHierarchy uniqueName="[Measures].[__XL_Count RD]" caption="__XL_Count RD" measure="1" displayFolder="" measureGroup="RD" count="0" hidden="1"/>
    <cacheHierarchy uniqueName="[Measures].[__XL_Count RE]" caption="__XL_Count RE" measure="1" displayFolder="" measureGroup="RE" count="0" hidden="1"/>
    <cacheHierarchy uniqueName="[Measures].[__XL_Count SSE]" caption="__XL_Count SSE" measure="1" displayFolder="" measureGroup="SSE" count="0" hidden="1"/>
    <cacheHierarchy uniqueName="[Measures].[__XL_Count AE 1]" caption="__XL_Count AE 1" measure="1" displayFolder="" measureGroup="AE 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1980-84(AE)]" caption="Sum of 1980-84(AE)" measure="1" displayFolder="" measureGroup="AE"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1985-89(AE)]" caption="Sum of 1985-89(AE)" measure="1" displayFolder="" measureGroup="AE" count="0" oneField="1" hidden="1">
      <fieldsUsage count="1">
        <fieldUsage x="2"/>
      </fieldsUsage>
      <extLst>
        <ext xmlns:x15="http://schemas.microsoft.com/office/spreadsheetml/2010/11/main" uri="{B97F6D7D-B522-45F9-BDA1-12C45D357490}">
          <x15:cacheHierarchy aggregatedColumn="2"/>
        </ext>
      </extLst>
    </cacheHierarchy>
    <cacheHierarchy uniqueName="[Measures].[Sum of 1990-94(AE)]" caption="Sum of 1990-94(AE)" measure="1" displayFolder="" measureGroup="AE" count="0" oneField="1" hidden="1">
      <fieldsUsage count="1">
        <fieldUsage x="3"/>
      </fieldsUsage>
      <extLst>
        <ext xmlns:x15="http://schemas.microsoft.com/office/spreadsheetml/2010/11/main" uri="{B97F6D7D-B522-45F9-BDA1-12C45D357490}">
          <x15:cacheHierarchy aggregatedColumn="3"/>
        </ext>
      </extLst>
    </cacheHierarchy>
    <cacheHierarchy uniqueName="[Measures].[Sum of 1995-99(AE)]" caption="Sum of 1995-99(AE)" measure="1" displayFolder="" measureGroup="AE" count="0" oneField="1" hidden="1">
      <fieldsUsage count="1">
        <fieldUsage x="4"/>
      </fieldsUsage>
      <extLst>
        <ext xmlns:x15="http://schemas.microsoft.com/office/spreadsheetml/2010/11/main" uri="{B97F6D7D-B522-45F9-BDA1-12C45D357490}">
          <x15:cacheHierarchy aggregatedColumn="4"/>
        </ext>
      </extLst>
    </cacheHierarchy>
    <cacheHierarchy uniqueName="[Measures].[Sum of 2000-04(AE)]" caption="Sum of 2000-04(AE)" measure="1" displayFolder="" measureGroup="AE" count="0" oneField="1" hidden="1">
      <fieldsUsage count="1">
        <fieldUsage x="5"/>
      </fieldsUsage>
      <extLst>
        <ext xmlns:x15="http://schemas.microsoft.com/office/spreadsheetml/2010/11/main" uri="{B97F6D7D-B522-45F9-BDA1-12C45D357490}">
          <x15:cacheHierarchy aggregatedColumn="5"/>
        </ext>
      </extLst>
    </cacheHierarchy>
    <cacheHierarchy uniqueName="[Measures].[Sum of 2005-09(AE)]" caption="Sum of 2005-09(AE)" measure="1" displayFolder="" measureGroup="AE" count="0" oneField="1" hidden="1">
      <fieldsUsage count="1">
        <fieldUsage x="6"/>
      </fieldsUsage>
      <extLst>
        <ext xmlns:x15="http://schemas.microsoft.com/office/spreadsheetml/2010/11/main" uri="{B97F6D7D-B522-45F9-BDA1-12C45D357490}">
          <x15:cacheHierarchy aggregatedColumn="6"/>
        </ext>
      </extLst>
    </cacheHierarchy>
    <cacheHierarchy uniqueName="[Measures].[Sum of 2010-14(AE)]" caption="Sum of 2010-14(AE)" measure="1" displayFolder="" measureGroup="AE" count="0" oneField="1" hidden="1">
      <fieldsUsage count="1">
        <fieldUsage x="7"/>
      </fieldsUsage>
      <extLst>
        <ext xmlns:x15="http://schemas.microsoft.com/office/spreadsheetml/2010/11/main" uri="{B97F6D7D-B522-45F9-BDA1-12C45D357490}">
          <x15:cacheHierarchy aggregatedColumn="7"/>
        </ext>
      </extLst>
    </cacheHierarchy>
    <cacheHierarchy uniqueName="[Measures].[Sum of 2015-19(AE)]" caption="Sum of 2015-19(AE)" measure="1" displayFolder="" measureGroup="AE" count="0" oneField="1" hidden="1">
      <fieldsUsage count="1">
        <fieldUsage x="8"/>
      </fieldsUsage>
      <extLst>
        <ext xmlns:x15="http://schemas.microsoft.com/office/spreadsheetml/2010/11/main" uri="{B97F6D7D-B522-45F9-BDA1-12C45D357490}">
          <x15:cacheHierarchy aggregatedColumn="8"/>
        </ext>
      </extLst>
    </cacheHierarchy>
    <cacheHierarchy uniqueName="[Measures].[Sum of 1980-84(CE)]" caption="Sum of 1980-84(CE)" measure="1" displayFolder="" measureGroup="CE" count="0" oneField="1" hidden="1">
      <fieldsUsage count="1">
        <fieldUsage x="9"/>
      </fieldsUsage>
      <extLst>
        <ext xmlns:x15="http://schemas.microsoft.com/office/spreadsheetml/2010/11/main" uri="{B97F6D7D-B522-45F9-BDA1-12C45D357490}">
          <x15:cacheHierarchy aggregatedColumn="19"/>
        </ext>
      </extLst>
    </cacheHierarchy>
    <cacheHierarchy uniqueName="[Measures].[Sum of 1985-89(CE)]" caption="Sum of 1985-89(CE)" measure="1" displayFolder="" measureGroup="CE" count="0" oneField="1" hidden="1">
      <fieldsUsage count="1">
        <fieldUsage x="10"/>
      </fieldsUsage>
      <extLst>
        <ext xmlns:x15="http://schemas.microsoft.com/office/spreadsheetml/2010/11/main" uri="{B97F6D7D-B522-45F9-BDA1-12C45D357490}">
          <x15:cacheHierarchy aggregatedColumn="20"/>
        </ext>
      </extLst>
    </cacheHierarchy>
    <cacheHierarchy uniqueName="[Measures].[Sum of 1990-94(CE)]" caption="Sum of 1990-94(CE)" measure="1" displayFolder="" measureGroup="CE" count="0" oneField="1" hidden="1">
      <fieldsUsage count="1">
        <fieldUsage x="11"/>
      </fieldsUsage>
      <extLst>
        <ext xmlns:x15="http://schemas.microsoft.com/office/spreadsheetml/2010/11/main" uri="{B97F6D7D-B522-45F9-BDA1-12C45D357490}">
          <x15:cacheHierarchy aggregatedColumn="21"/>
        </ext>
      </extLst>
    </cacheHierarchy>
    <cacheHierarchy uniqueName="[Measures].[Sum of 1995-99(CE)]" caption="Sum of 1995-99(CE)" measure="1" displayFolder="" measureGroup="CE" count="0" oneField="1" hidden="1">
      <fieldsUsage count="1">
        <fieldUsage x="12"/>
      </fieldsUsage>
      <extLst>
        <ext xmlns:x15="http://schemas.microsoft.com/office/spreadsheetml/2010/11/main" uri="{B97F6D7D-B522-45F9-BDA1-12C45D357490}">
          <x15:cacheHierarchy aggregatedColumn="22"/>
        </ext>
      </extLst>
    </cacheHierarchy>
    <cacheHierarchy uniqueName="[Measures].[Sum of 2000-04(CE)]" caption="Sum of 2000-04(CE)" measure="1" displayFolder="" measureGroup="CE" count="0" oneField="1" hidden="1">
      <fieldsUsage count="1">
        <fieldUsage x="13"/>
      </fieldsUsage>
      <extLst>
        <ext xmlns:x15="http://schemas.microsoft.com/office/spreadsheetml/2010/11/main" uri="{B97F6D7D-B522-45F9-BDA1-12C45D357490}">
          <x15:cacheHierarchy aggregatedColumn="23"/>
        </ext>
      </extLst>
    </cacheHierarchy>
    <cacheHierarchy uniqueName="[Measures].[Sum of 2005-09(CE)]" caption="Sum of 2005-09(CE)" measure="1" displayFolder="" measureGroup="CE" count="0" oneField="1" hidden="1">
      <fieldsUsage count="1">
        <fieldUsage x="14"/>
      </fieldsUsage>
      <extLst>
        <ext xmlns:x15="http://schemas.microsoft.com/office/spreadsheetml/2010/11/main" uri="{B97F6D7D-B522-45F9-BDA1-12C45D357490}">
          <x15:cacheHierarchy aggregatedColumn="24"/>
        </ext>
      </extLst>
    </cacheHierarchy>
    <cacheHierarchy uniqueName="[Measures].[Sum of 2010-14(CE)]" caption="Sum of 2010-14(CE)" measure="1" displayFolder="" measureGroup="CE" count="0" oneField="1" hidden="1">
      <fieldsUsage count="1">
        <fieldUsage x="15"/>
      </fieldsUsage>
      <extLst>
        <ext xmlns:x15="http://schemas.microsoft.com/office/spreadsheetml/2010/11/main" uri="{B97F6D7D-B522-45F9-BDA1-12C45D357490}">
          <x15:cacheHierarchy aggregatedColumn="25"/>
        </ext>
      </extLst>
    </cacheHierarchy>
    <cacheHierarchy uniqueName="[Measures].[Sum of 2015-19(CE)]" caption="Sum of 2015-19(CE)" measure="1" displayFolder="" measureGroup="CE" count="0" oneField="1" hidden="1">
      <fieldsUsage count="1">
        <fieldUsage x="16"/>
      </fieldsUsage>
      <extLst>
        <ext xmlns:x15="http://schemas.microsoft.com/office/spreadsheetml/2010/11/main" uri="{B97F6D7D-B522-45F9-BDA1-12C45D357490}">
          <x15:cacheHierarchy aggregatedColumn="26"/>
        </ext>
      </extLst>
    </cacheHierarchy>
    <cacheHierarchy uniqueName="[Measures].[Sum of 1980-84(GFD)]" caption="Sum of 1980-84(GFD)" measure="1" displayFolder="" measureGroup="GFD" count="0" oneField="1" hidden="1">
      <fieldsUsage count="1">
        <fieldUsage x="17"/>
      </fieldsUsage>
      <extLst>
        <ext xmlns:x15="http://schemas.microsoft.com/office/spreadsheetml/2010/11/main" uri="{B97F6D7D-B522-45F9-BDA1-12C45D357490}">
          <x15:cacheHierarchy aggregatedColumn="28"/>
        </ext>
      </extLst>
    </cacheHierarchy>
    <cacheHierarchy uniqueName="[Measures].[Sum of 1985-89(GFD)]" caption="Sum of 1985-89(GFD)" measure="1" displayFolder="" measureGroup="GFD" count="0" oneField="1" hidden="1">
      <fieldsUsage count="1">
        <fieldUsage x="18"/>
      </fieldsUsage>
      <extLst>
        <ext xmlns:x15="http://schemas.microsoft.com/office/spreadsheetml/2010/11/main" uri="{B97F6D7D-B522-45F9-BDA1-12C45D357490}">
          <x15:cacheHierarchy aggregatedColumn="29"/>
        </ext>
      </extLst>
    </cacheHierarchy>
    <cacheHierarchy uniqueName="[Measures].[Sum of 1990-94(GFD)]" caption="Sum of 1990-94(GFD)" measure="1" displayFolder="" measureGroup="GFD" count="0" oneField="1" hidden="1">
      <fieldsUsage count="1">
        <fieldUsage x="19"/>
      </fieldsUsage>
      <extLst>
        <ext xmlns:x15="http://schemas.microsoft.com/office/spreadsheetml/2010/11/main" uri="{B97F6D7D-B522-45F9-BDA1-12C45D357490}">
          <x15:cacheHierarchy aggregatedColumn="30"/>
        </ext>
      </extLst>
    </cacheHierarchy>
    <cacheHierarchy uniqueName="[Measures].[Sum of 1995-99(GFD)]" caption="Sum of 1995-99(GFD)" measure="1" displayFolder="" measureGroup="GFD" count="0" oneField="1" hidden="1">
      <fieldsUsage count="1">
        <fieldUsage x="20"/>
      </fieldsUsage>
      <extLst>
        <ext xmlns:x15="http://schemas.microsoft.com/office/spreadsheetml/2010/11/main" uri="{B97F6D7D-B522-45F9-BDA1-12C45D357490}">
          <x15:cacheHierarchy aggregatedColumn="31"/>
        </ext>
      </extLst>
    </cacheHierarchy>
    <cacheHierarchy uniqueName="[Measures].[Sum of 2000-04(GFD)]" caption="Sum of 2000-04(GFD)" measure="1" displayFolder="" measureGroup="GFD" count="0" oneField="1" hidden="1">
      <fieldsUsage count="1">
        <fieldUsage x="21"/>
      </fieldsUsage>
      <extLst>
        <ext xmlns:x15="http://schemas.microsoft.com/office/spreadsheetml/2010/11/main" uri="{B97F6D7D-B522-45F9-BDA1-12C45D357490}">
          <x15:cacheHierarchy aggregatedColumn="32"/>
        </ext>
      </extLst>
    </cacheHierarchy>
    <cacheHierarchy uniqueName="[Measures].[Sum of 2005-09(GFD)]" caption="Sum of 2005-09(GFD)" measure="1" displayFolder="" measureGroup="GFD" count="0" oneField="1" hidden="1">
      <fieldsUsage count="1">
        <fieldUsage x="22"/>
      </fieldsUsage>
      <extLst>
        <ext xmlns:x15="http://schemas.microsoft.com/office/spreadsheetml/2010/11/main" uri="{B97F6D7D-B522-45F9-BDA1-12C45D357490}">
          <x15:cacheHierarchy aggregatedColumn="33"/>
        </ext>
      </extLst>
    </cacheHierarchy>
    <cacheHierarchy uniqueName="[Measures].[Sum of 2010-14(GFD)]" caption="Sum of 2010-14(GFD)" measure="1" displayFolder="" measureGroup="GFD" count="0" oneField="1" hidden="1">
      <fieldsUsage count="1">
        <fieldUsage x="23"/>
      </fieldsUsage>
      <extLst>
        <ext xmlns:x15="http://schemas.microsoft.com/office/spreadsheetml/2010/11/main" uri="{B97F6D7D-B522-45F9-BDA1-12C45D357490}">
          <x15:cacheHierarchy aggregatedColumn="34"/>
        </ext>
      </extLst>
    </cacheHierarchy>
    <cacheHierarchy uniqueName="[Measures].[Sum of 2015-19(GFD)]" caption="Sum of 2015-19(GFD)" measure="1" displayFolder="" measureGroup="GFD" count="0" oneField="1" hidden="1">
      <fieldsUsage count="1">
        <fieldUsage x="64"/>
      </fieldsUsage>
      <extLst>
        <ext xmlns:x15="http://schemas.microsoft.com/office/spreadsheetml/2010/11/main" uri="{B97F6D7D-B522-45F9-BDA1-12C45D357490}">
          <x15:cacheHierarchy aggregatedColumn="35"/>
        </ext>
      </extLst>
    </cacheHierarchy>
    <cacheHierarchy uniqueName="[Measures].[Count of States]" caption="Count of States" measure="1" displayFolder="" measureGroup="GFD" count="0" hidden="1">
      <extLst>
        <ext xmlns:x15="http://schemas.microsoft.com/office/spreadsheetml/2010/11/main" uri="{B97F6D7D-B522-45F9-BDA1-12C45D357490}">
          <x15:cacheHierarchy aggregatedColumn="27"/>
        </ext>
      </extLst>
    </cacheHierarchy>
    <cacheHierarchy uniqueName="[Measures].[Sum of 1980-84(NS)]" caption="Sum of 1980-84(NS)" measure="1" displayFolder="" measureGroup="GSDP" count="0" oneField="1" hidden="1">
      <fieldsUsage count="1">
        <fieldUsage x="24"/>
      </fieldsUsage>
      <extLst>
        <ext xmlns:x15="http://schemas.microsoft.com/office/spreadsheetml/2010/11/main" uri="{B97F6D7D-B522-45F9-BDA1-12C45D357490}">
          <x15:cacheHierarchy aggregatedColumn="37"/>
        </ext>
      </extLst>
    </cacheHierarchy>
    <cacheHierarchy uniqueName="[Measures].[Sum of 1985-89(NS)]" caption="Sum of 1985-89(NS)" measure="1" displayFolder="" measureGroup="GSDP" count="0" oneField="1" hidden="1">
      <fieldsUsage count="1">
        <fieldUsage x="25"/>
      </fieldsUsage>
      <extLst>
        <ext xmlns:x15="http://schemas.microsoft.com/office/spreadsheetml/2010/11/main" uri="{B97F6D7D-B522-45F9-BDA1-12C45D357490}">
          <x15:cacheHierarchy aggregatedColumn="38"/>
        </ext>
      </extLst>
    </cacheHierarchy>
    <cacheHierarchy uniqueName="[Measures].[Sum of 1990-94(NS)]" caption="Sum of 1990-94(NS)" measure="1" displayFolder="" measureGroup="GSDP" count="0" oneField="1" hidden="1">
      <fieldsUsage count="1">
        <fieldUsage x="26"/>
      </fieldsUsage>
      <extLst>
        <ext xmlns:x15="http://schemas.microsoft.com/office/spreadsheetml/2010/11/main" uri="{B97F6D7D-B522-45F9-BDA1-12C45D357490}">
          <x15:cacheHierarchy aggregatedColumn="39"/>
        </ext>
      </extLst>
    </cacheHierarchy>
    <cacheHierarchy uniqueName="[Measures].[Sum of 1995-99(NS)]" caption="Sum of 1995-99(NS)" measure="1" displayFolder="" measureGroup="GSDP" count="0" oneField="1" hidden="1">
      <fieldsUsage count="1">
        <fieldUsage x="27"/>
      </fieldsUsage>
      <extLst>
        <ext xmlns:x15="http://schemas.microsoft.com/office/spreadsheetml/2010/11/main" uri="{B97F6D7D-B522-45F9-BDA1-12C45D357490}">
          <x15:cacheHierarchy aggregatedColumn="40"/>
        </ext>
      </extLst>
    </cacheHierarchy>
    <cacheHierarchy uniqueName="[Measures].[Sum of 2000-04(NS)]" caption="Sum of 2000-04(NS)" measure="1" displayFolder="" measureGroup="GSDP" count="0" oneField="1" hidden="1">
      <fieldsUsage count="1">
        <fieldUsage x="28"/>
      </fieldsUsage>
      <extLst>
        <ext xmlns:x15="http://schemas.microsoft.com/office/spreadsheetml/2010/11/main" uri="{B97F6D7D-B522-45F9-BDA1-12C45D357490}">
          <x15:cacheHierarchy aggregatedColumn="41"/>
        </ext>
      </extLst>
    </cacheHierarchy>
    <cacheHierarchy uniqueName="[Measures].[Sum of 2005-09(NS)]" caption="Sum of 2005-09(NS)" measure="1" displayFolder="" measureGroup="GSDP" count="0" oneField="1" hidden="1">
      <fieldsUsage count="1">
        <fieldUsage x="29"/>
      </fieldsUsage>
      <extLst>
        <ext xmlns:x15="http://schemas.microsoft.com/office/spreadsheetml/2010/11/main" uri="{B97F6D7D-B522-45F9-BDA1-12C45D357490}">
          <x15:cacheHierarchy aggregatedColumn="42"/>
        </ext>
      </extLst>
    </cacheHierarchy>
    <cacheHierarchy uniqueName="[Measures].[Sum of 2010-14(NS)]" caption="Sum of 2010-14(NS)" measure="1" displayFolder="" measureGroup="GSDP" count="0" oneField="1" hidden="1">
      <fieldsUsage count="1">
        <fieldUsage x="30"/>
      </fieldsUsage>
      <extLst>
        <ext xmlns:x15="http://schemas.microsoft.com/office/spreadsheetml/2010/11/main" uri="{B97F6D7D-B522-45F9-BDA1-12C45D357490}">
          <x15:cacheHierarchy aggregatedColumn="43"/>
        </ext>
      </extLst>
    </cacheHierarchy>
    <cacheHierarchy uniqueName="[Measures].[Sum of 2015-19(NS)]" caption="Sum of 2015-19(NS)" measure="1" displayFolder="" measureGroup="GSDP" count="0" oneField="1" hidden="1">
      <fieldsUsage count="1">
        <fieldUsage x="31"/>
      </fieldsUsage>
      <extLst>
        <ext xmlns:x15="http://schemas.microsoft.com/office/spreadsheetml/2010/11/main" uri="{B97F6D7D-B522-45F9-BDA1-12C45D357490}">
          <x15:cacheHierarchy aggregatedColumn="44"/>
        </ext>
      </extLst>
    </cacheHierarchy>
    <cacheHierarchy uniqueName="[Measures].[Sum of 1980-84(OTR)]" caption="Sum of 1980-84(OTR)" measure="1" displayFolder="" measureGroup="OTR" count="0" oneField="1" hidden="1">
      <fieldsUsage count="1">
        <fieldUsage x="32"/>
      </fieldsUsage>
      <extLst>
        <ext xmlns:x15="http://schemas.microsoft.com/office/spreadsheetml/2010/11/main" uri="{B97F6D7D-B522-45F9-BDA1-12C45D357490}">
          <x15:cacheHierarchy aggregatedColumn="46"/>
        </ext>
      </extLst>
    </cacheHierarchy>
    <cacheHierarchy uniqueName="[Measures].[Sum of 1985-89(OTR)]" caption="Sum of 1985-89(OTR)" measure="1" displayFolder="" measureGroup="OTR" count="0" oneField="1" hidden="1">
      <fieldsUsage count="1">
        <fieldUsage x="33"/>
      </fieldsUsage>
      <extLst>
        <ext xmlns:x15="http://schemas.microsoft.com/office/spreadsheetml/2010/11/main" uri="{B97F6D7D-B522-45F9-BDA1-12C45D357490}">
          <x15:cacheHierarchy aggregatedColumn="47"/>
        </ext>
      </extLst>
    </cacheHierarchy>
    <cacheHierarchy uniqueName="[Measures].[Sum of 1990-94(OTR)]" caption="Sum of 1990-94(OTR)" measure="1" displayFolder="" measureGroup="OTR" count="0" oneField="1" hidden="1">
      <fieldsUsage count="1">
        <fieldUsage x="34"/>
      </fieldsUsage>
      <extLst>
        <ext xmlns:x15="http://schemas.microsoft.com/office/spreadsheetml/2010/11/main" uri="{B97F6D7D-B522-45F9-BDA1-12C45D357490}">
          <x15:cacheHierarchy aggregatedColumn="48"/>
        </ext>
      </extLst>
    </cacheHierarchy>
    <cacheHierarchy uniqueName="[Measures].[Sum of 1995-99(OTR)]" caption="Sum of 1995-99(OTR)" measure="1" displayFolder="" measureGroup="OTR" count="0" oneField="1" hidden="1">
      <fieldsUsage count="1">
        <fieldUsage x="35"/>
      </fieldsUsage>
      <extLst>
        <ext xmlns:x15="http://schemas.microsoft.com/office/spreadsheetml/2010/11/main" uri="{B97F6D7D-B522-45F9-BDA1-12C45D357490}">
          <x15:cacheHierarchy aggregatedColumn="49"/>
        </ext>
      </extLst>
    </cacheHierarchy>
    <cacheHierarchy uniqueName="[Measures].[Sum of 2000-04(OTR)]" caption="Sum of 2000-04(OTR)" measure="1" displayFolder="" measureGroup="OTR" count="0" oneField="1" hidden="1">
      <fieldsUsage count="1">
        <fieldUsage x="36"/>
      </fieldsUsage>
      <extLst>
        <ext xmlns:x15="http://schemas.microsoft.com/office/spreadsheetml/2010/11/main" uri="{B97F6D7D-B522-45F9-BDA1-12C45D357490}">
          <x15:cacheHierarchy aggregatedColumn="50"/>
        </ext>
      </extLst>
    </cacheHierarchy>
    <cacheHierarchy uniqueName="[Measures].[Sum of 2005-09(OTR)]" caption="Sum of 2005-09(OTR)" measure="1" displayFolder="" measureGroup="OTR" count="0" oneField="1" hidden="1">
      <fieldsUsage count="1">
        <fieldUsage x="37"/>
      </fieldsUsage>
      <extLst>
        <ext xmlns:x15="http://schemas.microsoft.com/office/spreadsheetml/2010/11/main" uri="{B97F6D7D-B522-45F9-BDA1-12C45D357490}">
          <x15:cacheHierarchy aggregatedColumn="51"/>
        </ext>
      </extLst>
    </cacheHierarchy>
    <cacheHierarchy uniqueName="[Measures].[Sum of 2010-14(OTR)]" caption="Sum of 2010-14(OTR)" measure="1" displayFolder="" measureGroup="OTR" count="0" oneField="1" hidden="1">
      <fieldsUsage count="1">
        <fieldUsage x="38"/>
      </fieldsUsage>
      <extLst>
        <ext xmlns:x15="http://schemas.microsoft.com/office/spreadsheetml/2010/11/main" uri="{B97F6D7D-B522-45F9-BDA1-12C45D357490}">
          <x15:cacheHierarchy aggregatedColumn="52"/>
        </ext>
      </extLst>
    </cacheHierarchy>
    <cacheHierarchy uniqueName="[Measures].[Sum of 2015-19(OTR)]" caption="Sum of 2015-19(OTR)" measure="1" displayFolder="" measureGroup="OTR" count="0" oneField="1" hidden="1">
      <fieldsUsage count="1">
        <fieldUsage x="39"/>
      </fieldsUsage>
      <extLst>
        <ext xmlns:x15="http://schemas.microsoft.com/office/spreadsheetml/2010/11/main" uri="{B97F6D7D-B522-45F9-BDA1-12C45D357490}">
          <x15:cacheHierarchy aggregatedColumn="53"/>
        </ext>
      </extLst>
    </cacheHierarchy>
    <cacheHierarchy uniqueName="[Measures].[Sum of 1980-84(RD)]" caption="Sum of 1980-84(RD)" measure="1" displayFolder="" measureGroup="RD" count="0" oneField="1" hidden="1">
      <fieldsUsage count="1">
        <fieldUsage x="40"/>
      </fieldsUsage>
      <extLst>
        <ext xmlns:x15="http://schemas.microsoft.com/office/spreadsheetml/2010/11/main" uri="{B97F6D7D-B522-45F9-BDA1-12C45D357490}">
          <x15:cacheHierarchy aggregatedColumn="120"/>
        </ext>
      </extLst>
    </cacheHierarchy>
    <cacheHierarchy uniqueName="[Measures].[Sum of 1985-89(RD)]" caption="Sum of 1985-89(RD)" measure="1" displayFolder="" measureGroup="RD" count="0" oneField="1" hidden="1">
      <fieldsUsage count="1">
        <fieldUsage x="41"/>
      </fieldsUsage>
      <extLst>
        <ext xmlns:x15="http://schemas.microsoft.com/office/spreadsheetml/2010/11/main" uri="{B97F6D7D-B522-45F9-BDA1-12C45D357490}">
          <x15:cacheHierarchy aggregatedColumn="121"/>
        </ext>
      </extLst>
    </cacheHierarchy>
    <cacheHierarchy uniqueName="[Measures].[Sum of 1990-94(RD)]" caption="Sum of 1990-94(RD)" measure="1" displayFolder="" measureGroup="RD" count="0" oneField="1" hidden="1">
      <fieldsUsage count="1">
        <fieldUsage x="42"/>
      </fieldsUsage>
      <extLst>
        <ext xmlns:x15="http://schemas.microsoft.com/office/spreadsheetml/2010/11/main" uri="{B97F6D7D-B522-45F9-BDA1-12C45D357490}">
          <x15:cacheHierarchy aggregatedColumn="122"/>
        </ext>
      </extLst>
    </cacheHierarchy>
    <cacheHierarchy uniqueName="[Measures].[Sum of 1995-99(RD)]" caption="Sum of 1995-99(RD)" measure="1" displayFolder="" measureGroup="RD" count="0" oneField="1" hidden="1">
      <fieldsUsage count="1">
        <fieldUsage x="43"/>
      </fieldsUsage>
      <extLst>
        <ext xmlns:x15="http://schemas.microsoft.com/office/spreadsheetml/2010/11/main" uri="{B97F6D7D-B522-45F9-BDA1-12C45D357490}">
          <x15:cacheHierarchy aggregatedColumn="123"/>
        </ext>
      </extLst>
    </cacheHierarchy>
    <cacheHierarchy uniqueName="[Measures].[Sum of 2000-04(RD)]" caption="Sum of 2000-04(RD)" measure="1" displayFolder="" measureGroup="RD" count="0" oneField="1" hidden="1">
      <fieldsUsage count="1">
        <fieldUsage x="44"/>
      </fieldsUsage>
      <extLst>
        <ext xmlns:x15="http://schemas.microsoft.com/office/spreadsheetml/2010/11/main" uri="{B97F6D7D-B522-45F9-BDA1-12C45D357490}">
          <x15:cacheHierarchy aggregatedColumn="124"/>
        </ext>
      </extLst>
    </cacheHierarchy>
    <cacheHierarchy uniqueName="[Measures].[Sum of 2005-09(RD)]" caption="Sum of 2005-09(RD)" measure="1" displayFolder="" measureGroup="RD" count="0" oneField="1" hidden="1">
      <fieldsUsage count="1">
        <fieldUsage x="45"/>
      </fieldsUsage>
      <extLst>
        <ext xmlns:x15="http://schemas.microsoft.com/office/spreadsheetml/2010/11/main" uri="{B97F6D7D-B522-45F9-BDA1-12C45D357490}">
          <x15:cacheHierarchy aggregatedColumn="125"/>
        </ext>
      </extLst>
    </cacheHierarchy>
    <cacheHierarchy uniqueName="[Measures].[Sum of 2010-14(RD)]" caption="Sum of 2010-14(RD)" measure="1" displayFolder="" measureGroup="RD" count="0" oneField="1" hidden="1">
      <fieldsUsage count="1">
        <fieldUsage x="46"/>
      </fieldsUsage>
      <extLst>
        <ext xmlns:x15="http://schemas.microsoft.com/office/spreadsheetml/2010/11/main" uri="{B97F6D7D-B522-45F9-BDA1-12C45D357490}">
          <x15:cacheHierarchy aggregatedColumn="126"/>
        </ext>
      </extLst>
    </cacheHierarchy>
    <cacheHierarchy uniqueName="[Measures].[Sum of 2015-19(RD)]" caption="Sum of 2015-19(RD)" measure="1" displayFolder="" measureGroup="RD" count="0" oneField="1" hidden="1">
      <fieldsUsage count="1">
        <fieldUsage x="47"/>
      </fieldsUsage>
      <extLst>
        <ext xmlns:x15="http://schemas.microsoft.com/office/spreadsheetml/2010/11/main" uri="{B97F6D7D-B522-45F9-BDA1-12C45D357490}">
          <x15:cacheHierarchy aggregatedColumn="127"/>
        </ext>
      </extLst>
    </cacheHierarchy>
    <cacheHierarchy uniqueName="[Measures].[Sum of 1980-84(RE)]" caption="Sum of 1980-84(RE)" measure="1" displayFolder="" measureGroup="RE" count="0" oneField="1" hidden="1">
      <fieldsUsage count="1">
        <fieldUsage x="48"/>
      </fieldsUsage>
      <extLst>
        <ext xmlns:x15="http://schemas.microsoft.com/office/spreadsheetml/2010/11/main" uri="{B97F6D7D-B522-45F9-BDA1-12C45D357490}">
          <x15:cacheHierarchy aggregatedColumn="129"/>
        </ext>
      </extLst>
    </cacheHierarchy>
    <cacheHierarchy uniqueName="[Measures].[Sum of 1985-89(RE)]" caption="Sum of 1985-89(RE)" measure="1" displayFolder="" measureGroup="RE" count="0" oneField="1" hidden="1">
      <fieldsUsage count="1">
        <fieldUsage x="49"/>
      </fieldsUsage>
      <extLst>
        <ext xmlns:x15="http://schemas.microsoft.com/office/spreadsheetml/2010/11/main" uri="{B97F6D7D-B522-45F9-BDA1-12C45D357490}">
          <x15:cacheHierarchy aggregatedColumn="130"/>
        </ext>
      </extLst>
    </cacheHierarchy>
    <cacheHierarchy uniqueName="[Measures].[Sum of 1990-94(RE)]" caption="Sum of 1990-94(RE)" measure="1" displayFolder="" measureGroup="RE" count="0" oneField="1" hidden="1">
      <fieldsUsage count="1">
        <fieldUsage x="50"/>
      </fieldsUsage>
      <extLst>
        <ext xmlns:x15="http://schemas.microsoft.com/office/spreadsheetml/2010/11/main" uri="{B97F6D7D-B522-45F9-BDA1-12C45D357490}">
          <x15:cacheHierarchy aggregatedColumn="131"/>
        </ext>
      </extLst>
    </cacheHierarchy>
    <cacheHierarchy uniqueName="[Measures].[Sum of 1995-99(RE)]" caption="Sum of 1995-99(RE)" measure="1" displayFolder="" measureGroup="RE" count="0" oneField="1" hidden="1">
      <fieldsUsage count="1">
        <fieldUsage x="51"/>
      </fieldsUsage>
      <extLst>
        <ext xmlns:x15="http://schemas.microsoft.com/office/spreadsheetml/2010/11/main" uri="{B97F6D7D-B522-45F9-BDA1-12C45D357490}">
          <x15:cacheHierarchy aggregatedColumn="132"/>
        </ext>
      </extLst>
    </cacheHierarchy>
    <cacheHierarchy uniqueName="[Measures].[Sum of 2000-04(RE)]" caption="Sum of 2000-04(RE)" measure="1" displayFolder="" measureGroup="RE" count="0" oneField="1" hidden="1">
      <fieldsUsage count="1">
        <fieldUsage x="52"/>
      </fieldsUsage>
      <extLst>
        <ext xmlns:x15="http://schemas.microsoft.com/office/spreadsheetml/2010/11/main" uri="{B97F6D7D-B522-45F9-BDA1-12C45D357490}">
          <x15:cacheHierarchy aggregatedColumn="133"/>
        </ext>
      </extLst>
    </cacheHierarchy>
    <cacheHierarchy uniqueName="[Measures].[Sum of 2005-09(RE)]" caption="Sum of 2005-09(RE)" measure="1" displayFolder="" measureGroup="RE" count="0" oneField="1" hidden="1">
      <fieldsUsage count="1">
        <fieldUsage x="53"/>
      </fieldsUsage>
      <extLst>
        <ext xmlns:x15="http://schemas.microsoft.com/office/spreadsheetml/2010/11/main" uri="{B97F6D7D-B522-45F9-BDA1-12C45D357490}">
          <x15:cacheHierarchy aggregatedColumn="134"/>
        </ext>
      </extLst>
    </cacheHierarchy>
    <cacheHierarchy uniqueName="[Measures].[Sum of 2010-14(RE)]" caption="Sum of 2010-14(RE)" measure="1" displayFolder="" measureGroup="RE" count="0" oneField="1" hidden="1">
      <fieldsUsage count="1">
        <fieldUsage x="54"/>
      </fieldsUsage>
      <extLst>
        <ext xmlns:x15="http://schemas.microsoft.com/office/spreadsheetml/2010/11/main" uri="{B97F6D7D-B522-45F9-BDA1-12C45D357490}">
          <x15:cacheHierarchy aggregatedColumn="135"/>
        </ext>
      </extLst>
    </cacheHierarchy>
    <cacheHierarchy uniqueName="[Measures].[Sum of 2015-19(RE)]" caption="Sum of 2015-19(RE)" measure="1" displayFolder="" measureGroup="RE" count="0" oneField="1" hidden="1">
      <fieldsUsage count="1">
        <fieldUsage x="55"/>
      </fieldsUsage>
      <extLst>
        <ext xmlns:x15="http://schemas.microsoft.com/office/spreadsheetml/2010/11/main" uri="{B97F6D7D-B522-45F9-BDA1-12C45D357490}">
          <x15:cacheHierarchy aggregatedColumn="136"/>
        </ext>
      </extLst>
    </cacheHierarchy>
    <cacheHierarchy uniqueName="[Measures].[Sum of 1980-84(SSE)]" caption="Sum of 1980-84(SSE)" measure="1" displayFolder="" measureGroup="SSE" count="0" oneField="1" hidden="1">
      <fieldsUsage count="1">
        <fieldUsage x="56"/>
      </fieldsUsage>
      <extLst>
        <ext xmlns:x15="http://schemas.microsoft.com/office/spreadsheetml/2010/11/main" uri="{B97F6D7D-B522-45F9-BDA1-12C45D357490}">
          <x15:cacheHierarchy aggregatedColumn="139"/>
        </ext>
      </extLst>
    </cacheHierarchy>
    <cacheHierarchy uniqueName="[Measures].[Sum of 1985-89(SSE)]" caption="Sum of 1985-89(SSE)" measure="1" displayFolder="" measureGroup="SSE" count="0" oneField="1" hidden="1">
      <fieldsUsage count="1">
        <fieldUsage x="57"/>
      </fieldsUsage>
      <extLst>
        <ext xmlns:x15="http://schemas.microsoft.com/office/spreadsheetml/2010/11/main" uri="{B97F6D7D-B522-45F9-BDA1-12C45D357490}">
          <x15:cacheHierarchy aggregatedColumn="140"/>
        </ext>
      </extLst>
    </cacheHierarchy>
    <cacheHierarchy uniqueName="[Measures].[Sum of 1990-94(SSE)]" caption="Sum of 1990-94(SSE)" measure="1" displayFolder="" measureGroup="SSE" count="0" oneField="1" hidden="1">
      <fieldsUsage count="1">
        <fieldUsage x="58"/>
      </fieldsUsage>
      <extLst>
        <ext xmlns:x15="http://schemas.microsoft.com/office/spreadsheetml/2010/11/main" uri="{B97F6D7D-B522-45F9-BDA1-12C45D357490}">
          <x15:cacheHierarchy aggregatedColumn="141"/>
        </ext>
      </extLst>
    </cacheHierarchy>
    <cacheHierarchy uniqueName="[Measures].[Sum of 1995-99(SSE)]" caption="Sum of 1995-99(SSE)" measure="1" displayFolder="" measureGroup="SSE" count="0" oneField="1" hidden="1">
      <fieldsUsage count="1">
        <fieldUsage x="59"/>
      </fieldsUsage>
      <extLst>
        <ext xmlns:x15="http://schemas.microsoft.com/office/spreadsheetml/2010/11/main" uri="{B97F6D7D-B522-45F9-BDA1-12C45D357490}">
          <x15:cacheHierarchy aggregatedColumn="142"/>
        </ext>
      </extLst>
    </cacheHierarchy>
    <cacheHierarchy uniqueName="[Measures].[Sum of 2000-04(SSE)]" caption="Sum of 2000-04(SSE)" measure="1" displayFolder="" measureGroup="SSE" count="0" oneField="1" hidden="1">
      <fieldsUsage count="1">
        <fieldUsage x="60"/>
      </fieldsUsage>
      <extLst>
        <ext xmlns:x15="http://schemas.microsoft.com/office/spreadsheetml/2010/11/main" uri="{B97F6D7D-B522-45F9-BDA1-12C45D357490}">
          <x15:cacheHierarchy aggregatedColumn="143"/>
        </ext>
      </extLst>
    </cacheHierarchy>
    <cacheHierarchy uniqueName="[Measures].[Sum of 2005-09(SSE)]" caption="Sum of 2005-09(SSE)" measure="1" displayFolder="" measureGroup="SSE" count="0" oneField="1" hidden="1">
      <fieldsUsage count="1">
        <fieldUsage x="61"/>
      </fieldsUsage>
      <extLst>
        <ext xmlns:x15="http://schemas.microsoft.com/office/spreadsheetml/2010/11/main" uri="{B97F6D7D-B522-45F9-BDA1-12C45D357490}">
          <x15:cacheHierarchy aggregatedColumn="144"/>
        </ext>
      </extLst>
    </cacheHierarchy>
    <cacheHierarchy uniqueName="[Measures].[Sum of 2010-14(SSE)]" caption="Sum of 2010-14(SSE)" measure="1" displayFolder="" measureGroup="SSE" count="0" oneField="1" hidden="1">
      <fieldsUsage count="1">
        <fieldUsage x="62"/>
      </fieldsUsage>
      <extLst>
        <ext xmlns:x15="http://schemas.microsoft.com/office/spreadsheetml/2010/11/main" uri="{B97F6D7D-B522-45F9-BDA1-12C45D357490}">
          <x15:cacheHierarchy aggregatedColumn="145"/>
        </ext>
      </extLst>
    </cacheHierarchy>
    <cacheHierarchy uniqueName="[Measures].[Sum of 2015-19(SSE)]" caption="Sum of 2015-19(SSE)" measure="1" displayFolder="" measureGroup="SSE" count="0" oneField="1" hidden="1">
      <fieldsUsage count="1">
        <fieldUsage x="63"/>
      </fieldsUsage>
      <extLst>
        <ext xmlns:x15="http://schemas.microsoft.com/office/spreadsheetml/2010/11/main" uri="{B97F6D7D-B522-45F9-BDA1-12C45D357490}">
          <x15:cacheHierarchy aggregatedColumn="146"/>
        </ext>
      </extLst>
    </cacheHierarchy>
    <cacheHierarchy uniqueName="[Measures].[Sum of 1980-84(AE) 2]" caption="Sum of 1980-84(AE) 2" measure="1" displayFolder="" measureGroup="AE 1" count="0" hidden="1">
      <extLst>
        <ext xmlns:x15="http://schemas.microsoft.com/office/spreadsheetml/2010/11/main" uri="{B97F6D7D-B522-45F9-BDA1-12C45D357490}">
          <x15:cacheHierarchy aggregatedColumn="10"/>
        </ext>
      </extLst>
    </cacheHierarchy>
    <cacheHierarchy uniqueName="[Measures].[Sum of Sum of 1980-84(GFD)]" caption="Sum of Sum of 1980-84(GFD)" measure="1" displayFolder="" measureGroup="Range" count="0" hidden="1">
      <extLst>
        <ext xmlns:x15="http://schemas.microsoft.com/office/spreadsheetml/2010/11/main" uri="{B97F6D7D-B522-45F9-BDA1-12C45D357490}">
          <x15:cacheHierarchy aggregatedColumn="71"/>
        </ext>
      </extLst>
    </cacheHierarchy>
    <cacheHierarchy uniqueName="[Measures].[Sum of Sum of 2015-19(GFD)]" caption="Sum of Sum of 2015-19(GFD)" measure="1" displayFolder="" measureGroup="Range" count="0" hidden="1">
      <extLst>
        <ext xmlns:x15="http://schemas.microsoft.com/office/spreadsheetml/2010/11/main" uri="{B97F6D7D-B522-45F9-BDA1-12C45D357490}">
          <x15:cacheHierarchy aggregatedColumn="78"/>
        </ext>
      </extLst>
    </cacheHierarchy>
    <cacheHierarchy uniqueName="[Measures].[Sum of Sum of 2010-14(GFD)]" caption="Sum of Sum of 2010-14(GFD)" measure="1" displayFolder="" measureGroup="Range" count="0" hidden="1">
      <extLst>
        <ext xmlns:x15="http://schemas.microsoft.com/office/spreadsheetml/2010/11/main" uri="{B97F6D7D-B522-45F9-BDA1-12C45D357490}">
          <x15:cacheHierarchy aggregatedColumn="77"/>
        </ext>
      </extLst>
    </cacheHierarchy>
    <cacheHierarchy uniqueName="[Measures].[Sum of Sum of 2005-09(GFD)]" caption="Sum of Sum of 2005-09(GFD)" measure="1" displayFolder="" measureGroup="Range" count="0" hidden="1">
      <extLst>
        <ext xmlns:x15="http://schemas.microsoft.com/office/spreadsheetml/2010/11/main" uri="{B97F6D7D-B522-45F9-BDA1-12C45D357490}">
          <x15:cacheHierarchy aggregatedColumn="76"/>
        </ext>
      </extLst>
    </cacheHierarchy>
    <cacheHierarchy uniqueName="[Measures].[Sum of Sum of 1985-89(GFD)]" caption="Sum of Sum of 1985-89(GFD)" measure="1" displayFolder="" measureGroup="Range" count="0" hidden="1">
      <extLst>
        <ext xmlns:x15="http://schemas.microsoft.com/office/spreadsheetml/2010/11/main" uri="{B97F6D7D-B522-45F9-BDA1-12C45D357490}">
          <x15:cacheHierarchy aggregatedColumn="72"/>
        </ext>
      </extLst>
    </cacheHierarchy>
    <cacheHierarchy uniqueName="[Measures].[Sum of Sum of 1990-94(GFD)]" caption="Sum of Sum of 1990-94(GFD)" measure="1" displayFolder="" measureGroup="Range" count="0" hidden="1">
      <extLst>
        <ext xmlns:x15="http://schemas.microsoft.com/office/spreadsheetml/2010/11/main" uri="{B97F6D7D-B522-45F9-BDA1-12C45D357490}">
          <x15:cacheHierarchy aggregatedColumn="73"/>
        </ext>
      </extLst>
    </cacheHierarchy>
    <cacheHierarchy uniqueName="[Measures].[Sum of Sum of 1995-99(GFD)]" caption="Sum of Sum of 1995-99(GFD)" measure="1" displayFolder="" measureGroup="Range" count="0" hidden="1">
      <extLst>
        <ext xmlns:x15="http://schemas.microsoft.com/office/spreadsheetml/2010/11/main" uri="{B97F6D7D-B522-45F9-BDA1-12C45D357490}">
          <x15:cacheHierarchy aggregatedColumn="74"/>
        </ext>
      </extLst>
    </cacheHierarchy>
    <cacheHierarchy uniqueName="[Measures].[Sum of Sum of 2000-04(GFD)]" caption="Sum of Sum of 2000-04(GFD)" measure="1" displayFolder="" measureGroup="Range" count="0" hidden="1">
      <extLst>
        <ext xmlns:x15="http://schemas.microsoft.com/office/spreadsheetml/2010/11/main" uri="{B97F6D7D-B522-45F9-BDA1-12C45D357490}">
          <x15:cacheHierarchy aggregatedColumn="75"/>
        </ext>
      </extLst>
    </cacheHierarchy>
  </cacheHierarchies>
  <kpis count="0"/>
  <dimensions count="12">
    <dimension name="AE" uniqueName="[AE]" caption="AE"/>
    <dimension name="AE 1" uniqueName="[AE 1]" caption="AE 1"/>
    <dimension name="CE" uniqueName="[CE]" caption="CE"/>
    <dimension name="GFD" uniqueName="[GFD]" caption="GFD"/>
    <dimension name="GSDP" uniqueName="[GSDP]" caption="GSDP"/>
    <dimension measure="1" name="Measures" uniqueName="[Measures]" caption="Measures"/>
    <dimension name="OTR" uniqueName="[OTR]" caption="OTR"/>
    <dimension name="Range" uniqueName="[Range]" caption="Range"/>
    <dimension name="RD" uniqueName="[RD]" caption="RD"/>
    <dimension name="RE" uniqueName="[RE]" caption="RE"/>
    <dimension name="Ref" uniqueName="[Ref]" caption="Ref"/>
    <dimension name="SSE" uniqueName="[SSE]" caption="SSE"/>
  </dimensions>
  <measureGroups count="11">
    <measureGroup name="AE" caption="AE"/>
    <measureGroup name="AE 1" caption="AE 1"/>
    <measureGroup name="CE" caption="CE"/>
    <measureGroup name="GFD" caption="GFD"/>
    <measureGroup name="GSDP" caption="GSDP"/>
    <measureGroup name="OTR" caption="OTR"/>
    <measureGroup name="Range" caption="Range"/>
    <measureGroup name="RD" caption="RD"/>
    <measureGroup name="RE" caption="RE"/>
    <measureGroup name="Ref" caption="Ref"/>
    <measureGroup name="SSE" caption="SSE"/>
  </measureGroups>
  <maps count="19">
    <map measureGroup="0" dimension="0"/>
    <map measureGroup="0" dimension="10"/>
    <map measureGroup="1" dimension="1"/>
    <map measureGroup="2" dimension="2"/>
    <map measureGroup="2" dimension="10"/>
    <map measureGroup="3" dimension="3"/>
    <map measureGroup="3" dimension="10"/>
    <map measureGroup="4" dimension="4"/>
    <map measureGroup="4" dimension="10"/>
    <map measureGroup="5" dimension="6"/>
    <map measureGroup="5" dimension="10"/>
    <map measureGroup="6" dimension="7"/>
    <map measureGroup="7" dimension="8"/>
    <map measureGroup="7" dimension="10"/>
    <map measureGroup="8" dimension="9"/>
    <map measureGroup="8" dimension="10"/>
    <map measureGroup="9" dimension="10"/>
    <map measureGroup="10" dimension="10"/>
    <map measureGroup="10"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baj Momin" refreshedDate="45354.608768634258" backgroundQuery="1" createdVersion="8" refreshedVersion="8" minRefreshableVersion="3" recordCount="0" supportSubquery="1" supportAdvancedDrill="1" xr:uid="{0EE695DD-F326-41B0-BE1D-C08062971F78}">
  <cacheSource type="external" connectionId="9"/>
  <cacheFields count="9">
    <cacheField name="[Range].[Row Labels].[Row Labels]" caption="Row Labels" numFmtId="0" hierarchy="54" level="1">
      <sharedItems count="31">
        <s v="Andhra_Pradesh"/>
        <s v="Arunachal_Pradesh"/>
        <s v="Assam"/>
        <s v="Bihar"/>
        <s v="Chhattisgarh"/>
        <s v="Delhi"/>
        <s v="Goa"/>
        <s v="Gujarat"/>
        <s v="Haryana"/>
        <s v="Himachal_Pradesh"/>
        <s v="Jammu_and_Kashmir"/>
        <s v="Jharkhand"/>
        <s v="Karnataka"/>
        <s v="Kerala"/>
        <s v="Madhya_Pradesh"/>
        <s v="Maharashtra"/>
        <s v="Manipur"/>
        <s v="Meghalaya"/>
        <s v="Mizoram"/>
        <s v="Nagaland"/>
        <s v="Odisha"/>
        <s v="Puducherry"/>
        <s v="Punjab"/>
        <s v="Rajasthan"/>
        <s v="Sikkim"/>
        <s v="Tamil_Nadu"/>
        <s v="Telangana"/>
        <s v="Tripura"/>
        <s v="Uttar_Pradesh"/>
        <s v="Uttarakhand"/>
        <s v="West_Bengal"/>
      </sharedItems>
    </cacheField>
    <cacheField name="[Measures].[Sum of Sum of 1980-84(GFD)]" caption="Sum of Sum of 1980-84(GFD)" numFmtId="0" hierarchy="225" level="32767"/>
    <cacheField name="[Measures].[Sum of Sum of 1985-89(GFD)]" caption="Sum of Sum of 1985-89(GFD)" numFmtId="0" hierarchy="229" level="32767"/>
    <cacheField name="[Measures].[Sum of Sum of 1990-94(GFD)]" caption="Sum of Sum of 1990-94(GFD)" numFmtId="0" hierarchy="230" level="32767"/>
    <cacheField name="[Measures].[Sum of Sum of 1995-99(GFD)]" caption="Sum of Sum of 1995-99(GFD)" numFmtId="0" hierarchy="231" level="32767"/>
    <cacheField name="[Measures].[Sum of Sum of 2000-04(GFD)]" caption="Sum of Sum of 2000-04(GFD)" numFmtId="0" hierarchy="232" level="32767"/>
    <cacheField name="[Measures].[Sum of Sum of 2005-09(GFD)]" caption="Sum of Sum of 2005-09(GFD)" numFmtId="0" hierarchy="228" level="32767"/>
    <cacheField name="[Measures].[Sum of Sum of 2010-14(GFD)]" caption="Sum of Sum of 2010-14(GFD)" numFmtId="0" hierarchy="227" level="32767"/>
    <cacheField name="[Measures].[Sum of Sum of 2015-19(GFD)]" caption="Sum of Sum of 2015-19(GFD)" numFmtId="0" hierarchy="226" level="32767"/>
  </cacheFields>
  <cacheHierarchies count="233">
    <cacheHierarchy uniqueName="[AE].[States]" caption="States" attribute="1" defaultMemberUniqueName="[AE].[States].[All]" allUniqueName="[AE].[States].[All]" dimensionUniqueName="[AE]" displayFolder="" count="0" memberValueDatatype="130" unbalanced="0"/>
    <cacheHierarchy uniqueName="[AE].[1980-84(AE)]" caption="1980-84(AE)" attribute="1" defaultMemberUniqueName="[AE].[1980-84(AE)].[All]" allUniqueName="[AE].[1980-84(AE)].[All]" dimensionUniqueName="[AE]" displayFolder="" count="0" memberValueDatatype="5" unbalanced="0"/>
    <cacheHierarchy uniqueName="[AE].[1985-89(AE)]" caption="1985-89(AE)" attribute="1" defaultMemberUniqueName="[AE].[1985-89(AE)].[All]" allUniqueName="[AE].[1985-89(AE)].[All]" dimensionUniqueName="[AE]" displayFolder="" count="0" memberValueDatatype="5" unbalanced="0"/>
    <cacheHierarchy uniqueName="[AE].[1990-94(AE)]" caption="1990-94(AE)" attribute="1" defaultMemberUniqueName="[AE].[1990-94(AE)].[All]" allUniqueName="[AE].[1990-94(AE)].[All]" dimensionUniqueName="[AE]" displayFolder="" count="0" memberValueDatatype="5" unbalanced="0"/>
    <cacheHierarchy uniqueName="[AE].[1995-99(AE)]" caption="1995-99(AE)" attribute="1" defaultMemberUniqueName="[AE].[1995-99(AE)].[All]" allUniqueName="[AE].[1995-99(AE)].[All]" dimensionUniqueName="[AE]" displayFolder="" count="0" memberValueDatatype="5" unbalanced="0"/>
    <cacheHierarchy uniqueName="[AE].[2000-04(AE)]" caption="2000-04(AE)" attribute="1" defaultMemberUniqueName="[AE].[2000-04(AE)].[All]" allUniqueName="[AE].[2000-04(AE)].[All]" dimensionUniqueName="[AE]" displayFolder="" count="0" memberValueDatatype="5" unbalanced="0"/>
    <cacheHierarchy uniqueName="[AE].[2005-09(AE)]" caption="2005-09(AE)" attribute="1" defaultMemberUniqueName="[AE].[2005-09(AE)].[All]" allUniqueName="[AE].[2005-09(AE)].[All]" dimensionUniqueName="[AE]" displayFolder="" count="0" memberValueDatatype="5" unbalanced="0"/>
    <cacheHierarchy uniqueName="[AE].[2010-14(AE)]" caption="2010-14(AE)" attribute="1" defaultMemberUniqueName="[AE].[2010-14(AE)].[All]" allUniqueName="[AE].[2010-14(AE)].[All]" dimensionUniqueName="[AE]" displayFolder="" count="0" memberValueDatatype="5" unbalanced="0"/>
    <cacheHierarchy uniqueName="[AE].[2015-19(AE)]" caption="2015-19(AE)" attribute="1" defaultMemberUniqueName="[AE].[2015-19(AE)].[All]" allUniqueName="[AE].[2015-19(AE)].[All]" dimensionUniqueName="[AE]" displayFolder="" count="0" memberValueDatatype="5" unbalanced="0"/>
    <cacheHierarchy uniqueName="[AE 1].[States]" caption="States" attribute="1" defaultMemberUniqueName="[AE 1].[States].[All]" allUniqueName="[AE 1].[States].[All]" dimensionUniqueName="[AE 1]" displayFolder="" count="0" memberValueDatatype="130" unbalanced="0"/>
    <cacheHierarchy uniqueName="[AE 1].[1980-84(AE)]" caption="1980-84(AE)" attribute="1" defaultMemberUniqueName="[AE 1].[1980-84(AE)].[All]" allUniqueName="[AE 1].[1980-84(AE)].[All]" dimensionUniqueName="[AE 1]" displayFolder="" count="0" memberValueDatatype="5" unbalanced="0"/>
    <cacheHierarchy uniqueName="[AE 1].[1985-89(AE)]" caption="1985-89(AE)" attribute="1" defaultMemberUniqueName="[AE 1].[1985-89(AE)].[All]" allUniqueName="[AE 1].[1985-89(AE)].[All]" dimensionUniqueName="[AE 1]" displayFolder="" count="0" memberValueDatatype="5" unbalanced="0"/>
    <cacheHierarchy uniqueName="[AE 1].[1990-94(AE)]" caption="1990-94(AE)" attribute="1" defaultMemberUniqueName="[AE 1].[1990-94(AE)].[All]" allUniqueName="[AE 1].[1990-94(AE)].[All]" dimensionUniqueName="[AE 1]" displayFolder="" count="0" memberValueDatatype="5" unbalanced="0"/>
    <cacheHierarchy uniqueName="[AE 1].[1995-99(AE)]" caption="1995-99(AE)" attribute="1" defaultMemberUniqueName="[AE 1].[1995-99(AE)].[All]" allUniqueName="[AE 1].[1995-99(AE)].[All]" dimensionUniqueName="[AE 1]" displayFolder="" count="0" memberValueDatatype="5" unbalanced="0"/>
    <cacheHierarchy uniqueName="[AE 1].[2000-04(AE)]" caption="2000-04(AE)" attribute="1" defaultMemberUniqueName="[AE 1].[2000-04(AE)].[All]" allUniqueName="[AE 1].[2000-04(AE)].[All]" dimensionUniqueName="[AE 1]" displayFolder="" count="0" memberValueDatatype="5" unbalanced="0"/>
    <cacheHierarchy uniqueName="[AE 1].[2005-09(AE)]" caption="2005-09(AE)" attribute="1" defaultMemberUniqueName="[AE 1].[2005-09(AE)].[All]" allUniqueName="[AE 1].[2005-09(AE)].[All]" dimensionUniqueName="[AE 1]" displayFolder="" count="0" memberValueDatatype="5" unbalanced="0"/>
    <cacheHierarchy uniqueName="[AE 1].[2010-14(AE)]" caption="2010-14(AE)" attribute="1" defaultMemberUniqueName="[AE 1].[2010-14(AE)].[All]" allUniqueName="[AE 1].[2010-14(AE)].[All]" dimensionUniqueName="[AE 1]" displayFolder="" count="0" memberValueDatatype="5" unbalanced="0"/>
    <cacheHierarchy uniqueName="[AE 1].[2015-19(AE)]" caption="2015-19(AE)" attribute="1" defaultMemberUniqueName="[AE 1].[2015-19(AE)].[All]" allUniqueName="[AE 1].[2015-19(AE)].[All]" dimensionUniqueName="[AE 1]" displayFolder="" count="0" memberValueDatatype="5" unbalanced="0"/>
    <cacheHierarchy uniqueName="[CE].[States]" caption="States" attribute="1" defaultMemberUniqueName="[CE].[States].[All]" allUniqueName="[CE].[States].[All]" dimensionUniqueName="[CE]" displayFolder="" count="0" memberValueDatatype="130" unbalanced="0"/>
    <cacheHierarchy uniqueName="[CE].[1980-84(CE)]" caption="1980-84(CE)" attribute="1" defaultMemberUniqueName="[CE].[1980-84(CE)].[All]" allUniqueName="[CE].[1980-84(CE)].[All]" dimensionUniqueName="[CE]" displayFolder="" count="0" memberValueDatatype="5" unbalanced="0"/>
    <cacheHierarchy uniqueName="[CE].[1985-89(CE)]" caption="1985-89(CE)" attribute="1" defaultMemberUniqueName="[CE].[1985-89(CE)].[All]" allUniqueName="[CE].[1985-89(CE)].[All]" dimensionUniqueName="[CE]" displayFolder="" count="0" memberValueDatatype="5" unbalanced="0"/>
    <cacheHierarchy uniqueName="[CE].[1990-94(CE)]" caption="1990-94(CE)" attribute="1" defaultMemberUniqueName="[CE].[1990-94(CE)].[All]" allUniqueName="[CE].[1990-94(CE)].[All]" dimensionUniqueName="[CE]" displayFolder="" count="0" memberValueDatatype="5" unbalanced="0"/>
    <cacheHierarchy uniqueName="[CE].[1995-99(CE)]" caption="1995-99(CE)" attribute="1" defaultMemberUniqueName="[CE].[1995-99(CE)].[All]" allUniqueName="[CE].[1995-99(CE)].[All]" dimensionUniqueName="[CE]" displayFolder="" count="0" memberValueDatatype="5" unbalanced="0"/>
    <cacheHierarchy uniqueName="[CE].[2000-04(CE)]" caption="2000-04(CE)" attribute="1" defaultMemberUniqueName="[CE].[2000-04(CE)].[All]" allUniqueName="[CE].[2000-04(CE)].[All]" dimensionUniqueName="[CE]" displayFolder="" count="0" memberValueDatatype="5" unbalanced="0"/>
    <cacheHierarchy uniqueName="[CE].[2005-09(CE)]" caption="2005-09(CE)" attribute="1" defaultMemberUniqueName="[CE].[2005-09(CE)].[All]" allUniqueName="[CE].[2005-09(CE)].[All]" dimensionUniqueName="[CE]" displayFolder="" count="0" memberValueDatatype="5" unbalanced="0"/>
    <cacheHierarchy uniqueName="[CE].[2010-14(CE)]" caption="2010-14(CE)" attribute="1" defaultMemberUniqueName="[CE].[2010-14(CE)].[All]" allUniqueName="[CE].[2010-14(CE)].[All]" dimensionUniqueName="[CE]" displayFolder="" count="0" memberValueDatatype="5" unbalanced="0"/>
    <cacheHierarchy uniqueName="[CE].[2015-19(CE)]" caption="2015-19(CE)" attribute="1" defaultMemberUniqueName="[CE].[2015-19(CE)].[All]" allUniqueName="[CE].[2015-19(CE)].[All]" dimensionUniqueName="[CE]" displayFolder="" count="0" memberValueDatatype="5" unbalanced="0"/>
    <cacheHierarchy uniqueName="[GFD].[States]" caption="States" attribute="1" defaultMemberUniqueName="[GFD].[States].[All]" allUniqueName="[GFD].[States].[All]" dimensionUniqueName="[GFD]" displayFolder="" count="0" memberValueDatatype="130" unbalanced="0"/>
    <cacheHierarchy uniqueName="[GFD].[1980-84(GFD)]" caption="1980-84(GFD)" attribute="1" defaultMemberUniqueName="[GFD].[1980-84(GFD)].[All]" allUniqueName="[GFD].[1980-84(GFD)].[All]" dimensionUniqueName="[GFD]" displayFolder="" count="0" memberValueDatatype="5" unbalanced="0"/>
    <cacheHierarchy uniqueName="[GFD].[1985-89(GFD)]" caption="1985-89(GFD)" attribute="1" defaultMemberUniqueName="[GFD].[1985-89(GFD)].[All]" allUniqueName="[GFD].[1985-89(GFD)].[All]" dimensionUniqueName="[GFD]" displayFolder="" count="0" memberValueDatatype="5" unbalanced="0"/>
    <cacheHierarchy uniqueName="[GFD].[1990-94(GFD)]" caption="1990-94(GFD)" attribute="1" defaultMemberUniqueName="[GFD].[1990-94(GFD)].[All]" allUniqueName="[GFD].[1990-94(GFD)].[All]" dimensionUniqueName="[GFD]" displayFolder="" count="0" memberValueDatatype="5" unbalanced="0"/>
    <cacheHierarchy uniqueName="[GFD].[1995-99(GFD)]" caption="1995-99(GFD)" attribute="1" defaultMemberUniqueName="[GFD].[1995-99(GFD)].[All]" allUniqueName="[GFD].[1995-99(GFD)].[All]" dimensionUniqueName="[GFD]" displayFolder="" count="0" memberValueDatatype="5" unbalanced="0"/>
    <cacheHierarchy uniqueName="[GFD].[2000-04(GFD)]" caption="2000-04(GFD)" attribute="1" defaultMemberUniqueName="[GFD].[2000-04(GFD)].[All]" allUniqueName="[GFD].[2000-04(GFD)].[All]" dimensionUniqueName="[GFD]" displayFolder="" count="0" memberValueDatatype="5" unbalanced="0"/>
    <cacheHierarchy uniqueName="[GFD].[2005-09(GFD)]" caption="2005-09(GFD)" attribute="1" defaultMemberUniqueName="[GFD].[2005-09(GFD)].[All]" allUniqueName="[GFD].[2005-09(GFD)].[All]" dimensionUniqueName="[GFD]" displayFolder="" count="0" memberValueDatatype="20" unbalanced="0"/>
    <cacheHierarchy uniqueName="[GFD].[2010-14(GFD)]" caption="2010-14(GFD)" attribute="1" defaultMemberUniqueName="[GFD].[2010-14(GFD)].[All]" allUniqueName="[GFD].[2010-14(GFD)].[All]" dimensionUniqueName="[GFD]" displayFolder="" count="0" memberValueDatatype="20" unbalanced="0"/>
    <cacheHierarchy uniqueName="[GFD].[2015-19(GFD)]" caption="2015-19(GFD)" attribute="1" defaultMemberUniqueName="[GFD].[2015-19(GFD)].[All]" allUniqueName="[GFD].[2015-19(GFD)].[All]" dimensionUniqueName="[GFD]" displayFolder="" count="0" memberValueDatatype="20" unbalanced="0"/>
    <cacheHierarchy uniqueName="[GSDP].[States]" caption="States" attribute="1" defaultMemberUniqueName="[GSDP].[States].[All]" allUniqueName="[GSDP].[States].[All]" dimensionUniqueName="[GSDP]" displayFolder="" count="0" memberValueDatatype="130" unbalanced="0"/>
    <cacheHierarchy uniqueName="[GSDP].[1980-84(NS)]" caption="1980-84(NS)" attribute="1" defaultMemberUniqueName="[GSDP].[1980-84(NS)].[All]" allUniqueName="[GSDP].[1980-84(NS)].[All]" dimensionUniqueName="[GSDP]" displayFolder="" count="0" memberValueDatatype="5" unbalanced="0"/>
    <cacheHierarchy uniqueName="[GSDP].[1985-89(NS)]" caption="1985-89(NS)" attribute="1" defaultMemberUniqueName="[GSDP].[1985-89(NS)].[All]" allUniqueName="[GSDP].[1985-89(NS)].[All]" dimensionUniqueName="[GSDP]" displayFolder="" count="0" memberValueDatatype="5" unbalanced="0"/>
    <cacheHierarchy uniqueName="[GSDP].[1990-94(NS)]" caption="1990-94(NS)" attribute="1" defaultMemberUniqueName="[GSDP].[1990-94(NS)].[All]" allUniqueName="[GSDP].[1990-94(NS)].[All]" dimensionUniqueName="[GSDP]" displayFolder="" count="0" memberValueDatatype="5" unbalanced="0"/>
    <cacheHierarchy uniqueName="[GSDP].[1995-99(NS)]" caption="1995-99(NS)" attribute="1" defaultMemberUniqueName="[GSDP].[1995-99(NS)].[All]" allUniqueName="[GSDP].[1995-99(NS)].[All]" dimensionUniqueName="[GSDP]" displayFolder="" count="0" memberValueDatatype="5" unbalanced="0"/>
    <cacheHierarchy uniqueName="[GSDP].[2000-04(NS)]" caption="2000-04(NS)" attribute="1" defaultMemberUniqueName="[GSDP].[2000-04(NS)].[All]" allUniqueName="[GSDP].[2000-04(NS)].[All]" dimensionUniqueName="[GSDP]" displayFolder="" count="0" memberValueDatatype="5" unbalanced="0"/>
    <cacheHierarchy uniqueName="[GSDP].[2005-09(NS)]" caption="2005-09(NS)" attribute="1" defaultMemberUniqueName="[GSDP].[2005-09(NS)].[All]" allUniqueName="[GSDP].[2005-09(NS)].[All]" dimensionUniqueName="[GSDP]" displayFolder="" count="0" memberValueDatatype="5" unbalanced="0"/>
    <cacheHierarchy uniqueName="[GSDP].[2010-14(NS)]" caption="2010-14(NS)" attribute="1" defaultMemberUniqueName="[GSDP].[2010-14(NS)].[All]" allUniqueName="[GSDP].[2010-14(NS)].[All]" dimensionUniqueName="[GSDP]" displayFolder="" count="0" memberValueDatatype="5" unbalanced="0"/>
    <cacheHierarchy uniqueName="[GSDP].[2015-19(NS)]" caption="2015-19(NS)" attribute="1" defaultMemberUniqueName="[GSDP].[2015-19(NS)].[All]" allUniqueName="[GSDP].[2015-19(NS)].[All]" dimensionUniqueName="[GSDP]" displayFolder="" count="0" memberValueDatatype="5" unbalanced="0"/>
    <cacheHierarchy uniqueName="[OTR].[States]" caption="States" attribute="1" defaultMemberUniqueName="[OTR].[States].[All]" allUniqueName="[OTR].[States].[All]" dimensionUniqueName="[OTR]" displayFolder="" count="0" memberValueDatatype="130" unbalanced="0"/>
    <cacheHierarchy uniqueName="[OTR].[1980-84(OTR)]" caption="1980-84(OTR)" attribute="1" defaultMemberUniqueName="[OTR].[1980-84(OTR)].[All]" allUniqueName="[OTR].[1980-84(OTR)].[All]" dimensionUniqueName="[OTR]" displayFolder="" count="0" memberValueDatatype="5" unbalanced="0"/>
    <cacheHierarchy uniqueName="[OTR].[1985-89(OTR)]" caption="1985-89(OTR)" attribute="1" defaultMemberUniqueName="[OTR].[1985-89(OTR)].[All]" allUniqueName="[OTR].[1985-89(OTR)].[All]" dimensionUniqueName="[OTR]" displayFolder="" count="0" memberValueDatatype="5" unbalanced="0"/>
    <cacheHierarchy uniqueName="[OTR].[1990-94(OTR)]" caption="1990-94(OTR)" attribute="1" defaultMemberUniqueName="[OTR].[1990-94(OTR)].[All]" allUniqueName="[OTR].[1990-94(OTR)].[All]" dimensionUniqueName="[OTR]" displayFolder="" count="0" memberValueDatatype="20" unbalanced="0"/>
    <cacheHierarchy uniqueName="[OTR].[1995-99(OTR)]" caption="1995-99(OTR)" attribute="1" defaultMemberUniqueName="[OTR].[1995-99(OTR)].[All]" allUniqueName="[OTR].[1995-99(OTR)].[All]" dimensionUniqueName="[OTR]" displayFolder="" count="0" memberValueDatatype="20" unbalanced="0"/>
    <cacheHierarchy uniqueName="[OTR].[2000-04(OTR)]" caption="2000-04(OTR)" attribute="1" defaultMemberUniqueName="[OTR].[2000-04(OTR)].[All]" allUniqueName="[OTR].[2000-04(OTR)].[All]" dimensionUniqueName="[OTR]" displayFolder="" count="0" memberValueDatatype="20" unbalanced="0"/>
    <cacheHierarchy uniqueName="[OTR].[2005-09(OTR)]" caption="2005-09(OTR)" attribute="1" defaultMemberUniqueName="[OTR].[2005-09(OTR)].[All]" allUniqueName="[OTR].[2005-09(OTR)].[All]" dimensionUniqueName="[OTR]" displayFolder="" count="0" memberValueDatatype="20" unbalanced="0"/>
    <cacheHierarchy uniqueName="[OTR].[2010-14(OTR)]" caption="2010-14(OTR)" attribute="1" defaultMemberUniqueName="[OTR].[2010-14(OTR)].[All]" allUniqueName="[OTR].[2010-14(OTR)].[All]" dimensionUniqueName="[OTR]" displayFolder="" count="0" memberValueDatatype="20" unbalanced="0"/>
    <cacheHierarchy uniqueName="[OTR].[2015-19(OTR)]" caption="2015-19(OTR)" attribute="1" defaultMemberUniqueName="[OTR].[2015-19(OTR)].[All]" allUniqueName="[OTR].[2015-19(OTR)].[All]" dimensionUniqueName="[OTR]" displayFolder="" count="0" memberValueDatatype="20" unbalanced="0"/>
    <cacheHierarchy uniqueName="[Range].[Row Labels]" caption="Row Labels" attribute="1" defaultMemberUniqueName="[Range].[Row Labels].[All]" allUniqueName="[Range].[Row Labels].[All]" dimensionUniqueName="[Range]" displayFolder="" count="2" memberValueDatatype="130" unbalanced="0">
      <fieldsUsage count="2">
        <fieldUsage x="-1"/>
        <fieldUsage x="0"/>
      </fieldsUsage>
    </cacheHierarchy>
    <cacheHierarchy uniqueName="[Range].[Sum of 1980-84(AE)]" caption="Sum of 1980-84(AE)" attribute="1" defaultMemberUniqueName="[Range].[Sum of 1980-84(AE)].[All]" allUniqueName="[Range].[Sum of 1980-84(AE)].[All]" dimensionUniqueName="[Range]" displayFolder="" count="0" memberValueDatatype="5" unbalanced="0"/>
    <cacheHierarchy uniqueName="[Range].[Sum of 1985-89(AE)]" caption="Sum of 1985-89(AE)" attribute="1" defaultMemberUniqueName="[Range].[Sum of 1985-89(AE)].[All]" allUniqueName="[Range].[Sum of 1985-89(AE)].[All]" dimensionUniqueName="[Range]" displayFolder="" count="0" memberValueDatatype="5" unbalanced="0"/>
    <cacheHierarchy uniqueName="[Range].[Sum of 1990-94(AE)]" caption="Sum of 1990-94(AE)" attribute="1" defaultMemberUniqueName="[Range].[Sum of 1990-94(AE)].[All]" allUniqueName="[Range].[Sum of 1990-94(AE)].[All]" dimensionUniqueName="[Range]" displayFolder="" count="0" memberValueDatatype="5" unbalanced="0"/>
    <cacheHierarchy uniqueName="[Range].[Sum of 1995-99(AE)]" caption="Sum of 1995-99(AE)" attribute="1" defaultMemberUniqueName="[Range].[Sum of 1995-99(AE)].[All]" allUniqueName="[Range].[Sum of 1995-99(AE)].[All]" dimensionUniqueName="[Range]" displayFolder="" count="0" memberValueDatatype="5" unbalanced="0"/>
    <cacheHierarchy uniqueName="[Range].[Sum of 2000-04(AE)]" caption="Sum of 2000-04(AE)" attribute="1" defaultMemberUniqueName="[Range].[Sum of 2000-04(AE)].[All]" allUniqueName="[Range].[Sum of 2000-04(AE)].[All]" dimensionUniqueName="[Range]" displayFolder="" count="0" memberValueDatatype="5" unbalanced="0"/>
    <cacheHierarchy uniqueName="[Range].[Sum of 2005-09(AE)]" caption="Sum of 2005-09(AE)" attribute="1" defaultMemberUniqueName="[Range].[Sum of 2005-09(AE)].[All]" allUniqueName="[Range].[Sum of 2005-09(AE)].[All]" dimensionUniqueName="[Range]" displayFolder="" count="0" memberValueDatatype="5" unbalanced="0"/>
    <cacheHierarchy uniqueName="[Range].[Sum of 2010-14(AE)]" caption="Sum of 2010-14(AE)" attribute="1" defaultMemberUniqueName="[Range].[Sum of 2010-14(AE)].[All]" allUniqueName="[Range].[Sum of 2010-14(AE)].[All]" dimensionUniqueName="[Range]" displayFolder="" count="0" memberValueDatatype="5" unbalanced="0"/>
    <cacheHierarchy uniqueName="[Range].[Sum of 2015-19(AE)]" caption="Sum of 2015-19(AE)" attribute="1" defaultMemberUniqueName="[Range].[Sum of 2015-19(AE)].[All]" allUniqueName="[Range].[Sum of 2015-19(AE)].[All]" dimensionUniqueName="[Range]" displayFolder="" count="0" memberValueDatatype="5" unbalanced="0"/>
    <cacheHierarchy uniqueName="[Range].[Sum of 1980-84(CE)]" caption="Sum of 1980-84(CE)" attribute="1" defaultMemberUniqueName="[Range].[Sum of 1980-84(CE)].[All]" allUniqueName="[Range].[Sum of 1980-84(CE)].[All]" dimensionUniqueName="[Range]" displayFolder="" count="0" memberValueDatatype="5" unbalanced="0"/>
    <cacheHierarchy uniqueName="[Range].[Sum of 1985-89(CE)]" caption="Sum of 1985-89(CE)" attribute="1" defaultMemberUniqueName="[Range].[Sum of 1985-89(CE)].[All]" allUniqueName="[Range].[Sum of 1985-89(CE)].[All]" dimensionUniqueName="[Range]" displayFolder="" count="0" memberValueDatatype="5" unbalanced="0"/>
    <cacheHierarchy uniqueName="[Range].[Sum of 1990-94(CE)]" caption="Sum of 1990-94(CE)" attribute="1" defaultMemberUniqueName="[Range].[Sum of 1990-94(CE)].[All]" allUniqueName="[Range].[Sum of 1990-94(CE)].[All]" dimensionUniqueName="[Range]" displayFolder="" count="0" memberValueDatatype="5" unbalanced="0"/>
    <cacheHierarchy uniqueName="[Range].[Sum of 1995-99(CE)]" caption="Sum of 1995-99(CE)" attribute="1" defaultMemberUniqueName="[Range].[Sum of 1995-99(CE)].[All]" allUniqueName="[Range].[Sum of 1995-99(CE)].[All]" dimensionUniqueName="[Range]" displayFolder="" count="0" memberValueDatatype="5" unbalanced="0"/>
    <cacheHierarchy uniqueName="[Range].[Sum of 2000-04(CE)]" caption="Sum of 2000-04(CE)" attribute="1" defaultMemberUniqueName="[Range].[Sum of 2000-04(CE)].[All]" allUniqueName="[Range].[Sum of 2000-04(CE)].[All]" dimensionUniqueName="[Range]" displayFolder="" count="0" memberValueDatatype="5" unbalanced="0"/>
    <cacheHierarchy uniqueName="[Range].[Sum of 2005-09(CE)]" caption="Sum of 2005-09(CE)" attribute="1" defaultMemberUniqueName="[Range].[Sum of 2005-09(CE)].[All]" allUniqueName="[Range].[Sum of 2005-09(CE)].[All]" dimensionUniqueName="[Range]" displayFolder="" count="0" memberValueDatatype="5" unbalanced="0"/>
    <cacheHierarchy uniqueName="[Range].[Sum of 2010-14(CE)]" caption="Sum of 2010-14(CE)" attribute="1" defaultMemberUniqueName="[Range].[Sum of 2010-14(CE)].[All]" allUniqueName="[Range].[Sum of 2010-14(CE)].[All]" dimensionUniqueName="[Range]" displayFolder="" count="0" memberValueDatatype="5" unbalanced="0"/>
    <cacheHierarchy uniqueName="[Range].[Sum of 2015-19(CE)]" caption="Sum of 2015-19(CE)" attribute="1" defaultMemberUniqueName="[Range].[Sum of 2015-19(CE)].[All]" allUniqueName="[Range].[Sum of 2015-19(CE)].[All]" dimensionUniqueName="[Range]" displayFolder="" count="0" memberValueDatatype="5" unbalanced="0"/>
    <cacheHierarchy uniqueName="[Range].[Sum of 1980-84(GFD)]" caption="Sum of 1980-84(GFD)" attribute="1" defaultMemberUniqueName="[Range].[Sum of 1980-84(GFD)].[All]" allUniqueName="[Range].[Sum of 1980-84(GFD)].[All]" dimensionUniqueName="[Range]" displayFolder="" count="0" memberValueDatatype="5" unbalanced="0"/>
    <cacheHierarchy uniqueName="[Range].[Sum of 1985-89(GFD)]" caption="Sum of 1985-89(GFD)" attribute="1" defaultMemberUniqueName="[Range].[Sum of 1985-89(GFD)].[All]" allUniqueName="[Range].[Sum of 1985-89(GFD)].[All]" dimensionUniqueName="[Range]" displayFolder="" count="0" memberValueDatatype="5" unbalanced="0"/>
    <cacheHierarchy uniqueName="[Range].[Sum of 1990-94(GFD)]" caption="Sum of 1990-94(GFD)" attribute="1" defaultMemberUniqueName="[Range].[Sum of 1990-94(GFD)].[All]" allUniqueName="[Range].[Sum of 1990-94(GFD)].[All]" dimensionUniqueName="[Range]" displayFolder="" count="0" memberValueDatatype="5" unbalanced="0"/>
    <cacheHierarchy uniqueName="[Range].[Sum of 1995-99(GFD)]" caption="Sum of 1995-99(GFD)" attribute="1" defaultMemberUniqueName="[Range].[Sum of 1995-99(GFD)].[All]" allUniqueName="[Range].[Sum of 1995-99(GFD)].[All]" dimensionUniqueName="[Range]" displayFolder="" count="0" memberValueDatatype="5" unbalanced="0"/>
    <cacheHierarchy uniqueName="[Range].[Sum of 2000-04(GFD)]" caption="Sum of 2000-04(GFD)" attribute="1" defaultMemberUniqueName="[Range].[Sum of 2000-04(GFD)].[All]" allUniqueName="[Range].[Sum of 2000-04(GFD)].[All]" dimensionUniqueName="[Range]" displayFolder="" count="0" memberValueDatatype="5" unbalanced="0"/>
    <cacheHierarchy uniqueName="[Range].[Sum of 2005-09(GFD)]" caption="Sum of 2005-09(GFD)" attribute="1" defaultMemberUniqueName="[Range].[Sum of 2005-09(GFD)].[All]" allUniqueName="[Range].[Sum of 2005-09(GFD)].[All]" dimensionUniqueName="[Range]" displayFolder="" count="0" memberValueDatatype="20" unbalanced="0"/>
    <cacheHierarchy uniqueName="[Range].[Sum of 2010-14(GFD)]" caption="Sum of 2010-14(GFD)" attribute="1" defaultMemberUniqueName="[Range].[Sum of 2010-14(GFD)].[All]" allUniqueName="[Range].[Sum of 2010-14(GFD)].[All]" dimensionUniqueName="[Range]" displayFolder="" count="0" memberValueDatatype="20" unbalanced="0"/>
    <cacheHierarchy uniqueName="[Range].[Sum of 2015-19(GFD)]" caption="Sum of 2015-19(GFD)" attribute="1" defaultMemberUniqueName="[Range].[Sum of 2015-19(GFD)].[All]" allUniqueName="[Range].[Sum of 2015-19(GFD)].[All]" dimensionUniqueName="[Range]" displayFolder="" count="0" memberValueDatatype="20" unbalanced="0"/>
    <cacheHierarchy uniqueName="[Range].[Sum of 1980-84(NS)]" caption="Sum of 1980-84(NS)" attribute="1" defaultMemberUniqueName="[Range].[Sum of 1980-84(NS)].[All]" allUniqueName="[Range].[Sum of 1980-84(NS)].[All]" dimensionUniqueName="[Range]" displayFolder="" count="0" memberValueDatatype="5" unbalanced="0"/>
    <cacheHierarchy uniqueName="[Range].[Sum of 1985-89(NS)]" caption="Sum of 1985-89(NS)" attribute="1" defaultMemberUniqueName="[Range].[Sum of 1985-89(NS)].[All]" allUniqueName="[Range].[Sum of 1985-89(NS)].[All]" dimensionUniqueName="[Range]" displayFolder="" count="0" memberValueDatatype="5" unbalanced="0"/>
    <cacheHierarchy uniqueName="[Range].[Sum of 1990-94(NS)]" caption="Sum of 1990-94(NS)" attribute="1" defaultMemberUniqueName="[Range].[Sum of 1990-94(NS)].[All]" allUniqueName="[Range].[Sum of 1990-94(NS)].[All]" dimensionUniqueName="[Range]" displayFolder="" count="0" memberValueDatatype="5" unbalanced="0"/>
    <cacheHierarchy uniqueName="[Range].[Sum of 1995-99(NS)]" caption="Sum of 1995-99(NS)" attribute="1" defaultMemberUniqueName="[Range].[Sum of 1995-99(NS)].[All]" allUniqueName="[Range].[Sum of 1995-99(NS)].[All]" dimensionUniqueName="[Range]" displayFolder="" count="0" memberValueDatatype="5" unbalanced="0"/>
    <cacheHierarchy uniqueName="[Range].[Sum of 2000-04(NS)]" caption="Sum of 2000-04(NS)" attribute="1" defaultMemberUniqueName="[Range].[Sum of 2000-04(NS)].[All]" allUniqueName="[Range].[Sum of 2000-04(NS)].[All]" dimensionUniqueName="[Range]" displayFolder="" count="0" memberValueDatatype="5" unbalanced="0"/>
    <cacheHierarchy uniqueName="[Range].[Sum of 2005-09(NS)]" caption="Sum of 2005-09(NS)" attribute="1" defaultMemberUniqueName="[Range].[Sum of 2005-09(NS)].[All]" allUniqueName="[Range].[Sum of 2005-09(NS)].[All]" dimensionUniqueName="[Range]" displayFolder="" count="0" memberValueDatatype="5" unbalanced="0"/>
    <cacheHierarchy uniqueName="[Range].[Sum of 2010-14(NS)]" caption="Sum of 2010-14(NS)" attribute="1" defaultMemberUniqueName="[Range].[Sum of 2010-14(NS)].[All]" allUniqueName="[Range].[Sum of 2010-14(NS)].[All]" dimensionUniqueName="[Range]" displayFolder="" count="0" memberValueDatatype="5" unbalanced="0"/>
    <cacheHierarchy uniqueName="[Range].[Sum of 2015-19(NS)]" caption="Sum of 2015-19(NS)" attribute="1" defaultMemberUniqueName="[Range].[Sum of 2015-19(NS)].[All]" allUniqueName="[Range].[Sum of 2015-19(NS)].[All]" dimensionUniqueName="[Range]" displayFolder="" count="0" memberValueDatatype="5" unbalanced="0"/>
    <cacheHierarchy uniqueName="[Range].[Sum of 1980-84(OTR)]" caption="Sum of 1980-84(OTR)" attribute="1" defaultMemberUniqueName="[Range].[Sum of 1980-84(OTR)].[All]" allUniqueName="[Range].[Sum of 1980-84(OTR)].[All]" dimensionUniqueName="[Range]" displayFolder="" count="0" memberValueDatatype="5" unbalanced="0"/>
    <cacheHierarchy uniqueName="[Range].[Sum of 1985-89(OTR)]" caption="Sum of 1985-89(OTR)" attribute="1" defaultMemberUniqueName="[Range].[Sum of 1985-89(OTR)].[All]" allUniqueName="[Range].[Sum of 1985-89(OTR)].[All]" dimensionUniqueName="[Range]" displayFolder="" count="0" memberValueDatatype="5" unbalanced="0"/>
    <cacheHierarchy uniqueName="[Range].[Sum of 1990-94(OTR)]" caption="Sum of 1990-94(OTR)" attribute="1" defaultMemberUniqueName="[Range].[Sum of 1990-94(OTR)].[All]" allUniqueName="[Range].[Sum of 1990-94(OTR)].[All]" dimensionUniqueName="[Range]" displayFolder="" count="0" memberValueDatatype="20" unbalanced="0"/>
    <cacheHierarchy uniqueName="[Range].[Sum of 1995-99(OTR)]" caption="Sum of 1995-99(OTR)" attribute="1" defaultMemberUniqueName="[Range].[Sum of 1995-99(OTR)].[All]" allUniqueName="[Range].[Sum of 1995-99(OTR)].[All]" dimensionUniqueName="[Range]" displayFolder="" count="0" memberValueDatatype="20" unbalanced="0"/>
    <cacheHierarchy uniqueName="[Range].[Sum of 2000-04(OTR)]" caption="Sum of 2000-04(OTR)" attribute="1" defaultMemberUniqueName="[Range].[Sum of 2000-04(OTR)].[All]" allUniqueName="[Range].[Sum of 2000-04(OTR)].[All]" dimensionUniqueName="[Range]" displayFolder="" count="0" memberValueDatatype="20" unbalanced="0"/>
    <cacheHierarchy uniqueName="[Range].[Sum of 2005-09(OTR)]" caption="Sum of 2005-09(OTR)" attribute="1" defaultMemberUniqueName="[Range].[Sum of 2005-09(OTR)].[All]" allUniqueName="[Range].[Sum of 2005-09(OTR)].[All]" dimensionUniqueName="[Range]" displayFolder="" count="0" memberValueDatatype="20" unbalanced="0"/>
    <cacheHierarchy uniqueName="[Range].[Sum of 2010-14(OTR)]" caption="Sum of 2010-14(OTR)" attribute="1" defaultMemberUniqueName="[Range].[Sum of 2010-14(OTR)].[All]" allUniqueName="[Range].[Sum of 2010-14(OTR)].[All]" dimensionUniqueName="[Range]" displayFolder="" count="0" memberValueDatatype="20" unbalanced="0"/>
    <cacheHierarchy uniqueName="[Range].[Sum of 2015-19(OTR)]" caption="Sum of 2015-19(OTR)" attribute="1" defaultMemberUniqueName="[Range].[Sum of 2015-19(OTR)].[All]" allUniqueName="[Range].[Sum of 2015-19(OTR)].[All]" dimensionUniqueName="[Range]" displayFolder="" count="0" memberValueDatatype="20" unbalanced="0"/>
    <cacheHierarchy uniqueName="[Range].[Sum of 1980-84(RD)]" caption="Sum of 1980-84(RD)" attribute="1" defaultMemberUniqueName="[Range].[Sum of 1980-84(RD)].[All]" allUniqueName="[Range].[Sum of 1980-84(RD)].[All]" dimensionUniqueName="[Range]" displayFolder="" count="0" memberValueDatatype="5" unbalanced="0"/>
    <cacheHierarchy uniqueName="[Range].[Sum of 1985-89(RD)]" caption="Sum of 1985-89(RD)" attribute="1" defaultMemberUniqueName="[Range].[Sum of 1985-89(RD)].[All]" allUniqueName="[Range].[Sum of 1985-89(RD)].[All]" dimensionUniqueName="[Range]" displayFolder="" count="0" memberValueDatatype="5" unbalanced="0"/>
    <cacheHierarchy uniqueName="[Range].[Sum of 1990-94(RD)]" caption="Sum of 1990-94(RD)" attribute="1" defaultMemberUniqueName="[Range].[Sum of 1990-94(RD)].[All]" allUniqueName="[Range].[Sum of 1990-94(RD)].[All]" dimensionUniqueName="[Range]" displayFolder="" count="0" memberValueDatatype="5" unbalanced="0"/>
    <cacheHierarchy uniqueName="[Range].[Sum of 1995-99(RD)]" caption="Sum of 1995-99(RD)" attribute="1" defaultMemberUniqueName="[Range].[Sum of 1995-99(RD)].[All]" allUniqueName="[Range].[Sum of 1995-99(RD)].[All]" dimensionUniqueName="[Range]" displayFolder="" count="0" memberValueDatatype="5" unbalanced="0"/>
    <cacheHierarchy uniqueName="[Range].[Sum of 2000-04(RD)]" caption="Sum of 2000-04(RD)" attribute="1" defaultMemberUniqueName="[Range].[Sum of 2000-04(RD)].[All]" allUniqueName="[Range].[Sum of 2000-04(RD)].[All]" dimensionUniqueName="[Range]" displayFolder="" count="0" memberValueDatatype="5" unbalanced="0"/>
    <cacheHierarchy uniqueName="[Range].[Sum of 2005-09(RD)]" caption="Sum of 2005-09(RD)" attribute="1" defaultMemberUniqueName="[Range].[Sum of 2005-09(RD)].[All]" allUniqueName="[Range].[Sum of 2005-09(RD)].[All]" dimensionUniqueName="[Range]" displayFolder="" count="0" memberValueDatatype="5" unbalanced="0"/>
    <cacheHierarchy uniqueName="[Range].[Sum of 2010-14(RD)]" caption="Sum of 2010-14(RD)" attribute="1" defaultMemberUniqueName="[Range].[Sum of 2010-14(RD)].[All]" allUniqueName="[Range].[Sum of 2010-14(RD)].[All]" dimensionUniqueName="[Range]" displayFolder="" count="0" memberValueDatatype="20" unbalanced="0"/>
    <cacheHierarchy uniqueName="[Range].[Sum of 2015-19(RD)]" caption="Sum of 2015-19(RD)" attribute="1" defaultMemberUniqueName="[Range].[Sum of 2015-19(RD)].[All]" allUniqueName="[Range].[Sum of 2015-19(RD)].[All]" dimensionUniqueName="[Range]" displayFolder="" count="0" memberValueDatatype="20" unbalanced="0"/>
    <cacheHierarchy uniqueName="[Range].[Sum of 1980-84(RE)]" caption="Sum of 1980-84(RE)" attribute="1" defaultMemberUniqueName="[Range].[Sum of 1980-84(RE)].[All]" allUniqueName="[Range].[Sum of 1980-84(RE)].[All]" dimensionUniqueName="[Range]" displayFolder="" count="0" memberValueDatatype="5" unbalanced="0"/>
    <cacheHierarchy uniqueName="[Range].[Sum of 1985-89(RE)]" caption="Sum of 1985-89(RE)" attribute="1" defaultMemberUniqueName="[Range].[Sum of 1985-89(RE)].[All]" allUniqueName="[Range].[Sum of 1985-89(RE)].[All]" dimensionUniqueName="[Range]" displayFolder="" count="0" memberValueDatatype="5" unbalanced="0"/>
    <cacheHierarchy uniqueName="[Range].[Sum of 1990-94(RE)]" caption="Sum of 1990-94(RE)" attribute="1" defaultMemberUniqueName="[Range].[Sum of 1990-94(RE)].[All]" allUniqueName="[Range].[Sum of 1990-94(RE)].[All]" dimensionUniqueName="[Range]" displayFolder="" count="0" memberValueDatatype="5" unbalanced="0"/>
    <cacheHierarchy uniqueName="[Range].[Sum of 1995-99(RE)]" caption="Sum of 1995-99(RE)" attribute="1" defaultMemberUniqueName="[Range].[Sum of 1995-99(RE)].[All]" allUniqueName="[Range].[Sum of 1995-99(RE)].[All]" dimensionUniqueName="[Range]" displayFolder="" count="0" memberValueDatatype="5" unbalanced="0"/>
    <cacheHierarchy uniqueName="[Range].[Sum of 2000-04(RE)]" caption="Sum of 2000-04(RE)" attribute="1" defaultMemberUniqueName="[Range].[Sum of 2000-04(RE)].[All]" allUniqueName="[Range].[Sum of 2000-04(RE)].[All]" dimensionUniqueName="[Range]" displayFolder="" count="0" memberValueDatatype="5" unbalanced="0"/>
    <cacheHierarchy uniqueName="[Range].[Sum of 2005-09(RE)]" caption="Sum of 2005-09(RE)" attribute="1" defaultMemberUniqueName="[Range].[Sum of 2005-09(RE)].[All]" allUniqueName="[Range].[Sum of 2005-09(RE)].[All]" dimensionUniqueName="[Range]" displayFolder="" count="0" memberValueDatatype="5" unbalanced="0"/>
    <cacheHierarchy uniqueName="[Range].[Sum of 2010-14(RE)]" caption="Sum of 2010-14(RE)" attribute="1" defaultMemberUniqueName="[Range].[Sum of 2010-14(RE)].[All]" allUniqueName="[Range].[Sum of 2010-14(RE)].[All]" dimensionUniqueName="[Range]" displayFolder="" count="0" memberValueDatatype="5" unbalanced="0"/>
    <cacheHierarchy uniqueName="[Range].[Sum of 2015-19(RE)]" caption="Sum of 2015-19(RE)" attribute="1" defaultMemberUniqueName="[Range].[Sum of 2015-19(RE)].[All]" allUniqueName="[Range].[Sum of 2015-19(RE)].[All]" dimensionUniqueName="[Range]" displayFolder="" count="0" memberValueDatatype="5" unbalanced="0"/>
    <cacheHierarchy uniqueName="[Range].[Sum of 1980-84(SSE)]" caption="Sum of 1980-84(SSE)" attribute="1" defaultMemberUniqueName="[Range].[Sum of 1980-84(SSE)].[All]" allUniqueName="[Range].[Sum of 1980-84(SSE)].[All]" dimensionUniqueName="[Range]" displayFolder="" count="0" memberValueDatatype="5" unbalanced="0"/>
    <cacheHierarchy uniqueName="[Range].[Sum of 1985-89(SSE)]" caption="Sum of 1985-89(SSE)" attribute="1" defaultMemberUniqueName="[Range].[Sum of 1985-89(SSE)].[All]" allUniqueName="[Range].[Sum of 1985-89(SSE)].[All]" dimensionUniqueName="[Range]" displayFolder="" count="0" memberValueDatatype="5" unbalanced="0"/>
    <cacheHierarchy uniqueName="[Range].[Sum of 1990-94(SSE)]" caption="Sum of 1990-94(SSE)" attribute="1" defaultMemberUniqueName="[Range].[Sum of 1990-94(SSE)].[All]" allUniqueName="[Range].[Sum of 1990-94(SSE)].[All]" dimensionUniqueName="[Range]" displayFolder="" count="0" memberValueDatatype="5" unbalanced="0"/>
    <cacheHierarchy uniqueName="[Range].[Sum of 1995-99(SSE)]" caption="Sum of 1995-99(SSE)" attribute="1" defaultMemberUniqueName="[Range].[Sum of 1995-99(SSE)].[All]" allUniqueName="[Range].[Sum of 1995-99(SSE)].[All]" dimensionUniqueName="[Range]" displayFolder="" count="0" memberValueDatatype="5" unbalanced="0"/>
    <cacheHierarchy uniqueName="[Range].[Sum of 2000-04(SSE)]" caption="Sum of 2000-04(SSE)" attribute="1" defaultMemberUniqueName="[Range].[Sum of 2000-04(SSE)].[All]" allUniqueName="[Range].[Sum of 2000-04(SSE)].[All]" dimensionUniqueName="[Range]" displayFolder="" count="0" memberValueDatatype="5" unbalanced="0"/>
    <cacheHierarchy uniqueName="[Range].[Sum of 2005-09(SSE)]" caption="Sum of 2005-09(SSE)" attribute="1" defaultMemberUniqueName="[Range].[Sum of 2005-09(SSE)].[All]" allUniqueName="[Range].[Sum of 2005-09(SSE)].[All]" dimensionUniqueName="[Range]" displayFolder="" count="0" memberValueDatatype="5" unbalanced="0"/>
    <cacheHierarchy uniqueName="[Range].[Sum of 2010-14(SSE)]" caption="Sum of 2010-14(SSE)" attribute="1" defaultMemberUniqueName="[Range].[Sum of 2010-14(SSE)].[All]" allUniqueName="[Range].[Sum of 2010-14(SSE)].[All]" dimensionUniqueName="[Range]" displayFolder="" count="0" memberValueDatatype="20" unbalanced="0"/>
    <cacheHierarchy uniqueName="[Range].[Sum of 2015-19(SSE)]" caption="Sum of 2015-19(SSE)" attribute="1" defaultMemberUniqueName="[Range].[Sum of 2015-19(SSE)].[All]" allUniqueName="[Range].[Sum of 2015-19(SSE)].[All]" dimensionUniqueName="[Range]" displayFolder="" count="0" memberValueDatatype="20" unbalanced="0"/>
    <cacheHierarchy uniqueName="[RD].[States]" caption="States" attribute="1" defaultMemberUniqueName="[RD].[States].[All]" allUniqueName="[RD].[States].[All]" dimensionUniqueName="[RD]" displayFolder="" count="0" memberValueDatatype="130" unbalanced="0"/>
    <cacheHierarchy uniqueName="[RD].[1980-84(RD)]" caption="1980-84(RD)" attribute="1" defaultMemberUniqueName="[RD].[1980-84(RD)].[All]" allUniqueName="[RD].[1980-84(RD)].[All]" dimensionUniqueName="[RD]" displayFolder="" count="0" memberValueDatatype="5" unbalanced="0"/>
    <cacheHierarchy uniqueName="[RD].[1985-89(RD)]" caption="1985-89(RD)" attribute="1" defaultMemberUniqueName="[RD].[1985-89(RD)].[All]" allUniqueName="[RD].[1985-89(RD)].[All]" dimensionUniqueName="[RD]" displayFolder="" count="0" memberValueDatatype="5" unbalanced="0"/>
    <cacheHierarchy uniqueName="[RD].[1990-94(RD)]" caption="1990-94(RD)" attribute="1" defaultMemberUniqueName="[RD].[1990-94(RD)].[All]" allUniqueName="[RD].[1990-94(RD)].[All]" dimensionUniqueName="[RD]" displayFolder="" count="0" memberValueDatatype="5" unbalanced="0"/>
    <cacheHierarchy uniqueName="[RD].[1995-99(RD)]" caption="1995-99(RD)" attribute="1" defaultMemberUniqueName="[RD].[1995-99(RD)].[All]" allUniqueName="[RD].[1995-99(RD)].[All]" dimensionUniqueName="[RD]" displayFolder="" count="0" memberValueDatatype="5" unbalanced="0"/>
    <cacheHierarchy uniqueName="[RD].[2000-04(RD)]" caption="2000-04(RD)" attribute="1" defaultMemberUniqueName="[RD].[2000-04(RD)].[All]" allUniqueName="[RD].[2000-04(RD)].[All]" dimensionUniqueName="[RD]" displayFolder="" count="0" memberValueDatatype="5" unbalanced="0"/>
    <cacheHierarchy uniqueName="[RD].[2005-09(RD)]" caption="2005-09(RD)" attribute="1" defaultMemberUniqueName="[RD].[2005-09(RD)].[All]" allUniqueName="[RD].[2005-09(RD)].[All]" dimensionUniqueName="[RD]" displayFolder="" count="0" memberValueDatatype="5" unbalanced="0"/>
    <cacheHierarchy uniqueName="[RD].[2010-14(RD)]" caption="2010-14(RD)" attribute="1" defaultMemberUniqueName="[RD].[2010-14(RD)].[All]" allUniqueName="[RD].[2010-14(RD)].[All]" dimensionUniqueName="[RD]" displayFolder="" count="0" memberValueDatatype="20" unbalanced="0"/>
    <cacheHierarchy uniqueName="[RD].[2015-19(RD)]" caption="2015-19(RD)" attribute="1" defaultMemberUniqueName="[RD].[2015-19(RD)].[All]" allUniqueName="[RD].[2015-19(RD)].[All]" dimensionUniqueName="[RD]" displayFolder="" count="0" memberValueDatatype="20" unbalanced="0"/>
    <cacheHierarchy uniqueName="[RE].[States]" caption="States" attribute="1" defaultMemberUniqueName="[RE].[States].[All]" allUniqueName="[RE].[States].[All]" dimensionUniqueName="[RE]" displayFolder="" count="0" memberValueDatatype="130" unbalanced="0"/>
    <cacheHierarchy uniqueName="[RE].[1980-84(RE)]" caption="1980-84(RE)" attribute="1" defaultMemberUniqueName="[RE].[1980-84(RE)].[All]" allUniqueName="[RE].[1980-84(RE)].[All]" dimensionUniqueName="[RE]" displayFolder="" count="0" memberValueDatatype="5" unbalanced="0"/>
    <cacheHierarchy uniqueName="[RE].[1985-89(RE)]" caption="1985-89(RE)" attribute="1" defaultMemberUniqueName="[RE].[1985-89(RE)].[All]" allUniqueName="[RE].[1985-89(RE)].[All]" dimensionUniqueName="[RE]" displayFolder="" count="0" memberValueDatatype="5" unbalanced="0"/>
    <cacheHierarchy uniqueName="[RE].[1990-94(RE)]" caption="1990-94(RE)" attribute="1" defaultMemberUniqueName="[RE].[1990-94(RE)].[All]" allUniqueName="[RE].[1990-94(RE)].[All]" dimensionUniqueName="[RE]" displayFolder="" count="0" memberValueDatatype="5" unbalanced="0"/>
    <cacheHierarchy uniqueName="[RE].[1995-99(RE)]" caption="1995-99(RE)" attribute="1" defaultMemberUniqueName="[RE].[1995-99(RE)].[All]" allUniqueName="[RE].[1995-99(RE)].[All]" dimensionUniqueName="[RE]" displayFolder="" count="0" memberValueDatatype="5" unbalanced="0"/>
    <cacheHierarchy uniqueName="[RE].[2000-04(RE)]" caption="2000-04(RE)" attribute="1" defaultMemberUniqueName="[RE].[2000-04(RE)].[All]" allUniqueName="[RE].[2000-04(RE)].[All]" dimensionUniqueName="[RE]" displayFolder="" count="0" memberValueDatatype="5" unbalanced="0"/>
    <cacheHierarchy uniqueName="[RE].[2005-09(RE)]" caption="2005-09(RE)" attribute="1" defaultMemberUniqueName="[RE].[2005-09(RE)].[All]" allUniqueName="[RE].[2005-09(RE)].[All]" dimensionUniqueName="[RE]" displayFolder="" count="0" memberValueDatatype="5" unbalanced="0"/>
    <cacheHierarchy uniqueName="[RE].[2010-14(RE)]" caption="2010-14(RE)" attribute="1" defaultMemberUniqueName="[RE].[2010-14(RE)].[All]" allUniqueName="[RE].[2010-14(RE)].[All]" dimensionUniqueName="[RE]" displayFolder="" count="0" memberValueDatatype="5" unbalanced="0"/>
    <cacheHierarchy uniqueName="[RE].[2015-19(RE)]" caption="2015-19(RE)" attribute="1" defaultMemberUniqueName="[RE].[2015-19(RE)].[All]" allUniqueName="[RE].[2015-19(RE)].[All]" dimensionUniqueName="[RE]" displayFolder="" count="0" memberValueDatatype="5" unbalanced="0"/>
    <cacheHierarchy uniqueName="[Ref].[States]" caption="States" attribute="1" defaultMemberUniqueName="[Ref].[States].[All]" allUniqueName="[Ref].[States].[All]" dimensionUniqueName="[Ref]" displayFolder="" count="0" memberValueDatatype="130" unbalanced="0"/>
    <cacheHierarchy uniqueName="[SSE].[States]" caption="States" attribute="1" defaultMemberUniqueName="[SSE].[States].[All]" allUniqueName="[SSE].[States].[All]" dimensionUniqueName="[SSE]" displayFolder="" count="0" memberValueDatatype="130" unbalanced="0"/>
    <cacheHierarchy uniqueName="[SSE].[1980-84(SSE)]" caption="1980-84(SSE)" attribute="1" defaultMemberUniqueName="[SSE].[1980-84(SSE)].[All]" allUniqueName="[SSE].[1980-84(SSE)].[All]" dimensionUniqueName="[SSE]" displayFolder="" count="0" memberValueDatatype="5" unbalanced="0"/>
    <cacheHierarchy uniqueName="[SSE].[1985-89(SSE)]" caption="1985-89(SSE)" attribute="1" defaultMemberUniqueName="[SSE].[1985-89(SSE)].[All]" allUniqueName="[SSE].[1985-89(SSE)].[All]" dimensionUniqueName="[SSE]" displayFolder="" count="0" memberValueDatatype="5" unbalanced="0"/>
    <cacheHierarchy uniqueName="[SSE].[1990-94(SSE)]" caption="1990-94(SSE)" attribute="1" defaultMemberUniqueName="[SSE].[1990-94(SSE)].[All]" allUniqueName="[SSE].[1990-94(SSE)].[All]" dimensionUniqueName="[SSE]" displayFolder="" count="0" memberValueDatatype="5" unbalanced="0"/>
    <cacheHierarchy uniqueName="[SSE].[1995-99(SSE)]" caption="1995-99(SSE)" attribute="1" defaultMemberUniqueName="[SSE].[1995-99(SSE)].[All]" allUniqueName="[SSE].[1995-99(SSE)].[All]" dimensionUniqueName="[SSE]" displayFolder="" count="0" memberValueDatatype="5" unbalanced="0"/>
    <cacheHierarchy uniqueName="[SSE].[2000-04(SSE)]" caption="2000-04(SSE)" attribute="1" defaultMemberUniqueName="[SSE].[2000-04(SSE)].[All]" allUniqueName="[SSE].[2000-04(SSE)].[All]" dimensionUniqueName="[SSE]" displayFolder="" count="0" memberValueDatatype="5" unbalanced="0"/>
    <cacheHierarchy uniqueName="[SSE].[2005-09(SSE)]" caption="2005-09(SSE)" attribute="1" defaultMemberUniqueName="[SSE].[2005-09(SSE)].[All]" allUniqueName="[SSE].[2005-09(SSE)].[All]" dimensionUniqueName="[SSE]" displayFolder="" count="0" memberValueDatatype="5" unbalanced="0"/>
    <cacheHierarchy uniqueName="[SSE].[2010-14(SSE)]" caption="2010-14(SSE)" attribute="1" defaultMemberUniqueName="[SSE].[2010-14(SSE)].[All]" allUniqueName="[SSE].[2010-14(SSE)].[All]" dimensionUniqueName="[SSE]" displayFolder="" count="0" memberValueDatatype="20" unbalanced="0"/>
    <cacheHierarchy uniqueName="[SSE].[2015-19(SSE)]" caption="2015-19(SSE)" attribute="1" defaultMemberUniqueName="[SSE].[2015-19(SSE)].[All]" allUniqueName="[SSE].[2015-19(SSE)].[All]" dimensionUniqueName="[SSE]" displayFolder="" count="0" memberValueDatatype="20" unbalanced="0"/>
    <cacheHierarchy uniqueName="[Measures].[__XL_Count AE]" caption="__XL_Count AE" measure="1" displayFolder="" measureGroup="AE" count="0" hidden="1"/>
    <cacheHierarchy uniqueName="[Measures].[__XL_Count Ref]" caption="__XL_Count Ref" measure="1" displayFolder="" measureGroup="Ref" count="0" hidden="1"/>
    <cacheHierarchy uniqueName="[Measures].[__XL_Count CE]" caption="__XL_Count CE" measure="1" displayFolder="" measureGroup="CE" count="0" hidden="1"/>
    <cacheHierarchy uniqueName="[Measures].[__XL_Count GFD]" caption="__XL_Count GFD" measure="1" displayFolder="" measureGroup="GFD" count="0" hidden="1"/>
    <cacheHierarchy uniqueName="[Measures].[__XL_Count GSDP]" caption="__XL_Count GSDP" measure="1" displayFolder="" measureGroup="GSDP" count="0" hidden="1"/>
    <cacheHierarchy uniqueName="[Measures].[__XL_Count OTR]" caption="__XL_Count OTR" measure="1" displayFolder="" measureGroup="OTR" count="0" hidden="1"/>
    <cacheHierarchy uniqueName="[Measures].[__XL_Count RD]" caption="__XL_Count RD" measure="1" displayFolder="" measureGroup="RD" count="0" hidden="1"/>
    <cacheHierarchy uniqueName="[Measures].[__XL_Count RE]" caption="__XL_Count RE" measure="1" displayFolder="" measureGroup="RE" count="0" hidden="1"/>
    <cacheHierarchy uniqueName="[Measures].[__XL_Count SSE]" caption="__XL_Count SSE" measure="1" displayFolder="" measureGroup="SSE" count="0" hidden="1"/>
    <cacheHierarchy uniqueName="[Measures].[__XL_Count AE 1]" caption="__XL_Count AE 1" measure="1" displayFolder="" measureGroup="AE 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1980-84(AE)]" caption="Sum of 1980-84(AE)" measure="1" displayFolder="" measureGroup="AE" count="0" hidden="1">
      <extLst>
        <ext xmlns:x15="http://schemas.microsoft.com/office/spreadsheetml/2010/11/main" uri="{B97F6D7D-B522-45F9-BDA1-12C45D357490}">
          <x15:cacheHierarchy aggregatedColumn="1"/>
        </ext>
      </extLst>
    </cacheHierarchy>
    <cacheHierarchy uniqueName="[Measures].[Sum of 1985-89(AE)]" caption="Sum of 1985-89(AE)" measure="1" displayFolder="" measureGroup="AE" count="0" hidden="1">
      <extLst>
        <ext xmlns:x15="http://schemas.microsoft.com/office/spreadsheetml/2010/11/main" uri="{B97F6D7D-B522-45F9-BDA1-12C45D357490}">
          <x15:cacheHierarchy aggregatedColumn="2"/>
        </ext>
      </extLst>
    </cacheHierarchy>
    <cacheHierarchy uniqueName="[Measures].[Sum of 1990-94(AE)]" caption="Sum of 1990-94(AE)" measure="1" displayFolder="" measureGroup="AE" count="0" hidden="1">
      <extLst>
        <ext xmlns:x15="http://schemas.microsoft.com/office/spreadsheetml/2010/11/main" uri="{B97F6D7D-B522-45F9-BDA1-12C45D357490}">
          <x15:cacheHierarchy aggregatedColumn="3"/>
        </ext>
      </extLst>
    </cacheHierarchy>
    <cacheHierarchy uniqueName="[Measures].[Sum of 1995-99(AE)]" caption="Sum of 1995-99(AE)" measure="1" displayFolder="" measureGroup="AE" count="0" hidden="1">
      <extLst>
        <ext xmlns:x15="http://schemas.microsoft.com/office/spreadsheetml/2010/11/main" uri="{B97F6D7D-B522-45F9-BDA1-12C45D357490}">
          <x15:cacheHierarchy aggregatedColumn="4"/>
        </ext>
      </extLst>
    </cacheHierarchy>
    <cacheHierarchy uniqueName="[Measures].[Sum of 2000-04(AE)]" caption="Sum of 2000-04(AE)" measure="1" displayFolder="" measureGroup="AE" count="0" hidden="1">
      <extLst>
        <ext xmlns:x15="http://schemas.microsoft.com/office/spreadsheetml/2010/11/main" uri="{B97F6D7D-B522-45F9-BDA1-12C45D357490}">
          <x15:cacheHierarchy aggregatedColumn="5"/>
        </ext>
      </extLst>
    </cacheHierarchy>
    <cacheHierarchy uniqueName="[Measures].[Sum of 2005-09(AE)]" caption="Sum of 2005-09(AE)" measure="1" displayFolder="" measureGroup="AE" count="0" hidden="1">
      <extLst>
        <ext xmlns:x15="http://schemas.microsoft.com/office/spreadsheetml/2010/11/main" uri="{B97F6D7D-B522-45F9-BDA1-12C45D357490}">
          <x15:cacheHierarchy aggregatedColumn="6"/>
        </ext>
      </extLst>
    </cacheHierarchy>
    <cacheHierarchy uniqueName="[Measures].[Sum of 2010-14(AE)]" caption="Sum of 2010-14(AE)" measure="1" displayFolder="" measureGroup="AE" count="0" hidden="1">
      <extLst>
        <ext xmlns:x15="http://schemas.microsoft.com/office/spreadsheetml/2010/11/main" uri="{B97F6D7D-B522-45F9-BDA1-12C45D357490}">
          <x15:cacheHierarchy aggregatedColumn="7"/>
        </ext>
      </extLst>
    </cacheHierarchy>
    <cacheHierarchy uniqueName="[Measures].[Sum of 2015-19(AE)]" caption="Sum of 2015-19(AE)" measure="1" displayFolder="" measureGroup="AE" count="0" hidden="1">
      <extLst>
        <ext xmlns:x15="http://schemas.microsoft.com/office/spreadsheetml/2010/11/main" uri="{B97F6D7D-B522-45F9-BDA1-12C45D357490}">
          <x15:cacheHierarchy aggregatedColumn="8"/>
        </ext>
      </extLst>
    </cacheHierarchy>
    <cacheHierarchy uniqueName="[Measures].[Sum of 1980-84(CE)]" caption="Sum of 1980-84(CE)" measure="1" displayFolder="" measureGroup="CE" count="0" hidden="1">
      <extLst>
        <ext xmlns:x15="http://schemas.microsoft.com/office/spreadsheetml/2010/11/main" uri="{B97F6D7D-B522-45F9-BDA1-12C45D357490}">
          <x15:cacheHierarchy aggregatedColumn="19"/>
        </ext>
      </extLst>
    </cacheHierarchy>
    <cacheHierarchy uniqueName="[Measures].[Sum of 1985-89(CE)]" caption="Sum of 1985-89(CE)" measure="1" displayFolder="" measureGroup="CE" count="0" hidden="1">
      <extLst>
        <ext xmlns:x15="http://schemas.microsoft.com/office/spreadsheetml/2010/11/main" uri="{B97F6D7D-B522-45F9-BDA1-12C45D357490}">
          <x15:cacheHierarchy aggregatedColumn="20"/>
        </ext>
      </extLst>
    </cacheHierarchy>
    <cacheHierarchy uniqueName="[Measures].[Sum of 1990-94(CE)]" caption="Sum of 1990-94(CE)" measure="1" displayFolder="" measureGroup="CE" count="0" hidden="1">
      <extLst>
        <ext xmlns:x15="http://schemas.microsoft.com/office/spreadsheetml/2010/11/main" uri="{B97F6D7D-B522-45F9-BDA1-12C45D357490}">
          <x15:cacheHierarchy aggregatedColumn="21"/>
        </ext>
      </extLst>
    </cacheHierarchy>
    <cacheHierarchy uniqueName="[Measures].[Sum of 1995-99(CE)]" caption="Sum of 1995-99(CE)" measure="1" displayFolder="" measureGroup="CE" count="0" hidden="1">
      <extLst>
        <ext xmlns:x15="http://schemas.microsoft.com/office/spreadsheetml/2010/11/main" uri="{B97F6D7D-B522-45F9-BDA1-12C45D357490}">
          <x15:cacheHierarchy aggregatedColumn="22"/>
        </ext>
      </extLst>
    </cacheHierarchy>
    <cacheHierarchy uniqueName="[Measures].[Sum of 2000-04(CE)]" caption="Sum of 2000-04(CE)" measure="1" displayFolder="" measureGroup="CE" count="0" hidden="1">
      <extLst>
        <ext xmlns:x15="http://schemas.microsoft.com/office/spreadsheetml/2010/11/main" uri="{B97F6D7D-B522-45F9-BDA1-12C45D357490}">
          <x15:cacheHierarchy aggregatedColumn="23"/>
        </ext>
      </extLst>
    </cacheHierarchy>
    <cacheHierarchy uniqueName="[Measures].[Sum of 2005-09(CE)]" caption="Sum of 2005-09(CE)" measure="1" displayFolder="" measureGroup="CE" count="0" hidden="1">
      <extLst>
        <ext xmlns:x15="http://schemas.microsoft.com/office/spreadsheetml/2010/11/main" uri="{B97F6D7D-B522-45F9-BDA1-12C45D357490}">
          <x15:cacheHierarchy aggregatedColumn="24"/>
        </ext>
      </extLst>
    </cacheHierarchy>
    <cacheHierarchy uniqueName="[Measures].[Sum of 2010-14(CE)]" caption="Sum of 2010-14(CE)" measure="1" displayFolder="" measureGroup="CE" count="0" hidden="1">
      <extLst>
        <ext xmlns:x15="http://schemas.microsoft.com/office/spreadsheetml/2010/11/main" uri="{B97F6D7D-B522-45F9-BDA1-12C45D357490}">
          <x15:cacheHierarchy aggregatedColumn="25"/>
        </ext>
      </extLst>
    </cacheHierarchy>
    <cacheHierarchy uniqueName="[Measures].[Sum of 2015-19(CE)]" caption="Sum of 2015-19(CE)" measure="1" displayFolder="" measureGroup="CE" count="0" hidden="1">
      <extLst>
        <ext xmlns:x15="http://schemas.microsoft.com/office/spreadsheetml/2010/11/main" uri="{B97F6D7D-B522-45F9-BDA1-12C45D357490}">
          <x15:cacheHierarchy aggregatedColumn="26"/>
        </ext>
      </extLst>
    </cacheHierarchy>
    <cacheHierarchy uniqueName="[Measures].[Sum of 1980-84(GFD)]" caption="Sum of 1980-84(GFD)" measure="1" displayFolder="" measureGroup="GFD" count="0" hidden="1">
      <extLst>
        <ext xmlns:x15="http://schemas.microsoft.com/office/spreadsheetml/2010/11/main" uri="{B97F6D7D-B522-45F9-BDA1-12C45D357490}">
          <x15:cacheHierarchy aggregatedColumn="28"/>
        </ext>
      </extLst>
    </cacheHierarchy>
    <cacheHierarchy uniqueName="[Measures].[Sum of 1985-89(GFD)]" caption="Sum of 1985-89(GFD)" measure="1" displayFolder="" measureGroup="GFD" count="0" hidden="1">
      <extLst>
        <ext xmlns:x15="http://schemas.microsoft.com/office/spreadsheetml/2010/11/main" uri="{B97F6D7D-B522-45F9-BDA1-12C45D357490}">
          <x15:cacheHierarchy aggregatedColumn="29"/>
        </ext>
      </extLst>
    </cacheHierarchy>
    <cacheHierarchy uniqueName="[Measures].[Sum of 1990-94(GFD)]" caption="Sum of 1990-94(GFD)" measure="1" displayFolder="" measureGroup="GFD" count="0" hidden="1">
      <extLst>
        <ext xmlns:x15="http://schemas.microsoft.com/office/spreadsheetml/2010/11/main" uri="{B97F6D7D-B522-45F9-BDA1-12C45D357490}">
          <x15:cacheHierarchy aggregatedColumn="30"/>
        </ext>
      </extLst>
    </cacheHierarchy>
    <cacheHierarchy uniqueName="[Measures].[Sum of 1995-99(GFD)]" caption="Sum of 1995-99(GFD)" measure="1" displayFolder="" measureGroup="GFD" count="0" hidden="1">
      <extLst>
        <ext xmlns:x15="http://schemas.microsoft.com/office/spreadsheetml/2010/11/main" uri="{B97F6D7D-B522-45F9-BDA1-12C45D357490}">
          <x15:cacheHierarchy aggregatedColumn="31"/>
        </ext>
      </extLst>
    </cacheHierarchy>
    <cacheHierarchy uniqueName="[Measures].[Sum of 2000-04(GFD)]" caption="Sum of 2000-04(GFD)" measure="1" displayFolder="" measureGroup="GFD" count="0" hidden="1">
      <extLst>
        <ext xmlns:x15="http://schemas.microsoft.com/office/spreadsheetml/2010/11/main" uri="{B97F6D7D-B522-45F9-BDA1-12C45D357490}">
          <x15:cacheHierarchy aggregatedColumn="32"/>
        </ext>
      </extLst>
    </cacheHierarchy>
    <cacheHierarchy uniqueName="[Measures].[Sum of 2005-09(GFD)]" caption="Sum of 2005-09(GFD)" measure="1" displayFolder="" measureGroup="GFD" count="0" hidden="1">
      <extLst>
        <ext xmlns:x15="http://schemas.microsoft.com/office/spreadsheetml/2010/11/main" uri="{B97F6D7D-B522-45F9-BDA1-12C45D357490}">
          <x15:cacheHierarchy aggregatedColumn="33"/>
        </ext>
      </extLst>
    </cacheHierarchy>
    <cacheHierarchy uniqueName="[Measures].[Sum of 2010-14(GFD)]" caption="Sum of 2010-14(GFD)" measure="1" displayFolder="" measureGroup="GFD" count="0" hidden="1">
      <extLst>
        <ext xmlns:x15="http://schemas.microsoft.com/office/spreadsheetml/2010/11/main" uri="{B97F6D7D-B522-45F9-BDA1-12C45D357490}">
          <x15:cacheHierarchy aggregatedColumn="34"/>
        </ext>
      </extLst>
    </cacheHierarchy>
    <cacheHierarchy uniqueName="[Measures].[Sum of 2015-19(GFD)]" caption="Sum of 2015-19(GFD)" measure="1" displayFolder="" measureGroup="GFD" count="0" hidden="1">
      <extLst>
        <ext xmlns:x15="http://schemas.microsoft.com/office/spreadsheetml/2010/11/main" uri="{B97F6D7D-B522-45F9-BDA1-12C45D357490}">
          <x15:cacheHierarchy aggregatedColumn="35"/>
        </ext>
      </extLst>
    </cacheHierarchy>
    <cacheHierarchy uniqueName="[Measures].[Count of States]" caption="Count of States" measure="1" displayFolder="" measureGroup="GFD" count="0" hidden="1">
      <extLst>
        <ext xmlns:x15="http://schemas.microsoft.com/office/spreadsheetml/2010/11/main" uri="{B97F6D7D-B522-45F9-BDA1-12C45D357490}">
          <x15:cacheHierarchy aggregatedColumn="27"/>
        </ext>
      </extLst>
    </cacheHierarchy>
    <cacheHierarchy uniqueName="[Measures].[Sum of 1980-84(NS)]" caption="Sum of 1980-84(NS)" measure="1" displayFolder="" measureGroup="GSDP" count="0" hidden="1">
      <extLst>
        <ext xmlns:x15="http://schemas.microsoft.com/office/spreadsheetml/2010/11/main" uri="{B97F6D7D-B522-45F9-BDA1-12C45D357490}">
          <x15:cacheHierarchy aggregatedColumn="37"/>
        </ext>
      </extLst>
    </cacheHierarchy>
    <cacheHierarchy uniqueName="[Measures].[Sum of 1985-89(NS)]" caption="Sum of 1985-89(NS)" measure="1" displayFolder="" measureGroup="GSDP" count="0" hidden="1">
      <extLst>
        <ext xmlns:x15="http://schemas.microsoft.com/office/spreadsheetml/2010/11/main" uri="{B97F6D7D-B522-45F9-BDA1-12C45D357490}">
          <x15:cacheHierarchy aggregatedColumn="38"/>
        </ext>
      </extLst>
    </cacheHierarchy>
    <cacheHierarchy uniqueName="[Measures].[Sum of 1990-94(NS)]" caption="Sum of 1990-94(NS)" measure="1" displayFolder="" measureGroup="GSDP" count="0" hidden="1">
      <extLst>
        <ext xmlns:x15="http://schemas.microsoft.com/office/spreadsheetml/2010/11/main" uri="{B97F6D7D-B522-45F9-BDA1-12C45D357490}">
          <x15:cacheHierarchy aggregatedColumn="39"/>
        </ext>
      </extLst>
    </cacheHierarchy>
    <cacheHierarchy uniqueName="[Measures].[Sum of 1995-99(NS)]" caption="Sum of 1995-99(NS)" measure="1" displayFolder="" measureGroup="GSDP" count="0" hidden="1">
      <extLst>
        <ext xmlns:x15="http://schemas.microsoft.com/office/spreadsheetml/2010/11/main" uri="{B97F6D7D-B522-45F9-BDA1-12C45D357490}">
          <x15:cacheHierarchy aggregatedColumn="40"/>
        </ext>
      </extLst>
    </cacheHierarchy>
    <cacheHierarchy uniqueName="[Measures].[Sum of 2000-04(NS)]" caption="Sum of 2000-04(NS)" measure="1" displayFolder="" measureGroup="GSDP" count="0" hidden="1">
      <extLst>
        <ext xmlns:x15="http://schemas.microsoft.com/office/spreadsheetml/2010/11/main" uri="{B97F6D7D-B522-45F9-BDA1-12C45D357490}">
          <x15:cacheHierarchy aggregatedColumn="41"/>
        </ext>
      </extLst>
    </cacheHierarchy>
    <cacheHierarchy uniqueName="[Measures].[Sum of 2005-09(NS)]" caption="Sum of 2005-09(NS)" measure="1" displayFolder="" measureGroup="GSDP" count="0" hidden="1">
      <extLst>
        <ext xmlns:x15="http://schemas.microsoft.com/office/spreadsheetml/2010/11/main" uri="{B97F6D7D-B522-45F9-BDA1-12C45D357490}">
          <x15:cacheHierarchy aggregatedColumn="42"/>
        </ext>
      </extLst>
    </cacheHierarchy>
    <cacheHierarchy uniqueName="[Measures].[Sum of 2010-14(NS)]" caption="Sum of 2010-14(NS)" measure="1" displayFolder="" measureGroup="GSDP" count="0" hidden="1">
      <extLst>
        <ext xmlns:x15="http://schemas.microsoft.com/office/spreadsheetml/2010/11/main" uri="{B97F6D7D-B522-45F9-BDA1-12C45D357490}">
          <x15:cacheHierarchy aggregatedColumn="43"/>
        </ext>
      </extLst>
    </cacheHierarchy>
    <cacheHierarchy uniqueName="[Measures].[Sum of 2015-19(NS)]" caption="Sum of 2015-19(NS)" measure="1" displayFolder="" measureGroup="GSDP" count="0" hidden="1">
      <extLst>
        <ext xmlns:x15="http://schemas.microsoft.com/office/spreadsheetml/2010/11/main" uri="{B97F6D7D-B522-45F9-BDA1-12C45D357490}">
          <x15:cacheHierarchy aggregatedColumn="44"/>
        </ext>
      </extLst>
    </cacheHierarchy>
    <cacheHierarchy uniqueName="[Measures].[Sum of 1980-84(OTR)]" caption="Sum of 1980-84(OTR)" measure="1" displayFolder="" measureGroup="OTR" count="0" hidden="1">
      <extLst>
        <ext xmlns:x15="http://schemas.microsoft.com/office/spreadsheetml/2010/11/main" uri="{B97F6D7D-B522-45F9-BDA1-12C45D357490}">
          <x15:cacheHierarchy aggregatedColumn="46"/>
        </ext>
      </extLst>
    </cacheHierarchy>
    <cacheHierarchy uniqueName="[Measures].[Sum of 1985-89(OTR)]" caption="Sum of 1985-89(OTR)" measure="1" displayFolder="" measureGroup="OTR" count="0" hidden="1">
      <extLst>
        <ext xmlns:x15="http://schemas.microsoft.com/office/spreadsheetml/2010/11/main" uri="{B97F6D7D-B522-45F9-BDA1-12C45D357490}">
          <x15:cacheHierarchy aggregatedColumn="47"/>
        </ext>
      </extLst>
    </cacheHierarchy>
    <cacheHierarchy uniqueName="[Measures].[Sum of 1990-94(OTR)]" caption="Sum of 1990-94(OTR)" measure="1" displayFolder="" measureGroup="OTR" count="0" hidden="1">
      <extLst>
        <ext xmlns:x15="http://schemas.microsoft.com/office/spreadsheetml/2010/11/main" uri="{B97F6D7D-B522-45F9-BDA1-12C45D357490}">
          <x15:cacheHierarchy aggregatedColumn="48"/>
        </ext>
      </extLst>
    </cacheHierarchy>
    <cacheHierarchy uniqueName="[Measures].[Sum of 1995-99(OTR)]" caption="Sum of 1995-99(OTR)" measure="1" displayFolder="" measureGroup="OTR" count="0" hidden="1">
      <extLst>
        <ext xmlns:x15="http://schemas.microsoft.com/office/spreadsheetml/2010/11/main" uri="{B97F6D7D-B522-45F9-BDA1-12C45D357490}">
          <x15:cacheHierarchy aggregatedColumn="49"/>
        </ext>
      </extLst>
    </cacheHierarchy>
    <cacheHierarchy uniqueName="[Measures].[Sum of 2000-04(OTR)]" caption="Sum of 2000-04(OTR)" measure="1" displayFolder="" measureGroup="OTR" count="0" hidden="1">
      <extLst>
        <ext xmlns:x15="http://schemas.microsoft.com/office/spreadsheetml/2010/11/main" uri="{B97F6D7D-B522-45F9-BDA1-12C45D357490}">
          <x15:cacheHierarchy aggregatedColumn="50"/>
        </ext>
      </extLst>
    </cacheHierarchy>
    <cacheHierarchy uniqueName="[Measures].[Sum of 2005-09(OTR)]" caption="Sum of 2005-09(OTR)" measure="1" displayFolder="" measureGroup="OTR" count="0" hidden="1">
      <extLst>
        <ext xmlns:x15="http://schemas.microsoft.com/office/spreadsheetml/2010/11/main" uri="{B97F6D7D-B522-45F9-BDA1-12C45D357490}">
          <x15:cacheHierarchy aggregatedColumn="51"/>
        </ext>
      </extLst>
    </cacheHierarchy>
    <cacheHierarchy uniqueName="[Measures].[Sum of 2010-14(OTR)]" caption="Sum of 2010-14(OTR)" measure="1" displayFolder="" measureGroup="OTR" count="0" hidden="1">
      <extLst>
        <ext xmlns:x15="http://schemas.microsoft.com/office/spreadsheetml/2010/11/main" uri="{B97F6D7D-B522-45F9-BDA1-12C45D357490}">
          <x15:cacheHierarchy aggregatedColumn="52"/>
        </ext>
      </extLst>
    </cacheHierarchy>
    <cacheHierarchy uniqueName="[Measures].[Sum of 2015-19(OTR)]" caption="Sum of 2015-19(OTR)" measure="1" displayFolder="" measureGroup="OTR" count="0" hidden="1">
      <extLst>
        <ext xmlns:x15="http://schemas.microsoft.com/office/spreadsheetml/2010/11/main" uri="{B97F6D7D-B522-45F9-BDA1-12C45D357490}">
          <x15:cacheHierarchy aggregatedColumn="53"/>
        </ext>
      </extLst>
    </cacheHierarchy>
    <cacheHierarchy uniqueName="[Measures].[Sum of 1980-84(RD)]" caption="Sum of 1980-84(RD)" measure="1" displayFolder="" measureGroup="RD" count="0" hidden="1">
      <extLst>
        <ext xmlns:x15="http://schemas.microsoft.com/office/spreadsheetml/2010/11/main" uri="{B97F6D7D-B522-45F9-BDA1-12C45D357490}">
          <x15:cacheHierarchy aggregatedColumn="120"/>
        </ext>
      </extLst>
    </cacheHierarchy>
    <cacheHierarchy uniqueName="[Measures].[Sum of 1985-89(RD)]" caption="Sum of 1985-89(RD)" measure="1" displayFolder="" measureGroup="RD" count="0" hidden="1">
      <extLst>
        <ext xmlns:x15="http://schemas.microsoft.com/office/spreadsheetml/2010/11/main" uri="{B97F6D7D-B522-45F9-BDA1-12C45D357490}">
          <x15:cacheHierarchy aggregatedColumn="121"/>
        </ext>
      </extLst>
    </cacheHierarchy>
    <cacheHierarchy uniqueName="[Measures].[Sum of 1990-94(RD)]" caption="Sum of 1990-94(RD)" measure="1" displayFolder="" measureGroup="RD" count="0" hidden="1">
      <extLst>
        <ext xmlns:x15="http://schemas.microsoft.com/office/spreadsheetml/2010/11/main" uri="{B97F6D7D-B522-45F9-BDA1-12C45D357490}">
          <x15:cacheHierarchy aggregatedColumn="122"/>
        </ext>
      </extLst>
    </cacheHierarchy>
    <cacheHierarchy uniqueName="[Measures].[Sum of 1995-99(RD)]" caption="Sum of 1995-99(RD)" measure="1" displayFolder="" measureGroup="RD" count="0" hidden="1">
      <extLst>
        <ext xmlns:x15="http://schemas.microsoft.com/office/spreadsheetml/2010/11/main" uri="{B97F6D7D-B522-45F9-BDA1-12C45D357490}">
          <x15:cacheHierarchy aggregatedColumn="123"/>
        </ext>
      </extLst>
    </cacheHierarchy>
    <cacheHierarchy uniqueName="[Measures].[Sum of 2000-04(RD)]" caption="Sum of 2000-04(RD)" measure="1" displayFolder="" measureGroup="RD" count="0" hidden="1">
      <extLst>
        <ext xmlns:x15="http://schemas.microsoft.com/office/spreadsheetml/2010/11/main" uri="{B97F6D7D-B522-45F9-BDA1-12C45D357490}">
          <x15:cacheHierarchy aggregatedColumn="124"/>
        </ext>
      </extLst>
    </cacheHierarchy>
    <cacheHierarchy uniqueName="[Measures].[Sum of 2005-09(RD)]" caption="Sum of 2005-09(RD)" measure="1" displayFolder="" measureGroup="RD" count="0" hidden="1">
      <extLst>
        <ext xmlns:x15="http://schemas.microsoft.com/office/spreadsheetml/2010/11/main" uri="{B97F6D7D-B522-45F9-BDA1-12C45D357490}">
          <x15:cacheHierarchy aggregatedColumn="125"/>
        </ext>
      </extLst>
    </cacheHierarchy>
    <cacheHierarchy uniqueName="[Measures].[Sum of 2010-14(RD)]" caption="Sum of 2010-14(RD)" measure="1" displayFolder="" measureGroup="RD" count="0" hidden="1">
      <extLst>
        <ext xmlns:x15="http://schemas.microsoft.com/office/spreadsheetml/2010/11/main" uri="{B97F6D7D-B522-45F9-BDA1-12C45D357490}">
          <x15:cacheHierarchy aggregatedColumn="126"/>
        </ext>
      </extLst>
    </cacheHierarchy>
    <cacheHierarchy uniqueName="[Measures].[Sum of 2015-19(RD)]" caption="Sum of 2015-19(RD)" measure="1" displayFolder="" measureGroup="RD" count="0" hidden="1">
      <extLst>
        <ext xmlns:x15="http://schemas.microsoft.com/office/spreadsheetml/2010/11/main" uri="{B97F6D7D-B522-45F9-BDA1-12C45D357490}">
          <x15:cacheHierarchy aggregatedColumn="127"/>
        </ext>
      </extLst>
    </cacheHierarchy>
    <cacheHierarchy uniqueName="[Measures].[Sum of 1980-84(RE)]" caption="Sum of 1980-84(RE)" measure="1" displayFolder="" measureGroup="RE" count="0" hidden="1">
      <extLst>
        <ext xmlns:x15="http://schemas.microsoft.com/office/spreadsheetml/2010/11/main" uri="{B97F6D7D-B522-45F9-BDA1-12C45D357490}">
          <x15:cacheHierarchy aggregatedColumn="129"/>
        </ext>
      </extLst>
    </cacheHierarchy>
    <cacheHierarchy uniqueName="[Measures].[Sum of 1985-89(RE)]" caption="Sum of 1985-89(RE)" measure="1" displayFolder="" measureGroup="RE" count="0" hidden="1">
      <extLst>
        <ext xmlns:x15="http://schemas.microsoft.com/office/spreadsheetml/2010/11/main" uri="{B97F6D7D-B522-45F9-BDA1-12C45D357490}">
          <x15:cacheHierarchy aggregatedColumn="130"/>
        </ext>
      </extLst>
    </cacheHierarchy>
    <cacheHierarchy uniqueName="[Measures].[Sum of 1990-94(RE)]" caption="Sum of 1990-94(RE)" measure="1" displayFolder="" measureGroup="RE" count="0" hidden="1">
      <extLst>
        <ext xmlns:x15="http://schemas.microsoft.com/office/spreadsheetml/2010/11/main" uri="{B97F6D7D-B522-45F9-BDA1-12C45D357490}">
          <x15:cacheHierarchy aggregatedColumn="131"/>
        </ext>
      </extLst>
    </cacheHierarchy>
    <cacheHierarchy uniqueName="[Measures].[Sum of 1995-99(RE)]" caption="Sum of 1995-99(RE)" measure="1" displayFolder="" measureGroup="RE" count="0" hidden="1">
      <extLst>
        <ext xmlns:x15="http://schemas.microsoft.com/office/spreadsheetml/2010/11/main" uri="{B97F6D7D-B522-45F9-BDA1-12C45D357490}">
          <x15:cacheHierarchy aggregatedColumn="132"/>
        </ext>
      </extLst>
    </cacheHierarchy>
    <cacheHierarchy uniqueName="[Measures].[Sum of 2000-04(RE)]" caption="Sum of 2000-04(RE)" measure="1" displayFolder="" measureGroup="RE" count="0" hidden="1">
      <extLst>
        <ext xmlns:x15="http://schemas.microsoft.com/office/spreadsheetml/2010/11/main" uri="{B97F6D7D-B522-45F9-BDA1-12C45D357490}">
          <x15:cacheHierarchy aggregatedColumn="133"/>
        </ext>
      </extLst>
    </cacheHierarchy>
    <cacheHierarchy uniqueName="[Measures].[Sum of 2005-09(RE)]" caption="Sum of 2005-09(RE)" measure="1" displayFolder="" measureGroup="RE" count="0" hidden="1">
      <extLst>
        <ext xmlns:x15="http://schemas.microsoft.com/office/spreadsheetml/2010/11/main" uri="{B97F6D7D-B522-45F9-BDA1-12C45D357490}">
          <x15:cacheHierarchy aggregatedColumn="134"/>
        </ext>
      </extLst>
    </cacheHierarchy>
    <cacheHierarchy uniqueName="[Measures].[Sum of 2010-14(RE)]" caption="Sum of 2010-14(RE)" measure="1" displayFolder="" measureGroup="RE" count="0" hidden="1">
      <extLst>
        <ext xmlns:x15="http://schemas.microsoft.com/office/spreadsheetml/2010/11/main" uri="{B97F6D7D-B522-45F9-BDA1-12C45D357490}">
          <x15:cacheHierarchy aggregatedColumn="135"/>
        </ext>
      </extLst>
    </cacheHierarchy>
    <cacheHierarchy uniqueName="[Measures].[Sum of 2015-19(RE)]" caption="Sum of 2015-19(RE)" measure="1" displayFolder="" measureGroup="RE" count="0" hidden="1">
      <extLst>
        <ext xmlns:x15="http://schemas.microsoft.com/office/spreadsheetml/2010/11/main" uri="{B97F6D7D-B522-45F9-BDA1-12C45D357490}">
          <x15:cacheHierarchy aggregatedColumn="136"/>
        </ext>
      </extLst>
    </cacheHierarchy>
    <cacheHierarchy uniqueName="[Measures].[Sum of 1980-84(SSE)]" caption="Sum of 1980-84(SSE)" measure="1" displayFolder="" measureGroup="SSE" count="0" hidden="1">
      <extLst>
        <ext xmlns:x15="http://schemas.microsoft.com/office/spreadsheetml/2010/11/main" uri="{B97F6D7D-B522-45F9-BDA1-12C45D357490}">
          <x15:cacheHierarchy aggregatedColumn="139"/>
        </ext>
      </extLst>
    </cacheHierarchy>
    <cacheHierarchy uniqueName="[Measures].[Sum of 1985-89(SSE)]" caption="Sum of 1985-89(SSE)" measure="1" displayFolder="" measureGroup="SSE" count="0" hidden="1">
      <extLst>
        <ext xmlns:x15="http://schemas.microsoft.com/office/spreadsheetml/2010/11/main" uri="{B97F6D7D-B522-45F9-BDA1-12C45D357490}">
          <x15:cacheHierarchy aggregatedColumn="140"/>
        </ext>
      </extLst>
    </cacheHierarchy>
    <cacheHierarchy uniqueName="[Measures].[Sum of 1990-94(SSE)]" caption="Sum of 1990-94(SSE)" measure="1" displayFolder="" measureGroup="SSE" count="0" hidden="1">
      <extLst>
        <ext xmlns:x15="http://schemas.microsoft.com/office/spreadsheetml/2010/11/main" uri="{B97F6D7D-B522-45F9-BDA1-12C45D357490}">
          <x15:cacheHierarchy aggregatedColumn="141"/>
        </ext>
      </extLst>
    </cacheHierarchy>
    <cacheHierarchy uniqueName="[Measures].[Sum of 1995-99(SSE)]" caption="Sum of 1995-99(SSE)" measure="1" displayFolder="" measureGroup="SSE" count="0" hidden="1">
      <extLst>
        <ext xmlns:x15="http://schemas.microsoft.com/office/spreadsheetml/2010/11/main" uri="{B97F6D7D-B522-45F9-BDA1-12C45D357490}">
          <x15:cacheHierarchy aggregatedColumn="142"/>
        </ext>
      </extLst>
    </cacheHierarchy>
    <cacheHierarchy uniqueName="[Measures].[Sum of 2000-04(SSE)]" caption="Sum of 2000-04(SSE)" measure="1" displayFolder="" measureGroup="SSE" count="0" hidden="1">
      <extLst>
        <ext xmlns:x15="http://schemas.microsoft.com/office/spreadsheetml/2010/11/main" uri="{B97F6D7D-B522-45F9-BDA1-12C45D357490}">
          <x15:cacheHierarchy aggregatedColumn="143"/>
        </ext>
      </extLst>
    </cacheHierarchy>
    <cacheHierarchy uniqueName="[Measures].[Sum of 2005-09(SSE)]" caption="Sum of 2005-09(SSE)" measure="1" displayFolder="" measureGroup="SSE" count="0" hidden="1">
      <extLst>
        <ext xmlns:x15="http://schemas.microsoft.com/office/spreadsheetml/2010/11/main" uri="{B97F6D7D-B522-45F9-BDA1-12C45D357490}">
          <x15:cacheHierarchy aggregatedColumn="144"/>
        </ext>
      </extLst>
    </cacheHierarchy>
    <cacheHierarchy uniqueName="[Measures].[Sum of 2010-14(SSE)]" caption="Sum of 2010-14(SSE)" measure="1" displayFolder="" measureGroup="SSE" count="0" hidden="1">
      <extLst>
        <ext xmlns:x15="http://schemas.microsoft.com/office/spreadsheetml/2010/11/main" uri="{B97F6D7D-B522-45F9-BDA1-12C45D357490}">
          <x15:cacheHierarchy aggregatedColumn="145"/>
        </ext>
      </extLst>
    </cacheHierarchy>
    <cacheHierarchy uniqueName="[Measures].[Sum of 2015-19(SSE)]" caption="Sum of 2015-19(SSE)" measure="1" displayFolder="" measureGroup="SSE" count="0" hidden="1">
      <extLst>
        <ext xmlns:x15="http://schemas.microsoft.com/office/spreadsheetml/2010/11/main" uri="{B97F6D7D-B522-45F9-BDA1-12C45D357490}">
          <x15:cacheHierarchy aggregatedColumn="146"/>
        </ext>
      </extLst>
    </cacheHierarchy>
    <cacheHierarchy uniqueName="[Measures].[Sum of 1980-84(AE) 2]" caption="Sum of 1980-84(AE) 2" measure="1" displayFolder="" measureGroup="AE 1" count="0" hidden="1">
      <extLst>
        <ext xmlns:x15="http://schemas.microsoft.com/office/spreadsheetml/2010/11/main" uri="{B97F6D7D-B522-45F9-BDA1-12C45D357490}">
          <x15:cacheHierarchy aggregatedColumn="10"/>
        </ext>
      </extLst>
    </cacheHierarchy>
    <cacheHierarchy uniqueName="[Measures].[Sum of Sum of 1980-84(GFD)]" caption="Sum of Sum of 1980-84(GFD)" measure="1" displayFolder="" measureGroup="Range" count="0" oneField="1" hidden="1">
      <fieldsUsage count="1">
        <fieldUsage x="1"/>
      </fieldsUsage>
      <extLst>
        <ext xmlns:x15="http://schemas.microsoft.com/office/spreadsheetml/2010/11/main" uri="{B97F6D7D-B522-45F9-BDA1-12C45D357490}">
          <x15:cacheHierarchy aggregatedColumn="71"/>
        </ext>
      </extLst>
    </cacheHierarchy>
    <cacheHierarchy uniqueName="[Measures].[Sum of Sum of 2015-19(GFD)]" caption="Sum of Sum of 2015-19(GFD)" measure="1" displayFolder="" measureGroup="Range" count="0" oneField="1" hidden="1">
      <fieldsUsage count="1">
        <fieldUsage x="8"/>
      </fieldsUsage>
      <extLst>
        <ext xmlns:x15="http://schemas.microsoft.com/office/spreadsheetml/2010/11/main" uri="{B97F6D7D-B522-45F9-BDA1-12C45D357490}">
          <x15:cacheHierarchy aggregatedColumn="78"/>
        </ext>
      </extLst>
    </cacheHierarchy>
    <cacheHierarchy uniqueName="[Measures].[Sum of Sum of 2010-14(GFD)]" caption="Sum of Sum of 2010-14(GFD)" measure="1" displayFolder="" measureGroup="Range" count="0" oneField="1" hidden="1">
      <fieldsUsage count="1">
        <fieldUsage x="7"/>
      </fieldsUsage>
      <extLst>
        <ext xmlns:x15="http://schemas.microsoft.com/office/spreadsheetml/2010/11/main" uri="{B97F6D7D-B522-45F9-BDA1-12C45D357490}">
          <x15:cacheHierarchy aggregatedColumn="77"/>
        </ext>
      </extLst>
    </cacheHierarchy>
    <cacheHierarchy uniqueName="[Measures].[Sum of Sum of 2005-09(GFD)]" caption="Sum of Sum of 2005-09(GFD)" measure="1" displayFolder="" measureGroup="Range" count="0" oneField="1" hidden="1">
      <fieldsUsage count="1">
        <fieldUsage x="6"/>
      </fieldsUsage>
      <extLst>
        <ext xmlns:x15="http://schemas.microsoft.com/office/spreadsheetml/2010/11/main" uri="{B97F6D7D-B522-45F9-BDA1-12C45D357490}">
          <x15:cacheHierarchy aggregatedColumn="76"/>
        </ext>
      </extLst>
    </cacheHierarchy>
    <cacheHierarchy uniqueName="[Measures].[Sum of Sum of 1985-89(GFD)]" caption="Sum of Sum of 1985-89(GFD)" measure="1" displayFolder="" measureGroup="Range" count="0" oneField="1" hidden="1">
      <fieldsUsage count="1">
        <fieldUsage x="2"/>
      </fieldsUsage>
      <extLst>
        <ext xmlns:x15="http://schemas.microsoft.com/office/spreadsheetml/2010/11/main" uri="{B97F6D7D-B522-45F9-BDA1-12C45D357490}">
          <x15:cacheHierarchy aggregatedColumn="72"/>
        </ext>
      </extLst>
    </cacheHierarchy>
    <cacheHierarchy uniqueName="[Measures].[Sum of Sum of 1990-94(GFD)]" caption="Sum of Sum of 1990-94(GFD)" measure="1" displayFolder="" measureGroup="Range" count="0" oneField="1" hidden="1">
      <fieldsUsage count="1">
        <fieldUsage x="3"/>
      </fieldsUsage>
      <extLst>
        <ext xmlns:x15="http://schemas.microsoft.com/office/spreadsheetml/2010/11/main" uri="{B97F6D7D-B522-45F9-BDA1-12C45D357490}">
          <x15:cacheHierarchy aggregatedColumn="73"/>
        </ext>
      </extLst>
    </cacheHierarchy>
    <cacheHierarchy uniqueName="[Measures].[Sum of Sum of 1995-99(GFD)]" caption="Sum of Sum of 1995-99(GFD)" measure="1" displayFolder="" measureGroup="Range" count="0" oneField="1" hidden="1">
      <fieldsUsage count="1">
        <fieldUsage x="4"/>
      </fieldsUsage>
      <extLst>
        <ext xmlns:x15="http://schemas.microsoft.com/office/spreadsheetml/2010/11/main" uri="{B97F6D7D-B522-45F9-BDA1-12C45D357490}">
          <x15:cacheHierarchy aggregatedColumn="74"/>
        </ext>
      </extLst>
    </cacheHierarchy>
    <cacheHierarchy uniqueName="[Measures].[Sum of Sum of 2000-04(GFD)]" caption="Sum of Sum of 2000-04(GFD)" measure="1" displayFolder="" measureGroup="Range" count="0" oneField="1" hidden="1">
      <fieldsUsage count="1">
        <fieldUsage x="5"/>
      </fieldsUsage>
      <extLst>
        <ext xmlns:x15="http://schemas.microsoft.com/office/spreadsheetml/2010/11/main" uri="{B97F6D7D-B522-45F9-BDA1-12C45D357490}">
          <x15:cacheHierarchy aggregatedColumn="75"/>
        </ext>
      </extLst>
    </cacheHierarchy>
  </cacheHierarchies>
  <kpis count="0"/>
  <dimensions count="12">
    <dimension name="AE" uniqueName="[AE]" caption="AE"/>
    <dimension name="AE 1" uniqueName="[AE 1]" caption="AE 1"/>
    <dimension name="CE" uniqueName="[CE]" caption="CE"/>
    <dimension name="GFD" uniqueName="[GFD]" caption="GFD"/>
    <dimension name="GSDP" uniqueName="[GSDP]" caption="GSDP"/>
    <dimension measure="1" name="Measures" uniqueName="[Measures]" caption="Measures"/>
    <dimension name="OTR" uniqueName="[OTR]" caption="OTR"/>
    <dimension name="Range" uniqueName="[Range]" caption="Range"/>
    <dimension name="RD" uniqueName="[RD]" caption="RD"/>
    <dimension name="RE" uniqueName="[RE]" caption="RE"/>
    <dimension name="Ref" uniqueName="[Ref]" caption="Ref"/>
    <dimension name="SSE" uniqueName="[SSE]" caption="SSE"/>
  </dimensions>
  <measureGroups count="11">
    <measureGroup name="AE" caption="AE"/>
    <measureGroup name="AE 1" caption="AE 1"/>
    <measureGroup name="CE" caption="CE"/>
    <measureGroup name="GFD" caption="GFD"/>
    <measureGroup name="GSDP" caption="GSDP"/>
    <measureGroup name="OTR" caption="OTR"/>
    <measureGroup name="Range" caption="Range"/>
    <measureGroup name="RD" caption="RD"/>
    <measureGroup name="RE" caption="RE"/>
    <measureGroup name="Ref" caption="Ref"/>
    <measureGroup name="SSE" caption="SSE"/>
  </measureGroups>
  <maps count="19">
    <map measureGroup="0" dimension="0"/>
    <map measureGroup="0" dimension="10"/>
    <map measureGroup="1" dimension="1"/>
    <map measureGroup="2" dimension="2"/>
    <map measureGroup="2" dimension="10"/>
    <map measureGroup="3" dimension="3"/>
    <map measureGroup="3" dimension="10"/>
    <map measureGroup="4" dimension="4"/>
    <map measureGroup="4" dimension="10"/>
    <map measureGroup="5" dimension="6"/>
    <map measureGroup="5" dimension="10"/>
    <map measureGroup="6" dimension="7"/>
    <map measureGroup="7" dimension="8"/>
    <map measureGroup="7" dimension="10"/>
    <map measureGroup="8" dimension="9"/>
    <map measureGroup="8" dimension="10"/>
    <map measureGroup="9" dimension="10"/>
    <map measureGroup="10" dimension="10"/>
    <map measureGroup="10" dimension="1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baj Momin" refreshedDate="45354.763793865743" createdVersion="8" refreshedVersion="8" minRefreshableVersion="3" recordCount="64" xr:uid="{C51C668B-149A-45E5-AE11-EC45A4783595}">
  <cacheSource type="worksheet">
    <worksheetSource ref="B1:AG65" sheet="5 year Analysis"/>
  </cacheSource>
  <cacheFields count="32">
    <cacheField name="Year" numFmtId="0">
      <sharedItems count="64">
        <s v="Sum of 1980-84(AE)"/>
        <s v="Sum of 1985-89(AE)"/>
        <s v="Sum of 1990-94(AE)"/>
        <s v="Sum of 1995-99(AE)"/>
        <s v="Sum of 2000-04(AE)"/>
        <s v="Sum of 2005-09(AE)"/>
        <s v="Sum of 2010-14(AE)"/>
        <s v="Sum of 2015-19(AE)"/>
        <s v="Sum of 1980-84(CE)"/>
        <s v="Sum of 1985-89(CE)"/>
        <s v="Sum of 1990-94(CE)"/>
        <s v="Sum of 1995-99(CE)"/>
        <s v="Sum of 2000-04(CE)"/>
        <s v="Sum of 2005-09(CE)"/>
        <s v="Sum of 2010-14(CE)"/>
        <s v="Sum of 2015-19(CE)"/>
        <s v="Sum of 1980-84(GFD)"/>
        <s v="Sum of 1985-89(GFD)"/>
        <s v="Sum of 1990-94(GFD)"/>
        <s v="Sum of 1995-99(GFD)"/>
        <s v="Sum of 2000-04(GFD)"/>
        <s v="Sum of 2005-09(GFD)"/>
        <s v="Sum of 2010-14(GFD)"/>
        <s v="Sum of 2015-19(GFD)"/>
        <s v="Sum of 1980-84(NS)"/>
        <s v="Sum of 1985-89(NS)"/>
        <s v="Sum of 1990-94(NS)"/>
        <s v="Sum of 1995-99(NS)"/>
        <s v="Sum of 2000-04(NS)"/>
        <s v="Sum of 2005-09(NS)"/>
        <s v="Sum of 2010-14(NS)"/>
        <s v="Sum of 2015-19(NS)"/>
        <s v="Sum of 1980-84(OTR)"/>
        <s v="Sum of 1985-89(OTR)"/>
        <s v="Sum of 1990-94(OTR)"/>
        <s v="Sum of 1995-99(OTR)"/>
        <s v="Sum of 2000-04(OTR)"/>
        <s v="Sum of 2005-09(OTR)"/>
        <s v="Sum of 2010-14(OTR)"/>
        <s v="Sum of 2015-19(OTR)"/>
        <s v="Sum of 1980-84(RD)"/>
        <s v="Sum of 1985-89(RD)"/>
        <s v="Sum of 1990-94(RD)"/>
        <s v="Sum of 1995-99(RD)"/>
        <s v="Sum of 2000-04(RD)"/>
        <s v="Sum of 2005-09(RD)"/>
        <s v="Sum of 2010-14(RD)"/>
        <s v="Sum of 2015-19(RD)"/>
        <s v="Sum of 1980-84(RE)"/>
        <s v="Sum of 1985-89(RE)"/>
        <s v="Sum of 1990-94(RE)"/>
        <s v="Sum of 1995-99(RE)"/>
        <s v="Sum of 2000-04(RE)"/>
        <s v="Sum of 2005-09(RE)"/>
        <s v="Sum of 2010-14(RE)"/>
        <s v="Sum of 2015-19(RE)"/>
        <s v="Sum of 1980-84(SSE)"/>
        <s v="Sum of 1985-89(SSE)"/>
        <s v="Sum of 1990-94(SSE)"/>
        <s v="Sum of 1995-99(SSE)"/>
        <s v="Sum of 2000-04(SSE)"/>
        <s v="Sum of 2005-09(SSE)"/>
        <s v="Sum of 2010-14(SSE)"/>
        <s v="Sum of 2015-19(SSE)"/>
      </sharedItems>
    </cacheField>
    <cacheField name="Andhra_Pradesh" numFmtId="2">
      <sharedItems containsSemiMixedTypes="0" containsString="0" containsNumber="1" minValue="-1026.4000000000001" maxValue="603376.25"/>
    </cacheField>
    <cacheField name="Arunachal_Pradesh" numFmtId="2">
      <sharedItems containsSemiMixedTypes="0" containsString="0" containsNumber="1" minValue="-2330" maxValue="19472.534540000001"/>
    </cacheField>
    <cacheField name="Assam" numFmtId="2">
      <sharedItems containsSemiMixedTypes="0" containsString="0" containsNumber="1" minValue="-5500" maxValue="157714.07399999999"/>
    </cacheField>
    <cacheField name="Bihar" numFmtId="2">
      <sharedItems containsSemiMixedTypes="0" containsString="0" containsNumber="1" minValue="-11980" maxValue="413503.20770000003"/>
    </cacheField>
    <cacheField name="Chhattisgarh" numFmtId="2">
      <sharedItems containsSemiMixedTypes="0" containsString="0" containsNumber="1" minValue="-4230" maxValue="179621.74018000002"/>
    </cacheField>
    <cacheField name="Delhi" numFmtId="2">
      <sharedItems containsSemiMixedTypes="0" containsString="0" containsNumber="1" minValue="-8160" maxValue="558745.25989999995"/>
    </cacheField>
    <cacheField name="Goa" numFmtId="2">
      <sharedItems containsSemiMixedTypes="0" containsString="0" containsNumber="1" minValue="-410" maxValue="40459.205872000006"/>
    </cacheField>
    <cacheField name="Gujarat" numFmtId="2">
      <sharedItems containsSemiMixedTypes="0" containsString="0" containsNumber="1" minValue="-7310" maxValue="713034.15422000003"/>
    </cacheField>
    <cacheField name="Haryana" numFmtId="2">
      <sharedItems containsSemiMixedTypes="0" containsString="0" containsNumber="1" minValue="-51.96" maxValue="349879.03332000005"/>
    </cacheField>
    <cacheField name="Himachal_Pradesh" numFmtId="2">
      <sharedItems containsSemiMixedTypes="0" containsString="0" containsNumber="1" minValue="-50" maxValue="82424.912318000002"/>
    </cacheField>
    <cacheField name="Jammu_and_Kashmir" numFmtId="2">
      <sharedItems containsSemiMixedTypes="0" containsString="0" containsNumber="1" minValue="-3100" maxValue="84527.227448000005"/>
    </cacheField>
    <cacheField name="Jharkhand" numFmtId="2">
      <sharedItems containsSemiMixedTypes="0" containsString="0" containsNumber="1" minValue="-4680" maxValue="241955"/>
    </cacheField>
    <cacheField name="Karnataka" numFmtId="2">
      <sharedItems containsSemiMixedTypes="0" containsString="0" containsNumber="1" minValue="-2697.8" maxValue="1040147.944"/>
    </cacheField>
    <cacheField name="Kerala" numFmtId="2">
      <sharedItems containsSemiMixedTypes="0" containsString="0" containsNumber="1" minValue="-4.5799999999999992" maxValue="406389.60005999997"/>
    </cacheField>
    <cacheField name="Madhya_Pradesh" numFmtId="2">
      <sharedItems containsSemiMixedTypes="0" containsString="0" containsNumber="1" minValue="-7292" maxValue="565053.43000000005"/>
    </cacheField>
    <cacheField name="Maharashtra" numFmtId="2">
      <sharedItems containsSemiMixedTypes="0" containsString="0" containsNumber="1" minValue="-1868.2" maxValue="1442042.1949999998"/>
    </cacheField>
    <cacheField name="Manipur" numFmtId="2">
      <sharedItems containsSemiMixedTypes="0" containsString="0" containsNumber="1" minValue="-1206" maxValue="14008.118059999999"/>
    </cacheField>
    <cacheField name="Meghalaya" numFmtId="2">
      <sharedItems containsSemiMixedTypes="0" containsString="0" containsNumber="1" minValue="-780" maxValue="27304.508330000001"/>
    </cacheField>
    <cacheField name="Mizoram" numFmtId="2">
      <sharedItems containsSemiMixedTypes="0" containsString="0" containsNumber="1" minValue="-1080" maxValue="8772.2627219999995"/>
    </cacheField>
    <cacheField name="Nagaland" numFmtId="2">
      <sharedItems containsSemiMixedTypes="0" containsString="0" containsNumber="1" minValue="-670" maxValue="14448.596149999998"/>
    </cacheField>
    <cacheField name="Odisha" numFmtId="2">
      <sharedItems containsSemiMixedTypes="0" containsString="0" containsNumber="1" minValue="-5100" maxValue="332329.13380000001"/>
    </cacheField>
    <cacheField name="Puducherry" numFmtId="2">
      <sharedItems containsSemiMixedTypes="0" containsString="0" containsNumber="1" minValue="0" maxValue="26533.455549999999"/>
    </cacheField>
    <cacheField name="Punjab" numFmtId="2">
      <sharedItems containsSemiMixedTypes="0" containsString="0" containsNumber="1" minValue="-46.599999999999994" maxValue="298658.25708000001"/>
    </cacheField>
    <cacheField name="Rajasthan" numFmtId="2">
      <sharedItems containsSemiMixedTypes="0" containsString="0" containsNumber="1" minValue="-560" maxValue="486142.44073999999"/>
    </cacheField>
    <cacheField name="Sikkim" numFmtId="2">
      <sharedItems containsSemiMixedTypes="0" containsString="0" containsNumber="1" minValue="-702" maxValue="16636.784189999998"/>
    </cacheField>
    <cacheField name="Tamil_Nadu" numFmtId="2">
      <sharedItems containsSemiMixedTypes="0" containsString="0" containsNumber="1" minValue="-1412.8" maxValue="1212667.9909999999"/>
    </cacheField>
    <cacheField name="Telangana" numFmtId="2">
      <sharedItems containsSemiMixedTypes="0" containsString="0" containsNumber="1" minValue="-530" maxValue="583117.25"/>
    </cacheField>
    <cacheField name="Tripura" numFmtId="2">
      <sharedItems containsSemiMixedTypes="0" containsString="0" containsNumber="1" minValue="-3400" maxValue="22799.811216000002"/>
    </cacheField>
    <cacheField name="Uttar_Pradesh" numFmtId="2">
      <sharedItems containsSemiMixedTypes="0" containsString="0" containsNumber="1" minValue="-34120" maxValue="1153794.5900000001"/>
    </cacheField>
    <cacheField name="Uttarakhand" numFmtId="2">
      <sharedItems containsSemiMixedTypes="0" containsString="0" containsNumber="1" minValue="-1152" maxValue="184091.31"/>
    </cacheField>
    <cacheField name="West_Bengal" numFmtId="2">
      <sharedItems containsSemiMixedTypes="0" containsString="0" containsNumber="1" minValue="0" maxValue="620003"/>
    </cacheField>
  </cacheFields>
  <extLst>
    <ext xmlns:x14="http://schemas.microsoft.com/office/spreadsheetml/2009/9/main" uri="{725AE2AE-9491-48be-B2B4-4EB974FC3084}">
      <x14:pivotCacheDefinition pivotCacheId="2087276000"/>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 mauni" refreshedDate="45355.589953935189" createdVersion="8" refreshedVersion="8" minRefreshableVersion="3" recordCount="32" xr:uid="{7C107649-F39D-4FA1-9E4A-EDE4B170AA5E}">
  <cacheSource type="worksheet">
    <worksheetSource ref="B3:BN35" sheet="Mastersheet"/>
  </cacheSource>
  <cacheFields count="65">
    <cacheField name="Row Labels" numFmtId="0">
      <sharedItems count="32">
        <s v="Andhra_Pradesh"/>
        <s v="Arunachal_Pradesh"/>
        <s v="Assam"/>
        <s v="Bihar"/>
        <s v="Chhattisgarh"/>
        <s v="Delhi"/>
        <s v="Goa"/>
        <s v="Gujarat"/>
        <s v="Haryana"/>
        <s v="Himachal_Pradesh"/>
        <s v="Jammu_and_Kashmir"/>
        <s v="Jharkhand"/>
        <s v="Karnataka"/>
        <s v="Kerala"/>
        <s v="Madhya_Pradesh"/>
        <s v="Maharashtra"/>
        <s v="Manipur"/>
        <s v="Meghalaya"/>
        <s v="Mizoram"/>
        <s v="Nagaland"/>
        <s v="Odisha"/>
        <s v="Puducherry"/>
        <s v="Punjab"/>
        <s v="Rajasthan"/>
        <s v="Sikkim"/>
        <s v="Tamil_Nadu"/>
        <s v="Telangana"/>
        <s v="Tripura"/>
        <s v="Uttar_Pradesh"/>
        <s v="Uttarakhand"/>
        <s v="West_Bengal"/>
        <s v="Grand Total"/>
      </sharedItems>
    </cacheField>
    <cacheField name="  1980-84(AE)" numFmtId="0">
      <sharedItems containsSemiMixedTypes="0" containsString="0" containsNumber="1" minValue="0" maxValue="29995.8"/>
    </cacheField>
    <cacheField name="  1985-89(AE)" numFmtId="0">
      <sharedItems containsSemiMixedTypes="0" containsString="0" containsNumber="1" minValue="0" maxValue="60077.2"/>
    </cacheField>
    <cacheField name="  1990-94(AE)" numFmtId="0">
      <sharedItems containsSemiMixedTypes="0" containsString="0" containsNumber="1" minValue="0" maxValue="122912"/>
    </cacheField>
    <cacheField name="  1995-99(AE)" numFmtId="0">
      <sharedItems containsSemiMixedTypes="0" containsString="0" containsNumber="1" minValue="0" maxValue="237749.8"/>
    </cacheField>
    <cacheField name="  2000-04(AE)" numFmtId="0">
      <sharedItems containsSemiMixedTypes="0" containsString="0" containsNumber="1" minValue="0" maxValue="447460.2"/>
    </cacheField>
    <cacheField name="  2005-09(AE)" numFmtId="0">
      <sharedItems containsSemiMixedTypes="0" containsString="0" containsNumber="1" minValue="0" maxValue="794713.78799999994"/>
    </cacheField>
    <cacheField name="  2010-14(AE)" numFmtId="0">
      <sharedItems containsSemiMixedTypes="0" containsString="0" containsNumber="1" minValue="4468.2959999999994" maxValue="1637259.4660000002"/>
    </cacheField>
    <cacheField name="  2015-19(AE)" numFmtId="0">
      <sharedItems containsSemiMixedTypes="0" containsString="0" containsNumber="1" minValue="5525.73" maxValue="2492514.6"/>
    </cacheField>
    <cacheField name="  1980-84(CE)" numFmtId="0">
      <sharedItems containsSemiMixedTypes="0" containsString="0" containsNumber="1" minValue="0" maxValue="9140.6"/>
    </cacheField>
    <cacheField name="  1985-89(CE)" numFmtId="0">
      <sharedItems containsSemiMixedTypes="0" containsString="0" containsNumber="1" minValue="0" maxValue="14405.4"/>
    </cacheField>
    <cacheField name="  1990-94(CE)" numFmtId="0">
      <sharedItems containsSemiMixedTypes="0" containsString="0" containsNumber="1" minValue="0" maxValue="24516.400000000001"/>
    </cacheField>
    <cacheField name="  1995-99(CE)" numFmtId="0">
      <sharedItems containsSemiMixedTypes="0" containsString="0" containsNumber="1" minValue="0" maxValue="41414.400000000001"/>
    </cacheField>
    <cacheField name="  2000-04(CE)" numFmtId="0">
      <sharedItems containsSemiMixedTypes="0" containsString="0" containsNumber="1" minValue="0" maxValue="101858.4"/>
    </cacheField>
    <cacheField name="  2005-09(CE)" numFmtId="0">
      <sharedItems containsSemiMixedTypes="0" containsString="0" containsNumber="1" minValue="0" maxValue="180646.96200000003"/>
    </cacheField>
    <cacheField name="  2010-14(CE)" numFmtId="0">
      <sharedItems containsSemiMixedTypes="0" containsString="0" containsNumber="1" minValue="597.98599999999999" maxValue="324380.46599999996"/>
    </cacheField>
    <cacheField name="  2015-19(CE)" numFmtId="0">
      <sharedItems containsSemiMixedTypes="0" containsString="0" containsNumber="1" minValue="832.67" maxValue="498340.39"/>
    </cacheField>
    <cacheField name="  1980-84(GFD)" numFmtId="0">
      <sharedItems containsSemiMixedTypes="0" containsString="0" containsNumber="1" minValue="0" maxValue="5463.9"/>
    </cacheField>
    <cacheField name="  1985-89(GFD)" numFmtId="0">
      <sharedItems containsSemiMixedTypes="0" containsString="0" containsNumber="1" minValue="0" maxValue="11023.1"/>
    </cacheField>
    <cacheField name="  1990-94(GFD)" numFmtId="0">
      <sharedItems containsSemiMixedTypes="0" containsString="0" containsNumber="1" minValue="0" maxValue="21374.26"/>
    </cacheField>
    <cacheField name="  1995-99(GFD)" numFmtId="0">
      <sharedItems containsSemiMixedTypes="0" containsString="0" containsNumber="1" minValue="0" maxValue="55722.30000000001"/>
    </cacheField>
    <cacheField name="  2000-04(GFD)" numFmtId="0">
      <sharedItems containsSemiMixedTypes="0" containsString="0" containsNumber="1" minValue="0" maxValue="103997.04000000002"/>
    </cacheField>
    <cacheField name="  2005-09(GFD)" numFmtId="0">
      <sharedItems containsSemiMixedTypes="0" containsString="0" containsNumber="1" containsInteger="1" minValue="0" maxValue="115404"/>
    </cacheField>
    <cacheField name="  2010-14(GFD)" numFmtId="0">
      <sharedItems containsSemiMixedTypes="0" containsString="0" containsNumber="1" containsInteger="1" minValue="184" maxValue="229964"/>
    </cacheField>
    <cacheField name="  2015-19(GFD)" numFmtId="0">
      <sharedItems containsSemiMixedTypes="0" containsString="0" containsNumber="1" containsInteger="1" minValue="110" maxValue="334350"/>
    </cacheField>
    <cacheField name="  1980-84(NS)" numFmtId="0">
      <sharedItems containsSemiMixedTypes="0" containsString="0" containsNumber="1" minValue="0" maxValue="150591"/>
    </cacheField>
    <cacheField name="  1985-89(NS)" numFmtId="0">
      <sharedItems containsSemiMixedTypes="0" containsString="0" containsNumber="1" minValue="0" maxValue="280632.59999999998"/>
    </cacheField>
    <cacheField name="  1990-94(NS)" numFmtId="0">
      <sharedItems containsSemiMixedTypes="0" containsString="0" containsNumber="1" minValue="0" maxValue="620808.19999999995"/>
    </cacheField>
    <cacheField name="  1995-99(NS)" numFmtId="0">
      <sharedItems containsSemiMixedTypes="0" containsString="0" containsNumber="1" minValue="0" maxValue="1319494.2"/>
    </cacheField>
    <cacheField name="  2000-04(NS)" numFmtId="0">
      <sharedItems containsSemiMixedTypes="0" containsString="0" containsNumber="1" minValue="1319" maxValue="2185948.6"/>
    </cacheField>
    <cacheField name="  2005-09(NS)" numFmtId="0">
      <sharedItems containsSemiMixedTypes="0" containsString="0" containsNumber="1" minValue="3204.4" maxValue="4409392.4000000004"/>
    </cacheField>
    <cacheField name="  2010-14(NS)" numFmtId="0">
      <sharedItems containsSemiMixedTypes="0" containsString="0" containsNumber="1" minValue="8772.2627219999995" maxValue="9776889.3763139993"/>
    </cacheField>
    <cacheField name="  2015-19(NS)" numFmtId="0">
      <sharedItems containsSemiMixedTypes="0" containsString="0" containsNumber="1" minValue="0" maxValue="6978728.6490099998"/>
    </cacheField>
    <cacheField name="  1980-84(OTR)" numFmtId="0">
      <sharedItems containsSemiMixedTypes="0" containsString="0" containsNumber="1" minValue="0" maxValue="9471"/>
    </cacheField>
    <cacheField name="  1985-89(OTR)" numFmtId="0">
      <sharedItems containsSemiMixedTypes="0" containsString="0" containsNumber="1" minValue="0" maxValue="19798.400000000001"/>
    </cacheField>
    <cacheField name="  1990-94(OTR)" numFmtId="0">
      <sharedItems containsSemiMixedTypes="0" containsString="0" containsNumber="1" containsInteger="1" minValue="0" maxValue="41620"/>
    </cacheField>
    <cacheField name="  1995-99(OTR)" numFmtId="0">
      <sharedItems containsSemiMixedTypes="0" containsString="0" containsNumber="1" containsInteger="1" minValue="0" maxValue="81556"/>
    </cacheField>
    <cacheField name="  2000-04(OTR)" numFmtId="0">
      <sharedItems containsSemiMixedTypes="0" containsString="0" containsNumber="1" containsInteger="1" minValue="0" maxValue="147464"/>
    </cacheField>
    <cacheField name="  2005-09(OTR)" numFmtId="0">
      <sharedItems containsSemiMixedTypes="0" containsString="0" containsNumber="1" containsInteger="1" minValue="0" maxValue="299254"/>
    </cacheField>
    <cacheField name="  2010-14(OTR)" numFmtId="0">
      <sharedItems containsSemiMixedTypes="0" containsString="0" containsNumber="1" containsInteger="1" minValue="206" maxValue="664864"/>
    </cacheField>
    <cacheField name="  2015-19(OTR)" numFmtId="0">
      <sharedItems containsSemiMixedTypes="0" containsString="0" containsNumber="1" containsInteger="1" minValue="330" maxValue="969250"/>
    </cacheField>
    <cacheField name="  1980-84(RD)" numFmtId="0">
      <sharedItems containsSemiMixedTypes="0" containsString="0" containsNumber="1" minValue="-608.21999999999991" maxValue="186.26"/>
    </cacheField>
    <cacheField name="  1985-89(RD)" numFmtId="0">
      <sharedItems containsSemiMixedTypes="0" containsString="0" containsNumber="1" minValue="-215.44" maxValue="1150.6199999999999"/>
    </cacheField>
    <cacheField name="  1990-94(RD)" numFmtId="0">
      <sharedItems containsSemiMixedTypes="0" containsString="0" containsNumber="1" minValue="-288.26" maxValue="5208.46"/>
    </cacheField>
    <cacheField name="  1995-99(RD)" numFmtId="0">
      <sharedItems containsSemiMixedTypes="0" containsString="0" containsNumber="1" minValue="-782.72" maxValue="27617.279999999995"/>
    </cacheField>
    <cacheField name="  2000-04(RD)" numFmtId="0">
      <sharedItems containsSemiMixedTypes="0" containsString="0" containsNumber="1" minValue="-2202.875" maxValue="51561.399999999994"/>
    </cacheField>
    <cacheField name="  2005-09(RD)" numFmtId="0">
      <sharedItems containsSemiMixedTypes="0" containsString="0" containsNumber="1" minValue="-13404.2" maxValue="12032.2"/>
    </cacheField>
    <cacheField name="  2010-14(RD)" numFmtId="0">
      <sharedItems containsSemiMixedTypes="0" containsString="0" containsNumber="1" containsInteger="1" minValue="-11630" maxValue="14988"/>
    </cacheField>
    <cacheField name="  2015-19(RD)" numFmtId="0">
      <sharedItems containsSemiMixedTypes="0" containsString="0" containsNumber="1" containsInteger="1" minValue="-61860" maxValue="9560"/>
    </cacheField>
    <cacheField name="  1980-84(RE)" numFmtId="0">
      <sharedItems containsSemiMixedTypes="0" containsString="0" containsNumber="1" minValue="0" maxValue="20855.8"/>
    </cacheField>
    <cacheField name="  1985-89(RE)" numFmtId="0">
      <sharedItems containsSemiMixedTypes="0" containsString="0" containsNumber="1" minValue="0" maxValue="45673.8"/>
    </cacheField>
    <cacheField name="  1990-94(RE)" numFmtId="0">
      <sharedItems containsSemiMixedTypes="0" containsString="0" containsNumber="1" minValue="0" maxValue="98398.6"/>
    </cacheField>
    <cacheField name="  1995-99(RE)" numFmtId="0">
      <sharedItems containsSemiMixedTypes="0" containsString="0" containsNumber="1" minValue="0" maxValue="196335.8"/>
    </cacheField>
    <cacheField name="  2000-04(RE)" numFmtId="0">
      <sharedItems containsSemiMixedTypes="0" containsString="0" containsNumber="1" minValue="0" maxValue="345603.2"/>
    </cacheField>
    <cacheField name="  2005-09(RE)" numFmtId="0">
      <sharedItems containsSemiMixedTypes="0" containsString="0" containsNumber="1" minValue="0" maxValue="614068.02599999995"/>
    </cacheField>
    <cacheField name="  2010-14(RE)" numFmtId="0">
      <sharedItems containsSemiMixedTypes="0" containsString="0" containsNumber="1" minValue="3500.6839999999997" maxValue="1312879.0000000002"/>
    </cacheField>
    <cacheField name="  2015-19(RE)" numFmtId="0">
      <sharedItems containsSemiMixedTypes="0" containsString="0" containsNumber="1" minValue="4258.51" maxValue="1994174.21"/>
    </cacheField>
    <cacheField name="  1980-84(SSE)" numFmtId="0">
      <sharedItems containsSemiMixedTypes="0" containsString="0" containsNumber="1" minValue="0" maxValue="9394.2000000000007"/>
    </cacheField>
    <cacheField name="  1985-89(SSE)" numFmtId="0">
      <sharedItems containsSemiMixedTypes="0" containsString="0" containsNumber="1" minValue="0" maxValue="22870.400000000001"/>
    </cacheField>
    <cacheField name="  1990-94(SSE)" numFmtId="0">
      <sharedItems containsSemiMixedTypes="0" containsString="0" containsNumber="1" minValue="0" maxValue="44998.8"/>
    </cacheField>
    <cacheField name="  1995-99(SSE)" numFmtId="0">
      <sharedItems containsSemiMixedTypes="0" containsString="0" containsNumber="1" minValue="0" maxValue="87788.2"/>
    </cacheField>
    <cacheField name="  2000-04(SSE)" numFmtId="0">
      <sharedItems containsSemiMixedTypes="0" containsString="0" containsNumber="1" minValue="0" maxValue="143055"/>
    </cacheField>
    <cacheField name="  2005-09(SSE)" numFmtId="0">
      <sharedItems containsSemiMixedTypes="0" containsString="0" containsNumber="1" minValue="0" maxValue="288766.40000000002"/>
    </cacheField>
    <cacheField name="  2010-14(SSE)" numFmtId="0">
      <sharedItems containsSemiMixedTypes="0" containsString="0" containsNumber="1" containsInteger="1" minValue="1592" maxValue="664098"/>
    </cacheField>
    <cacheField name="  2015-19(SSE)" numFmtId="0">
      <sharedItems containsSemiMixedTypes="0" containsString="0" containsNumber="1" containsInteger="1" minValue="2010" maxValue="1074780"/>
    </cacheField>
  </cacheFields>
  <extLst>
    <ext xmlns:x14="http://schemas.microsoft.com/office/spreadsheetml/2009/9/main" uri="{725AE2AE-9491-48be-B2B4-4EB974FC3084}">
      <x14:pivotCacheDefinition pivotCacheId="135339158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
  <r>
    <x v="0"/>
    <n v="2216.1999999999998"/>
    <n v="4553.2"/>
    <n v="9264.6"/>
    <n v="18607.2"/>
    <n v="36167.800000000003"/>
    <n v="69141.535999999993"/>
    <n v="118730.96799999999"/>
    <n v="112048.99"/>
    <n v="504.6"/>
    <n v="868"/>
    <n v="1928.6"/>
    <n v="3700.6"/>
    <n v="9169.6"/>
    <n v="18013.905999999999"/>
    <n v="22663.944"/>
    <n v="14624.21"/>
    <n v="344.52"/>
    <n v="690.4"/>
    <n v="1568.6799999999998"/>
    <n v="3667.62"/>
    <n v="7459.8"/>
    <n v="9830"/>
    <n v="16614"/>
    <n v="1"/>
    <n v="11043.2"/>
    <n v="20858.8"/>
    <n v="49036"/>
    <n v="101903.4"/>
    <n v="158662.79999999999"/>
    <n v="208948.2"/>
    <n v="422294.076"/>
    <n v="603376.25"/>
    <n v="846.4"/>
    <n v="1864.6"/>
    <n v="3432"/>
    <n v="6616"/>
    <n v="13158"/>
    <n v="28094"/>
    <n v="52180"/>
    <n v="44420"/>
    <n v="-11.800000000000006"/>
    <n v="72.900000000000006"/>
    <n v="189.3"/>
    <n v="1711.7199999999998"/>
    <n v="3042.2750000000001"/>
    <n v="-1026.4000000000001"/>
    <n v="1434"/>
    <n v="7300"/>
    <n v="1711.8"/>
    <n v="3685.6"/>
    <n v="7335.8"/>
    <n v="14906.4"/>
    <n v="26998"/>
    <n v="51127.83"/>
    <n v="96067.024000000005"/>
    <n v="97424.78"/>
    <n v="821.6"/>
    <n v="1938.6"/>
    <n v="3541.6"/>
    <n v="7261.6"/>
    <n v="11849.8"/>
    <n v="23949"/>
    <n v="46772"/>
    <n v="52450"/>
  </r>
  <r>
    <x v="1"/>
    <n v="0"/>
    <n v="263.39999999999998"/>
    <n v="522"/>
    <n v="953.6"/>
    <n v="1645.4"/>
    <n v="3560.0419999999999"/>
    <n v="7572.398000000001"/>
    <n v="12712.91"/>
    <n v="0"/>
    <n v="85"/>
    <n v="177.4"/>
    <n v="285"/>
    <n v="471.4"/>
    <n v="1081.1579999999999"/>
    <n v="2131.8900000000003"/>
    <n v="3410.48"/>
    <n v="0"/>
    <n v="27.4"/>
    <n v="17.100000000000001"/>
    <n v="69.11999999999999"/>
    <n v="266.95999999999998"/>
    <n v="192"/>
    <n v="1276"/>
    <n v="1"/>
    <n v="165"/>
    <n v="340.6"/>
    <n v="748.2"/>
    <n v="1372"/>
    <n v="2363.6"/>
    <n v="5166.8"/>
    <n v="12725.384854"/>
    <n v="19472.534540000001"/>
    <n v="0"/>
    <n v="1.6"/>
    <n v="2"/>
    <n v="10"/>
    <n v="36"/>
    <n v="110"/>
    <n v="354"/>
    <n v="510"/>
    <n v="0"/>
    <n v="-42.72"/>
    <n v="-147.12"/>
    <n v="-200.32"/>
    <n v="-76.224999999999994"/>
    <n v="-640"/>
    <n v="-524"/>
    <n v="-2330"/>
    <n v="0"/>
    <n v="178.2"/>
    <n v="344.8"/>
    <n v="668.4"/>
    <n v="1174.4000000000001"/>
    <n v="2479.0839999999998"/>
    <n v="5440.5079999999998"/>
    <n v="9302.43"/>
    <n v="0"/>
    <n v="83.8"/>
    <n v="170.4"/>
    <n v="323.60000000000002"/>
    <n v="493"/>
    <n v="1117.5999999999999"/>
    <n v="2474"/>
    <n v="4060"/>
  </r>
  <r>
    <x v="2"/>
    <n v="834.8"/>
    <n v="1741.6"/>
    <n v="3241.2"/>
    <n v="5193.8"/>
    <n v="10091.6"/>
    <n v="16635.432000000001"/>
    <n v="38424.379999999997"/>
    <n v="63602.17"/>
    <n v="281.60000000000002"/>
    <n v="437.6"/>
    <n v="703"/>
    <n v="904.4"/>
    <n v="2280.8000000000002"/>
    <n v="2592.7339999999995"/>
    <n v="5820.7219999999998"/>
    <n v="12039.32"/>
    <n v="207.63999999999996"/>
    <n v="329.8"/>
    <n v="344.6"/>
    <n v="562.41999999999996"/>
    <n v="1473.6200000000001"/>
    <n v="154"/>
    <n v="5040"/>
    <n v="1"/>
    <n v="3772.2"/>
    <n v="7106.8"/>
    <n v="13642.2"/>
    <n v="24725"/>
    <n v="43847.4"/>
    <n v="74440.399999999994"/>
    <n v="157714.07399999999"/>
    <n v="0"/>
    <n v="117.8"/>
    <n v="268.2"/>
    <n v="538"/>
    <n v="912"/>
    <n v="1940"/>
    <n v="3842"/>
    <n v="8312"/>
    <n v="12890"/>
    <n v="37.74"/>
    <n v="45.48"/>
    <n v="-79.039999999999992"/>
    <n v="108.58000000000001"/>
    <n v="518.875"/>
    <n v="-1756"/>
    <n v="464"/>
    <n v="-5500"/>
    <n v="553"/>
    <n v="1304.4000000000001"/>
    <n v="2538.1999999999998"/>
    <n v="4289.6000000000004"/>
    <n v="7811"/>
    <n v="14042.497999999998"/>
    <n v="32603.658000000003"/>
    <n v="51562.85"/>
    <n v="256.60000000000002"/>
    <n v="648.20000000000005"/>
    <n v="1223.5999999999999"/>
    <n v="2041.2"/>
    <n v="3565.8"/>
    <n v="6329.6"/>
    <n v="15304"/>
    <n v="27810"/>
  </r>
  <r>
    <x v="3"/>
    <n v="2030.8"/>
    <n v="3956.6"/>
    <n v="7550.6"/>
    <n v="12151.8"/>
    <n v="17751.2"/>
    <n v="32250.856"/>
    <n v="78536.635999999999"/>
    <n v="120685.32"/>
    <n v="716.2"/>
    <n v="1126.8"/>
    <n v="1101.4000000000001"/>
    <n v="1668.4"/>
    <n v="3710.8"/>
    <n v="7650.5079999999998"/>
    <n v="18153.904000000002"/>
    <n v="29477.21"/>
    <n v="380.7"/>
    <n v="628.20000000000005"/>
    <n v="1444.78"/>
    <n v="2385.84"/>
    <n v="3830.9199999999996"/>
    <n v="3242"/>
    <n v="11520"/>
    <n v="1"/>
    <n v="9899.7999999999993"/>
    <n v="18397"/>
    <n v="27323.8"/>
    <n v="35978.6"/>
    <n v="64763.8"/>
    <n v="120421.8"/>
    <n v="284817.62328"/>
    <n v="413503.20770000003"/>
    <n v="380.6"/>
    <n v="750.4"/>
    <n v="1520"/>
    <n v="2584"/>
    <n v="2968"/>
    <n v="5388"/>
    <n v="16870"/>
    <n v="30880"/>
    <n v="-38.619999999999997"/>
    <n v="-215.44"/>
    <n v="736"/>
    <n v="1291.8"/>
    <n v="1362.175"/>
    <n v="-2926.8"/>
    <n v="-3634"/>
    <n v="-11980"/>
    <n v="1314.4"/>
    <n v="2830"/>
    <n v="6449.4"/>
    <n v="10483.6"/>
    <n v="14040"/>
    <n v="24600.348000000002"/>
    <n v="60382.731999999996"/>
    <n v="91208.11"/>
    <n v="631.6"/>
    <n v="1578.2"/>
    <n v="3111"/>
    <n v="5175.3999999999996"/>
    <n v="6559.4"/>
    <n v="13563"/>
    <n v="35232"/>
    <n v="56140"/>
  </r>
  <r>
    <x v="4"/>
    <n v="0"/>
    <n v="0"/>
    <n v="0"/>
    <n v="0"/>
    <n v="6592.2"/>
    <n v="15203.538"/>
    <n v="36505.182000000001"/>
    <n v="65810.7"/>
    <n v="0"/>
    <n v="0"/>
    <n v="0"/>
    <n v="0"/>
    <n v="1440.4"/>
    <n v="3571.71"/>
    <n v="6809.0559999999996"/>
    <n v="12080.89"/>
    <n v="0"/>
    <n v="0"/>
    <n v="0"/>
    <n v="0"/>
    <n v="1082.6399999999999"/>
    <n v="664"/>
    <n v="2776"/>
    <n v="1"/>
    <n v="0"/>
    <n v="0"/>
    <n v="6856.2"/>
    <n v="26706"/>
    <n v="39088"/>
    <n v="79369.399999999994"/>
    <n v="179621.74018000002"/>
    <n v="0"/>
    <n v="0"/>
    <n v="0"/>
    <n v="0"/>
    <n v="0"/>
    <n v="2178"/>
    <n v="5686"/>
    <n v="13044"/>
    <n v="20090"/>
    <n v="0"/>
    <n v="0"/>
    <n v="0"/>
    <n v="0"/>
    <n v="84.224999999999994"/>
    <n v="-1965.4"/>
    <n v="-2156"/>
    <n v="-4230"/>
    <n v="0"/>
    <n v="0"/>
    <n v="0"/>
    <n v="0"/>
    <n v="5151.8"/>
    <n v="11631.628000000001"/>
    <n v="29696.126"/>
    <n v="53729.81"/>
    <n v="0"/>
    <n v="0"/>
    <n v="0"/>
    <n v="0"/>
    <n v="2620.4"/>
    <n v="7499.8"/>
    <n v="19000"/>
    <n v="37350"/>
  </r>
  <r>
    <x v="5"/>
    <n v="0"/>
    <n v="0"/>
    <n v="641.4"/>
    <n v="4306.6000000000004"/>
    <n v="10160.4"/>
    <n v="17511.044000000002"/>
    <n v="30125.432000000001"/>
    <n v="41129"/>
    <n v="0"/>
    <n v="0"/>
    <n v="253.6"/>
    <n v="1787.8"/>
    <n v="5309.6"/>
    <n v="7569.9580000000005"/>
    <n v="9843.3820000000014"/>
    <n v="10726.91"/>
    <n v="0"/>
    <n v="0"/>
    <n v="124.11999999999998"/>
    <n v="862.62000000000012"/>
    <n v="1932.5400000000002"/>
    <n v="1714"/>
    <n v="1678"/>
    <n v="1"/>
    <n v="0"/>
    <n v="0"/>
    <n v="9367.7999999999993"/>
    <n v="41226.400000000001"/>
    <n v="75261.2"/>
    <n v="163211.4"/>
    <n v="385670.38653999998"/>
    <n v="558745.25989999995"/>
    <n v="0"/>
    <n v="0"/>
    <n v="468"/>
    <n v="2820"/>
    <n v="5522"/>
    <n v="11302"/>
    <n v="22694"/>
    <n v="34660"/>
    <n v="0"/>
    <n v="0"/>
    <n v="-121.72"/>
    <n v="-782.72"/>
    <n v="-2202.875"/>
    <n v="-5009.6000000000004"/>
    <n v="-6336"/>
    <n v="-8160"/>
    <n v="0"/>
    <n v="0"/>
    <n v="387.8"/>
    <n v="2518.8000000000002"/>
    <n v="4850.6000000000004"/>
    <n v="9940.8860000000004"/>
    <n v="20282.05"/>
    <n v="30402.09"/>
    <n v="0"/>
    <n v="0"/>
    <n v="308.2"/>
    <n v="1965.6"/>
    <n v="3442.6"/>
    <n v="7297.6"/>
    <n v="14360"/>
    <n v="22230"/>
  </r>
  <r>
    <x v="6"/>
    <n v="0"/>
    <n v="224.8"/>
    <n v="503.8"/>
    <n v="1246.2"/>
    <n v="2334.6"/>
    <n v="3925.1760000000004"/>
    <n v="7761.9660000000003"/>
    <n v="13102.77"/>
    <n v="0"/>
    <n v="71.2"/>
    <n v="125.2"/>
    <n v="162.19999999999999"/>
    <n v="431.4"/>
    <n v="907.19799999999998"/>
    <n v="1545.076"/>
    <n v="3573.75"/>
    <n v="0"/>
    <n v="58.4"/>
    <n v="83.16"/>
    <n v="187.2"/>
    <n v="441.14"/>
    <n v="736"/>
    <n v="1138"/>
    <n v="1"/>
    <n v="513.6"/>
    <n v="877.6"/>
    <n v="1983"/>
    <n v="4922"/>
    <n v="8793.6"/>
    <n v="20991"/>
    <n v="40459.205872000006"/>
    <n v="0"/>
    <n v="0"/>
    <n v="49"/>
    <n v="152"/>
    <n v="352"/>
    <n v="652"/>
    <n v="1440"/>
    <n v="3058"/>
    <n v="4290"/>
    <n v="0"/>
    <n v="1.4"/>
    <n v="-19.12"/>
    <n v="61.88000000000001"/>
    <n v="164"/>
    <n v="-51"/>
    <n v="-88"/>
    <n v="-410"/>
    <n v="0"/>
    <n v="153.6"/>
    <n v="379"/>
    <n v="1084.2"/>
    <n v="1903.4"/>
    <n v="3017.9780000000001"/>
    <n v="6216.8899999999994"/>
    <n v="9529.02"/>
    <n v="0"/>
    <n v="87"/>
    <n v="194.8"/>
    <n v="356.8"/>
    <n v="634.20000000000005"/>
    <n v="1252.8"/>
    <n v="2722"/>
    <n v="4680"/>
  </r>
  <r>
    <x v="7"/>
    <n v="1919.4"/>
    <n v="3851"/>
    <n v="7654.2"/>
    <n v="15780"/>
    <n v="29526.6"/>
    <n v="45669.729999999996"/>
    <n v="95902.59"/>
    <n v="137518.73000000001"/>
    <n v="649"/>
    <n v="926"/>
    <n v="1652.4"/>
    <n v="2921.6"/>
    <n v="7035.6"/>
    <n v="10546.384"/>
    <n v="24962.712"/>
    <n v="35532.050000000003"/>
    <n v="358.96"/>
    <n v="815.4"/>
    <n v="1333.2599999999998"/>
    <n v="3937.88"/>
    <n v="7687.68"/>
    <n v="8456"/>
    <n v="15878"/>
    <n v="1"/>
    <n v="10511.8"/>
    <n v="18725.400000000001"/>
    <n v="42330.8"/>
    <n v="92815.4"/>
    <n v="149539.79999999999"/>
    <n v="331377.59999999998"/>
    <n v="713034.15422000003"/>
    <n v="0"/>
    <n v="762.8"/>
    <n v="1579.2"/>
    <n v="3486"/>
    <n v="6752"/>
    <n v="10390"/>
    <n v="21272"/>
    <n v="50586"/>
    <n v="68420"/>
    <n v="-103.17999999999999"/>
    <n v="183.54000000000002"/>
    <n v="243.94"/>
    <n v="1662.2800000000002"/>
    <n v="4402.8"/>
    <n v="703.8"/>
    <n v="-2962"/>
    <n v="-7310"/>
    <n v="1270.4000000000001"/>
    <n v="2924.6"/>
    <n v="6001.8"/>
    <n v="12858.2"/>
    <n v="22491"/>
    <n v="35123.345999999998"/>
    <n v="70939.877999999997"/>
    <n v="101986.68"/>
    <n v="606.20000000000005"/>
    <n v="1430.2"/>
    <n v="2582"/>
    <n v="5373.4"/>
    <n v="9201.2000000000007"/>
    <n v="16068.4"/>
    <n v="38172"/>
    <n v="57900"/>
  </r>
  <r>
    <x v="8"/>
    <n v="860"/>
    <n v="1697.4"/>
    <n v="3820.2"/>
    <n v="7741.6"/>
    <n v="12006.6"/>
    <n v="23095.420000000002"/>
    <n v="46679.732000000004"/>
    <n v="71674.8"/>
    <n v="293"/>
    <n v="446.6"/>
    <n v="568.20000000000005"/>
    <n v="1198.2"/>
    <n v="2666"/>
    <n v="4631.3979999999992"/>
    <n v="7639.1360000000004"/>
    <n v="9805.18"/>
    <n v="154.14000000000001"/>
    <n v="259.60000000000002"/>
    <n v="443.8"/>
    <n v="1517.1799999999998"/>
    <n v="2122.96"/>
    <n v="3404"/>
    <n v="9742"/>
    <n v="1"/>
    <n v="4410.8"/>
    <n v="8468.4"/>
    <n v="19138.8"/>
    <n v="39820.199999999997"/>
    <n v="74974.600000000006"/>
    <n v="159067"/>
    <n v="349879.03332000005"/>
    <n v="0"/>
    <n v="326.8"/>
    <n v="687.4"/>
    <n v="1460"/>
    <n v="2664"/>
    <n v="5724"/>
    <n v="11302"/>
    <n v="23184"/>
    <n v="33250"/>
    <n v="-51.96"/>
    <n v="-37.840000000000011"/>
    <n v="72.72"/>
    <n v="902.08000000000015"/>
    <n v="456.125"/>
    <n v="262.60000000000002"/>
    <n v="4406"/>
    <n v="9560"/>
    <n v="567.6"/>
    <n v="1250.8"/>
    <n v="3252"/>
    <n v="6543.4"/>
    <n v="9340.7999999999993"/>
    <n v="18464.222000000002"/>
    <n v="39040.596000000005"/>
    <n v="61869.62"/>
    <n v="213.6"/>
    <n v="512.4"/>
    <n v="981.8"/>
    <n v="2040.2"/>
    <n v="3237.4"/>
    <n v="8172"/>
    <n v="18734"/>
    <n v="30790"/>
  </r>
  <r>
    <x v="9"/>
    <n v="370.4"/>
    <n v="803.6"/>
    <n v="1721.2"/>
    <n v="3463.4"/>
    <n v="6746.2"/>
    <n v="11163.054"/>
    <n v="20068.034"/>
    <n v="28338.62"/>
    <n v="111.8"/>
    <n v="196.2"/>
    <n v="521.79999999999995"/>
    <n v="682.2"/>
    <n v="1651.4"/>
    <n v="2564.6259999999997"/>
    <n v="3844.87"/>
    <n v="4850.93"/>
    <n v="46.64"/>
    <n v="146.6"/>
    <n v="317.28000000000003"/>
    <n v="829.34000000000015"/>
    <n v="1977.22"/>
    <n v="1450"/>
    <n v="2856"/>
    <n v="1"/>
    <n v="994.4"/>
    <n v="1840.8"/>
    <n v="4112.8"/>
    <n v="9619.6"/>
    <n v="19302.400000000001"/>
    <n v="36207.199999999997"/>
    <n v="82424.912318000002"/>
    <n v="0"/>
    <n v="47.8"/>
    <n v="105.8"/>
    <n v="226"/>
    <n v="484"/>
    <n v="954"/>
    <n v="1986"/>
    <n v="4640"/>
    <n v="6340"/>
    <n v="-41.040000000000006"/>
    <n v="-17.600000000000001"/>
    <n v="74.459999999999994"/>
    <n v="392.5"/>
    <n v="1394.4"/>
    <n v="-40.6"/>
    <n v="732"/>
    <n v="-50"/>
    <n v="258.2"/>
    <n v="607"/>
    <n v="1199.4000000000001"/>
    <n v="2781.2"/>
    <n v="5094.8"/>
    <n v="8598.2279999999992"/>
    <n v="16223.163999999999"/>
    <n v="23487.69"/>
    <n v="128.4"/>
    <n v="313.39999999999998"/>
    <n v="574.4"/>
    <n v="1274.2"/>
    <n v="2104.8000000000002"/>
    <n v="3870.8"/>
    <n v="7314"/>
    <n v="11320"/>
  </r>
  <r>
    <x v="10"/>
    <n v="569.4"/>
    <n v="1232.4000000000001"/>
    <n v="2512"/>
    <n v="5088.8"/>
    <n v="8912.2000000000007"/>
    <n v="17130.89"/>
    <n v="32316.617999999999"/>
    <n v="45919.519999999997"/>
    <n v="204"/>
    <n v="401.4"/>
    <n v="783"/>
    <n v="1117.4000000000001"/>
    <n v="2111.1999999999998"/>
    <n v="5326.3320000000003"/>
    <n v="7442.0439999999999"/>
    <n v="11205.44"/>
    <n v="173.78000000000003"/>
    <n v="368.4"/>
    <n v="275.54000000000002"/>
    <n v="619.88"/>
    <n v="1030.9000000000001"/>
    <n v="2044"/>
    <n v="4292"/>
    <n v="1"/>
    <n v="1582.2"/>
    <n v="2752.8"/>
    <n v="5120.3999999999996"/>
    <n v="10916.4"/>
    <n v="20912.8"/>
    <n v="38189.800000000003"/>
    <n v="84527.227448000005"/>
    <n v="0"/>
    <n v="62"/>
    <n v="123.2"/>
    <n v="200"/>
    <n v="394"/>
    <n v="1028"/>
    <n v="2330"/>
    <n v="5354"/>
    <n v="8010"/>
    <n v="26.220000000000006"/>
    <n v="49.06"/>
    <n v="-288.26"/>
    <n v="-279.7"/>
    <n v="-720.1"/>
    <n v="-2751.2"/>
    <n v="-2106"/>
    <n v="-3100"/>
    <n v="365.2"/>
    <n v="831.2"/>
    <n v="1728.8"/>
    <n v="3971.8"/>
    <n v="6801"/>
    <n v="11804.558000000001"/>
    <n v="24874.574000000001"/>
    <n v="34714.080000000002"/>
    <n v="160.4"/>
    <n v="408.6"/>
    <n v="833.4"/>
    <n v="1492.2"/>
    <n v="2496"/>
    <n v="5199.2"/>
    <n v="9728"/>
    <n v="14200"/>
  </r>
  <r>
    <x v="11"/>
    <n v="0"/>
    <n v="0"/>
    <n v="0"/>
    <n v="0"/>
    <n v="7823.2"/>
    <n v="18171.448"/>
    <n v="32762.444"/>
    <n v="55492.95"/>
    <n v="0"/>
    <n v="0"/>
    <n v="0"/>
    <n v="0"/>
    <n v="1932"/>
    <n v="4812.9640000000009"/>
    <n v="7135.1020000000008"/>
    <n v="12149.71"/>
    <n v="0"/>
    <n v="0"/>
    <n v="0"/>
    <n v="0"/>
    <n v="1828.5400000000002"/>
    <n v="4386"/>
    <n v="3460"/>
    <n v="1"/>
    <n v="0"/>
    <n v="0"/>
    <n v="17798.8"/>
    <n v="76705"/>
    <n v="106569.2"/>
    <n v="80040.2"/>
    <n v="171719.21599999996"/>
    <n v="241955"/>
    <n v="0"/>
    <n v="0"/>
    <n v="0"/>
    <n v="0"/>
    <n v="1808"/>
    <n v="4042"/>
    <n v="8766"/>
    <n v="14700"/>
    <n v="0"/>
    <n v="0"/>
    <n v="0"/>
    <n v="0"/>
    <n v="325"/>
    <n v="177.4"/>
    <n v="-1840"/>
    <n v="-4680"/>
    <n v="0"/>
    <n v="0"/>
    <n v="0"/>
    <n v="0"/>
    <n v="5891.4"/>
    <n v="13358.484"/>
    <n v="25627.342000000001"/>
    <n v="43343.24"/>
    <n v="0"/>
    <n v="0"/>
    <n v="0"/>
    <n v="0"/>
    <n v="3615.6"/>
    <n v="8288.4"/>
    <n v="14258"/>
    <n v="27360"/>
  </r>
  <r>
    <x v="12"/>
    <n v="1813.4"/>
    <n v="3515.8"/>
    <n v="7055"/>
    <n v="13538.4"/>
    <n v="25837.8"/>
    <n v="48818.266000000003"/>
    <n v="99555.111999999994"/>
    <n v="140534.43"/>
    <n v="526.20000000000005"/>
    <n v="824.8"/>
    <n v="1457.2"/>
    <n v="2088.1999999999998"/>
    <n v="5773.6"/>
    <n v="11208.624"/>
    <n v="20879.238000000001"/>
    <n v="25084.75"/>
    <n v="294.95999999999998"/>
    <n v="540.79999999999995"/>
    <n v="1125.8400000000001"/>
    <n v="2479.84"/>
    <n v="4693.82"/>
    <n v="6662"/>
    <n v="14724"/>
    <n v="1"/>
    <n v="8366.4"/>
    <n v="15585.4"/>
    <n v="28926.2"/>
    <n v="51615.6"/>
    <n v="100184.6"/>
    <n v="268328.2"/>
    <n v="688986.65741999994"/>
    <n v="1040147.944"/>
    <n v="685"/>
    <n v="1465.6"/>
    <n v="3286"/>
    <n v="6426"/>
    <n v="11594"/>
    <n v="25230"/>
    <n v="53970"/>
    <n v="76450"/>
    <n v="-38.900000000000006"/>
    <n v="60.279999999999994"/>
    <n v="121.48000000000002"/>
    <n v="866.78000000000009"/>
    <n v="848.8"/>
    <n v="-2697.8"/>
    <n v="-2250"/>
    <n v="-910"/>
    <n v="1287.4000000000001"/>
    <n v="2691"/>
    <n v="5598"/>
    <n v="11450"/>
    <n v="20064.400000000001"/>
    <n v="37609.442000000003"/>
    <n v="78675.873999999996"/>
    <n v="115449.68"/>
    <n v="483.2"/>
    <n v="1299.2"/>
    <n v="2642"/>
    <n v="5212.2"/>
    <n v="8166.4"/>
    <n v="17853.2"/>
    <n v="39444"/>
    <n v="57450"/>
  </r>
  <r>
    <x v="13"/>
    <n v="1166.2"/>
    <n v="2358.4"/>
    <n v="4568.2"/>
    <n v="9638.7999999999993"/>
    <n v="16658.599999999999"/>
    <n v="28270.596000000001"/>
    <n v="61780.851999999999"/>
    <n v="99277.74"/>
    <n v="298.8"/>
    <n v="510.2"/>
    <n v="757"/>
    <n v="1308.8"/>
    <n v="2466.1999999999998"/>
    <n v="3571.5479999999998"/>
    <n v="8073.6559999999999"/>
    <n v="14018.62"/>
    <n v="179.2"/>
    <n v="445.4"/>
    <n v="875.56000000000006"/>
    <n v="2561.58"/>
    <n v="4425.4400000000005"/>
    <n v="5664"/>
    <n v="13696"/>
    <n v="1"/>
    <n v="5503.6"/>
    <n v="9704"/>
    <n v="26375"/>
    <n v="62460"/>
    <n v="94976.6"/>
    <n v="180110"/>
    <n v="406389.60005999997"/>
    <n v="0"/>
    <n v="451.6"/>
    <n v="953.8"/>
    <n v="2008"/>
    <n v="4324"/>
    <n v="7228"/>
    <n v="13802"/>
    <n v="29560"/>
    <n v="45430"/>
    <n v="-4.5799999999999992"/>
    <n v="167.02"/>
    <n v="378.9799999999999"/>
    <n v="1564.58"/>
    <n v="3654.5250000000001"/>
    <n v="3656.4"/>
    <n v="8524"/>
    <n v="7830"/>
    <n v="867.4"/>
    <n v="1848"/>
    <n v="3811.2"/>
    <n v="8329.7999999999993"/>
    <n v="14192.2"/>
    <n v="24699.448"/>
    <n v="53707.195999999996"/>
    <n v="85259.12"/>
    <n v="486.2"/>
    <n v="1028.4000000000001"/>
    <n v="1862"/>
    <n v="4047.4"/>
    <n v="5956"/>
    <n v="9322.6"/>
    <n v="21872"/>
    <n v="36570"/>
  </r>
  <r>
    <x v="14"/>
    <n v="2010.2"/>
    <n v="3923.2"/>
    <n v="7678.4"/>
    <n v="14365"/>
    <n v="21241.8"/>
    <n v="36903.942000000003"/>
    <n v="87473.038"/>
    <n v="135972.07"/>
    <n v="646.6"/>
    <n v="906.4"/>
    <n v="1348.2"/>
    <n v="1830.6"/>
    <n v="5100.3999999999996"/>
    <n v="10116.385999999999"/>
    <n v="21714.400000000001"/>
    <n v="27137.15"/>
    <n v="345.15999999999997"/>
    <n v="679.2"/>
    <n v="1055.8"/>
    <n v="2683.68"/>
    <n v="4846.3"/>
    <n v="4146"/>
    <n v="8780"/>
    <n v="1"/>
    <n v="9903.2000000000007"/>
    <n v="18594"/>
    <n v="25879.4"/>
    <n v="21909.8"/>
    <n v="47921.4"/>
    <n v="171033"/>
    <n v="376042.10199999996"/>
    <n v="565053.43000000005"/>
    <n v="555.20000000000005"/>
    <n v="1167.2"/>
    <n v="2350"/>
    <n v="4618"/>
    <n v="6214"/>
    <n v="12498"/>
    <n v="30342"/>
    <n v="43450"/>
    <n v="-158.10000000000002"/>
    <n v="0.28000000000000114"/>
    <n v="119.55999999999999"/>
    <n v="1639.72"/>
    <n v="1311.825"/>
    <n v="-3602.6"/>
    <n v="-7292"/>
    <n v="-5590"/>
    <n v="1363.4"/>
    <n v="3017"/>
    <n v="6330.2"/>
    <n v="12534.6"/>
    <n v="16141.2"/>
    <n v="26787.556"/>
    <n v="65758.637999999992"/>
    <n v="108834.92"/>
    <n v="570"/>
    <n v="1506.8"/>
    <n v="3097"/>
    <n v="5921.8"/>
    <n v="6874.6"/>
    <n v="13000.6"/>
    <n v="35444"/>
    <n v="59290"/>
  </r>
  <r>
    <x v="15"/>
    <n v="3718.6"/>
    <n v="7382.4"/>
    <n v="14569.4"/>
    <n v="28523.599999999999"/>
    <n v="53121.4"/>
    <n v="88251.515999999989"/>
    <n v="171569.73200000002"/>
    <n v="240026.09"/>
    <n v="949.8"/>
    <n v="1499"/>
    <n v="2915.4"/>
    <n v="5301"/>
    <n v="11144.8"/>
    <n v="18440.54"/>
    <n v="27903.878000000004"/>
    <n v="38038.19"/>
    <n v="658.7"/>
    <n v="1286.8"/>
    <n v="2196.02"/>
    <n v="6943.06"/>
    <n v="14142.7"/>
    <n v="13304"/>
    <n v="23168"/>
    <n v="1"/>
    <n v="20939.8"/>
    <n v="40042.6"/>
    <n v="94430.6"/>
    <n v="197965.2"/>
    <n v="316206"/>
    <n v="673160.2"/>
    <n v="1442042.1949999998"/>
    <n v="0"/>
    <n v="1590.2"/>
    <n v="3322.4"/>
    <n v="6956"/>
    <n v="13568"/>
    <n v="23918"/>
    <n v="46462"/>
    <n v="98730"/>
    <n v="130580"/>
    <n v="-67.459999999999994"/>
    <n v="171.62"/>
    <n v="180.78000000000003"/>
    <n v="2594.8599999999997"/>
    <n v="8887"/>
    <n v="-1868.2"/>
    <n v="3522"/>
    <n v="3760"/>
    <n v="2768.8"/>
    <n v="5883.8"/>
    <n v="11654.2"/>
    <n v="23222.400000000001"/>
    <n v="41976.800000000003"/>
    <n v="69810.975999999995"/>
    <n v="143665.85399999999"/>
    <n v="201987.9"/>
    <n v="1069.5999999999999"/>
    <n v="2686.8"/>
    <n v="5376.2"/>
    <n v="10483.200000000001"/>
    <n v="17179"/>
    <n v="33225"/>
    <n v="72702"/>
    <n v="110020"/>
  </r>
  <r>
    <x v="16"/>
    <n v="161"/>
    <n v="336.2"/>
    <n v="624.4"/>
    <n v="1170.8"/>
    <n v="2115"/>
    <n v="3843.72"/>
    <n v="7664.2599999999993"/>
    <n v="9652.41"/>
    <n v="63.4"/>
    <n v="106.8"/>
    <n v="219"/>
    <n v="316.60000000000002"/>
    <n v="715.4"/>
    <n v="1373.7840000000001"/>
    <n v="1842.52"/>
    <n v="1687.33"/>
    <n v="15.7"/>
    <n v="28.8"/>
    <n v="33.72"/>
    <n v="244.33999999999997"/>
    <n v="312.94"/>
    <n v="320"/>
    <n v="456"/>
    <n v="1"/>
    <n v="297.39999999999998"/>
    <n v="580.20000000000005"/>
    <n v="1122.5999999999999"/>
    <n v="2274.6"/>
    <n v="3819.8"/>
    <n v="6858.2"/>
    <n v="14008.118059999999"/>
    <n v="0"/>
    <n v="4.4000000000000004"/>
    <n v="10.6"/>
    <n v="18"/>
    <n v="30"/>
    <n v="64"/>
    <n v="146"/>
    <n v="406"/>
    <n v="670"/>
    <n v="-26.659999999999997"/>
    <n v="-58.08"/>
    <n v="-93.72"/>
    <n v="-11.839999999999986"/>
    <n v="31.325000000000003"/>
    <n v="-835.6"/>
    <n v="-1206"/>
    <n v="-690"/>
    <n v="97.4"/>
    <n v="229.2"/>
    <n v="405.8"/>
    <n v="854.2"/>
    <n v="1399.6"/>
    <n v="2469.9360000000001"/>
    <n v="5821.74"/>
    <n v="7965.08"/>
    <n v="51.6"/>
    <n v="123"/>
    <n v="196.6"/>
    <n v="420.6"/>
    <n v="607.4"/>
    <n v="1229.8"/>
    <n v="2526"/>
    <n v="3350"/>
  </r>
  <r>
    <x v="17"/>
    <n v="124"/>
    <n v="270.2"/>
    <n v="542"/>
    <n v="923.6"/>
    <n v="1649.6"/>
    <n v="2873.0140000000001"/>
    <n v="7108.5660000000007"/>
    <n v="9583.25"/>
    <n v="37"/>
    <n v="77.2"/>
    <n v="136.19999999999999"/>
    <n v="198.4"/>
    <n v="379.2"/>
    <n v="532.78399999999999"/>
    <n v="1248.2800000000002"/>
    <n v="1961.77"/>
    <n v="7.18"/>
    <n v="7.9"/>
    <n v="65.88000000000001"/>
    <n v="111.58"/>
    <n v="228.1"/>
    <n v="228"/>
    <n v="544"/>
    <n v="1"/>
    <n v="265.39999999999998"/>
    <n v="544.79999999999995"/>
    <n v="1251"/>
    <n v="2641.4"/>
    <n v="5008.2"/>
    <n v="9990.2000000000007"/>
    <n v="20675.199648000002"/>
    <n v="27304.508330000001"/>
    <n v="8"/>
    <n v="22.4"/>
    <n v="46"/>
    <n v="82"/>
    <n v="160"/>
    <n v="336"/>
    <n v="856"/>
    <n v="1040"/>
    <n v="-21.14"/>
    <n v="-59.94"/>
    <n v="-37.44"/>
    <n v="-52.36"/>
    <n v="-42.924999999999997"/>
    <n v="-177"/>
    <n v="-510"/>
    <n v="-780"/>
    <n v="87.2"/>
    <n v="193"/>
    <n v="405.8"/>
    <n v="725"/>
    <n v="1270.4000000000001"/>
    <n v="2340.2300000000005"/>
    <n v="5860.2860000000001"/>
    <n v="7621.48"/>
    <n v="42.6"/>
    <n v="97.8"/>
    <n v="200.2"/>
    <n v="366.4"/>
    <n v="618.79999999999995"/>
    <n v="1059.8"/>
    <n v="3112"/>
    <n v="3710"/>
  </r>
  <r>
    <x v="18"/>
    <n v="0"/>
    <n v="225.6"/>
    <n v="504"/>
    <n v="889.8"/>
    <n v="1534"/>
    <n v="2684.7120000000004"/>
    <n v="5654.4520000000002"/>
    <n v="7576.53"/>
    <n v="0"/>
    <n v="46.8"/>
    <n v="127.6"/>
    <n v="203"/>
    <n v="341.2"/>
    <n v="638.81399999999996"/>
    <n v="860.35200000000009"/>
    <n v="1485.24"/>
    <n v="0"/>
    <n v="25.8"/>
    <n v="3.1799999999999984"/>
    <n v="126.32000000000001"/>
    <n v="331.54"/>
    <n v="276"/>
    <n v="838"/>
    <n v="1"/>
    <n v="94.8"/>
    <n v="256.2"/>
    <n v="557.79999999999995"/>
    <n v="1185.5999999999999"/>
    <n v="2171.4"/>
    <n v="3982.8"/>
    <n v="8772.2627219999995"/>
    <n v="0"/>
    <n v="0"/>
    <n v="2.2000000000000002"/>
    <n v="6"/>
    <n v="10"/>
    <n v="26"/>
    <n v="82"/>
    <n v="206"/>
    <n v="330"/>
    <n v="0"/>
    <n v="-15.1"/>
    <n v="-88.42"/>
    <n v="-54.5"/>
    <n v="28.099999999999994"/>
    <n v="-209.8"/>
    <n v="162"/>
    <n v="-1080"/>
    <n v="0"/>
    <n v="179"/>
    <n v="376.6"/>
    <n v="686.6"/>
    <n v="1192.5999999999999"/>
    <n v="2045.8979999999999"/>
    <n v="4794.1000000000004"/>
    <n v="6091.29"/>
    <n v="0"/>
    <n v="91.8"/>
    <n v="195.4"/>
    <n v="368"/>
    <n v="581.6"/>
    <n v="1016"/>
    <n v="2170"/>
    <n v="2910"/>
  </r>
  <r>
    <x v="19"/>
    <n v="175.8"/>
    <n v="404.8"/>
    <n v="779"/>
    <n v="1270.4000000000001"/>
    <n v="2086.1999999999998"/>
    <n v="3585.3119999999994"/>
    <n v="7137.442"/>
    <n v="10582.2"/>
    <n v="46"/>
    <n v="98.6"/>
    <n v="211"/>
    <n v="281.60000000000002"/>
    <n v="511.2"/>
    <n v="985.92200000000014"/>
    <n v="1533.2860000000001"/>
    <n v="1920.58"/>
    <n v="11.94"/>
    <n v="53.4"/>
    <n v="149.76"/>
    <n v="222.26"/>
    <n v="244.98000000000002"/>
    <n v="346"/>
    <n v="562"/>
    <n v="1"/>
    <n v="179.6"/>
    <n v="399.6"/>
    <n v="1066"/>
    <n v="2269.8000000000002"/>
    <n v="4497.8"/>
    <n v="8376.6"/>
    <n v="14448.596149999998"/>
    <n v="0"/>
    <n v="7.2"/>
    <n v="13.2"/>
    <n v="20"/>
    <n v="32"/>
    <n v="64"/>
    <n v="140"/>
    <n v="312"/>
    <n v="430"/>
    <n v="-19.919999999999998"/>
    <n v="-22.6"/>
    <n v="29.98"/>
    <n v="23.18"/>
    <n v="-148.65"/>
    <n v="-432.2"/>
    <n v="-670"/>
    <n v="-230"/>
    <n v="129.80000000000001"/>
    <n v="306.39999999999998"/>
    <n v="568"/>
    <n v="988.6"/>
    <n v="1575"/>
    <n v="2599.3900000000003"/>
    <n v="5604.1560000000009"/>
    <n v="8661.6200000000008"/>
    <n v="50"/>
    <n v="135.80000000000001"/>
    <n v="230.6"/>
    <n v="396.2"/>
    <n v="593.79999999999995"/>
    <n v="1012.2"/>
    <n v="2124"/>
    <n v="3810"/>
  </r>
  <r>
    <x v="20"/>
    <n v="1032"/>
    <n v="1973.2"/>
    <n v="4008.8"/>
    <n v="7497.8"/>
    <n v="13566"/>
    <n v="23705.673999999999"/>
    <n v="51534.002"/>
    <n v="84487.77"/>
    <n v="308.2"/>
    <n v="541"/>
    <n v="930.4"/>
    <n v="1372"/>
    <n v="3175"/>
    <n v="4313.9580000000005"/>
    <n v="9902.8780000000006"/>
    <n v="18648.78"/>
    <n v="201.61999999999998"/>
    <n v="465.6"/>
    <n v="865.9799999999999"/>
    <n v="2292.4"/>
    <n v="3009.9"/>
    <n v="148"/>
    <n v="2762"/>
    <n v="1"/>
    <n v="4744"/>
    <n v="8500.4"/>
    <n v="16163"/>
    <n v="32884.800000000003"/>
    <n v="55711.4"/>
    <n v="125529.2"/>
    <n v="253032.79979999998"/>
    <n v="332329.13380000001"/>
    <n v="179"/>
    <n v="395.8"/>
    <n v="776"/>
    <n v="1416"/>
    <n v="3000"/>
    <n v="6982"/>
    <n v="15164"/>
    <n v="21280"/>
    <n v="-2.4800000000000013"/>
    <n v="73.58"/>
    <n v="215.4"/>
    <n v="1476.1599999999999"/>
    <n v="1361.45"/>
    <n v="-2309.1999999999998"/>
    <n v="-4386"/>
    <n v="-5100"/>
    <n v="724"/>
    <n v="1432.4"/>
    <n v="3078.6"/>
    <n v="6126"/>
    <n v="10391"/>
    <n v="19391.916000000001"/>
    <n v="41631.123999999996"/>
    <n v="65838.990000000005"/>
    <n v="353"/>
    <n v="750"/>
    <n v="1505.2"/>
    <n v="3085.2"/>
    <n v="4271"/>
    <n v="8663.7999999999993"/>
    <n v="22546"/>
    <n v="37440"/>
  </r>
  <r>
    <x v="21"/>
    <n v="0"/>
    <n v="0"/>
    <n v="0"/>
    <n v="0"/>
    <n v="0"/>
    <n v="2738.0860000000002"/>
    <n v="4468.2959999999994"/>
    <n v="6431"/>
    <n v="0"/>
    <n v="0"/>
    <n v="0"/>
    <n v="0"/>
    <n v="0"/>
    <n v="422.89600000000002"/>
    <n v="597.98599999999999"/>
    <n v="832.67"/>
    <n v="0"/>
    <n v="0"/>
    <n v="0"/>
    <n v="0"/>
    <n v="0"/>
    <n v="392"/>
    <n v="568"/>
    <n v="1"/>
    <n v="0"/>
    <n v="0"/>
    <n v="421.6"/>
    <n v="2413.8000000000002"/>
    <n v="4849.2"/>
    <n v="9583.4"/>
    <n v="18948.829999999998"/>
    <n v="26533.455549999999"/>
    <n v="0"/>
    <n v="0"/>
    <n v="0"/>
    <n v="0"/>
    <n v="0"/>
    <n v="660"/>
    <n v="1788"/>
    <n v="2340"/>
    <n v="0"/>
    <n v="0"/>
    <n v="0"/>
    <n v="0"/>
    <n v="0"/>
    <n v="90.2"/>
    <n v="158"/>
    <n v="0"/>
    <n v="0"/>
    <n v="0"/>
    <n v="0"/>
    <n v="0"/>
    <n v="0"/>
    <n v="2315.1899999999996"/>
    <n v="3870.31"/>
    <n v="5598.33"/>
    <n v="0"/>
    <n v="0"/>
    <n v="0"/>
    <n v="0"/>
    <n v="0"/>
    <n v="990.8"/>
    <n v="1778"/>
    <n v="2730"/>
  </r>
  <r>
    <x v="22"/>
    <n v="1219"/>
    <n v="2393.6"/>
    <n v="5069.2"/>
    <n v="9393.2000000000007"/>
    <n v="17693.8"/>
    <n v="26672.531999999999"/>
    <n v="44492.990000000005"/>
    <n v="61813.86"/>
    <n v="496"/>
    <n v="816.2"/>
    <n v="1024.2"/>
    <n v="1597.8"/>
    <n v="3264"/>
    <n v="4314.3460000000005"/>
    <n v="5288.2199999999993"/>
    <n v="9190.66"/>
    <n v="252.44"/>
    <n v="723.8"/>
    <n v="1384.66"/>
    <n v="2456.1800000000003"/>
    <n v="4436.3599999999997"/>
    <n v="4900"/>
    <n v="8834"/>
    <n v="1"/>
    <n v="6652.2"/>
    <n v="12651.6"/>
    <n v="26493.200000000001"/>
    <n v="50883"/>
    <n v="84693"/>
    <n v="151908.79999999999"/>
    <n v="298658.25708000001"/>
    <n v="0"/>
    <n v="476.6"/>
    <n v="931.6"/>
    <n v="1868"/>
    <n v="3128"/>
    <n v="5706"/>
    <n v="10220"/>
    <n v="22180"/>
    <n v="29350"/>
    <n v="-46.599999999999994"/>
    <n v="119.35999999999999"/>
    <n v="633.87999999999988"/>
    <n v="1729.4599999999998"/>
    <n v="3261"/>
    <n v="3184.8"/>
    <n v="6458"/>
    <n v="6390"/>
    <n v="723"/>
    <n v="1577.6"/>
    <n v="4045.4"/>
    <n v="7795"/>
    <n v="14429.6"/>
    <n v="22357.986000000001"/>
    <n v="39204.769999999997"/>
    <n v="52623.199999999997"/>
    <n v="313.2"/>
    <n v="712.8"/>
    <n v="1202.8"/>
    <n v="2203.6"/>
    <n v="3575.8"/>
    <n v="5543.8"/>
    <n v="12354"/>
    <n v="18510"/>
  </r>
  <r>
    <x v="23"/>
    <n v="1464.4"/>
    <n v="3007.4"/>
    <n v="6546.6"/>
    <n v="13025.2"/>
    <n v="22561.4"/>
    <n v="37710.21"/>
    <n v="84050.40400000001"/>
    <n v="137713.39000000001"/>
    <n v="491"/>
    <n v="771.6"/>
    <n v="1506.2"/>
    <n v="2876"/>
    <n v="5210.6000000000004"/>
    <n v="7708.65"/>
    <n v="16373.208000000002"/>
    <n v="26908.54"/>
    <n v="293.65999999999997"/>
    <n v="606"/>
    <n v="1145.7199999999998"/>
    <n v="3628.9800000000005"/>
    <n v="5938.32"/>
    <n v="5960"/>
    <n v="10928"/>
    <n v="1"/>
    <n v="6428.6"/>
    <n v="12005.6"/>
    <n v="29045.200000000001"/>
    <n v="64958"/>
    <n v="100421.6"/>
    <n v="200975"/>
    <n v="486142.44073999999"/>
    <n v="0"/>
    <n v="372"/>
    <n v="792.2"/>
    <n v="1752"/>
    <n v="3586"/>
    <n v="6578"/>
    <n v="13224"/>
    <n v="29982"/>
    <n v="47100"/>
    <n v="-24.52"/>
    <n v="133.34"/>
    <n v="123.7"/>
    <n v="1757.1799999999998"/>
    <n v="3033.65"/>
    <n v="789.8"/>
    <n v="-520"/>
    <n v="-560"/>
    <n v="973.6"/>
    <n v="2236.6"/>
    <n v="5040.3999999999996"/>
    <n v="10150"/>
    <n v="17350.8"/>
    <n v="30001.759999999998"/>
    <n v="67677.195999999996"/>
    <n v="110804.85"/>
    <n v="483"/>
    <n v="1199"/>
    <n v="2473.8000000000002"/>
    <n v="5052.6000000000004"/>
    <n v="8411.7999999999993"/>
    <n v="15838.6"/>
    <n v="37236"/>
    <n v="67370"/>
  </r>
  <r>
    <x v="24"/>
    <n v="55.6"/>
    <n v="137.80000000000001"/>
    <n v="305"/>
    <n v="1373.8"/>
    <n v="1725.2"/>
    <n v="2742.15"/>
    <n v="4499.5120000000006"/>
    <n v="5525.73"/>
    <n v="14.6"/>
    <n v="40.6"/>
    <n v="69.400000000000006"/>
    <n v="121"/>
    <n v="282.39999999999998"/>
    <n v="535.01800000000003"/>
    <n v="998.82799999999986"/>
    <n v="1267.22"/>
    <n v="2.54"/>
    <n v="12.6"/>
    <n v="34.36"/>
    <n v="80.47999999999999"/>
    <n v="73.460000000000008"/>
    <n v="142"/>
    <n v="214"/>
    <n v="1"/>
    <n v="72.599999999999994"/>
    <n v="164.6"/>
    <n v="320.60000000000002"/>
    <n v="695"/>
    <n v="1319"/>
    <n v="3204.4"/>
    <n v="11997.349326"/>
    <n v="16636.784189999998"/>
    <n v="3.6"/>
    <n v="9.1999999999999993"/>
    <n v="10"/>
    <n v="26"/>
    <n v="98"/>
    <n v="184"/>
    <n v="408"/>
    <n v="560"/>
    <n v="-10.559999999999999"/>
    <n v="-25.82"/>
    <n v="-28.82"/>
    <n v="-17.419999999999998"/>
    <n v="-156.57499999999999"/>
    <n v="-335.4"/>
    <n v="-702"/>
    <n v="-540"/>
    <n v="41.2"/>
    <n v="97.2"/>
    <n v="235.6"/>
    <n v="1252.8"/>
    <n v="1442.8"/>
    <n v="2207.3319999999999"/>
    <n v="3500.6839999999997"/>
    <n v="4258.51"/>
    <n v="13.4"/>
    <n v="46.8"/>
    <n v="81.2"/>
    <n v="200.8"/>
    <n v="361.2"/>
    <n v="708.2"/>
    <n v="1592"/>
    <n v="2010"/>
  </r>
  <r>
    <x v="25"/>
    <n v="2337.1999999999998"/>
    <n v="4279.2"/>
    <n v="9492.6"/>
    <n v="17554.8"/>
    <n v="30991.200000000001"/>
    <n v="57218.483999999997"/>
    <n v="123471.876"/>
    <n v="182338.58"/>
    <n v="695.4"/>
    <n v="860.2"/>
    <n v="1241.4000000000001"/>
    <n v="2084.4"/>
    <n v="6306.8"/>
    <n v="11975.761999999999"/>
    <n v="23397.51"/>
    <n v="35041.230000000003"/>
    <n v="302.06"/>
    <n v="610.4"/>
    <n v="1405.86"/>
    <n v="3196.4"/>
    <n v="5543.08"/>
    <n v="6052"/>
    <n v="19674"/>
    <n v="1"/>
    <n v="10624.4"/>
    <n v="20837.400000000001"/>
    <n v="47504.2"/>
    <n v="104677.2"/>
    <n v="169637.2"/>
    <n v="360049.4"/>
    <n v="851103.10965999996"/>
    <n v="1212667.9909999999"/>
    <n v="987.2"/>
    <n v="1910"/>
    <n v="4328"/>
    <n v="8874"/>
    <n v="14986"/>
    <n v="30190"/>
    <n v="67608"/>
    <n v="96080"/>
    <n v="-76.099999999999994"/>
    <n v="148.91999999999999"/>
    <n v="1018.2"/>
    <n v="2123.1400000000003"/>
    <n v="2638.7"/>
    <n v="-1412.8"/>
    <n v="988"/>
    <n v="4620"/>
    <n v="1641.8"/>
    <n v="3419"/>
    <n v="8251.4"/>
    <n v="15470.4"/>
    <n v="24684.6"/>
    <n v="45242.922000000006"/>
    <n v="100074.36600000001"/>
    <n v="147297.35"/>
    <n v="762.4"/>
    <n v="1799.6"/>
    <n v="3829.6"/>
    <n v="7004.8"/>
    <n v="10734.6"/>
    <n v="21490.400000000001"/>
    <n v="49708"/>
    <n v="70980"/>
  </r>
  <r>
    <x v="26"/>
    <n v="0"/>
    <n v="0"/>
    <n v="0"/>
    <n v="0"/>
    <n v="0"/>
    <n v="0"/>
    <n v="19991.594000000001"/>
    <n v="115059.19"/>
    <n v="0"/>
    <n v="0"/>
    <n v="0"/>
    <n v="0"/>
    <n v="0"/>
    <n v="0"/>
    <n v="4029.6419999999998"/>
    <n v="21458.98"/>
    <n v="0"/>
    <n v="0"/>
    <n v="0"/>
    <n v="0"/>
    <n v="0"/>
    <n v="0"/>
    <n v="3480"/>
    <n v="1"/>
    <n v="0"/>
    <n v="0"/>
    <n v="0"/>
    <n v="0"/>
    <n v="17989.2"/>
    <n v="156129.60000000001"/>
    <n v="402375.212"/>
    <n v="583117.25"/>
    <n v="0"/>
    <n v="0"/>
    <n v="0"/>
    <n v="0"/>
    <n v="0"/>
    <n v="0"/>
    <n v="7076"/>
    <n v="46500"/>
    <n v="0"/>
    <n v="0"/>
    <n v="0"/>
    <n v="0"/>
    <n v="0"/>
    <n v="0"/>
    <n v="-56"/>
    <n v="-530"/>
    <n v="0"/>
    <n v="0"/>
    <n v="0"/>
    <n v="0"/>
    <n v="0"/>
    <n v="0"/>
    <n v="15961.951999999999"/>
    <n v="93600.21"/>
    <n v="0"/>
    <n v="0"/>
    <n v="0"/>
    <n v="0"/>
    <n v="0"/>
    <n v="0"/>
    <n v="9288"/>
    <n v="51130"/>
  </r>
  <r>
    <x v="27"/>
    <n v="160.80000000000001"/>
    <n v="393.8"/>
    <n v="722.4"/>
    <n v="1364.6"/>
    <n v="2577.1999999999998"/>
    <n v="4141.1100000000006"/>
    <n v="7862.88"/>
    <n v="14948.92"/>
    <n v="45.8"/>
    <n v="90.4"/>
    <n v="133.80000000000001"/>
    <n v="286.39999999999998"/>
    <n v="626.79999999999995"/>
    <n v="1139.0620000000001"/>
    <n v="2136.2139999999999"/>
    <n v="5823.37"/>
    <n v="16.020000000000003"/>
    <n v="53"/>
    <n v="84.7"/>
    <n v="152.01999999999998"/>
    <n v="420.68"/>
    <n v="40"/>
    <n v="184"/>
    <n v="1"/>
    <n v="382.2"/>
    <n v="712.2"/>
    <n v="1417"/>
    <n v="3406.4"/>
    <n v="7011.4"/>
    <n v="12302.6"/>
    <n v="22799.811216000002"/>
    <n v="0"/>
    <n v="6.2"/>
    <n v="15"/>
    <n v="34"/>
    <n v="72"/>
    <n v="186"/>
    <n v="396"/>
    <n v="958"/>
    <n v="1320"/>
    <n v="-19.68"/>
    <n v="-25.06"/>
    <n v="-20.619999999999997"/>
    <n v="-72.859999999999985"/>
    <n v="-80.75"/>
    <n v="-949.6"/>
    <n v="-1676"/>
    <n v="-3400"/>
    <n v="114.6"/>
    <n v="303.39999999999998"/>
    <n v="588.79999999999995"/>
    <n v="1078.2"/>
    <n v="1950.6"/>
    <n v="3002.4480000000003"/>
    <n v="5726.6659999999993"/>
    <n v="9125.5499999999993"/>
    <n v="53.4"/>
    <n v="172.2"/>
    <n v="303.60000000000002"/>
    <n v="597.79999999999995"/>
    <n v="984.4"/>
    <n v="1517.2"/>
    <n v="3388"/>
    <n v="7210"/>
  </r>
  <r>
    <x v="28"/>
    <n v="3680.4"/>
    <n v="7234.6"/>
    <n v="15791.6"/>
    <n v="27301.4"/>
    <n v="49087.199999999997"/>
    <n v="89527.881999999998"/>
    <n v="185008.24400000001"/>
    <n v="292687.32"/>
    <n v="1272.8"/>
    <n v="1826.2"/>
    <n v="3531"/>
    <n v="4545.3999999999996"/>
    <n v="10971"/>
    <n v="22951.583999999999"/>
    <n v="40603.939999999995"/>
    <n v="76931.14"/>
    <n v="832.2"/>
    <n v="1553.2"/>
    <n v="3509.4800000000005"/>
    <n v="8128.8"/>
    <n v="11845.52"/>
    <n v="14538"/>
    <n v="20796"/>
    <n v="1"/>
    <n v="19654.400000000001"/>
    <n v="36157"/>
    <n v="73071.399999999994"/>
    <n v="140120"/>
    <n v="213289.8"/>
    <n v="396118.8"/>
    <n v="826950.88140000007"/>
    <n v="1153794.5900000001"/>
    <n v="905.8"/>
    <n v="1864.8"/>
    <n v="3912"/>
    <n v="7218"/>
    <n v="12674"/>
    <n v="25872"/>
    <n v="58922"/>
    <n v="91920"/>
    <n v="-95.14"/>
    <n v="277.18"/>
    <n v="1223.76"/>
    <n v="5218.5"/>
    <n v="9245.5750000000007"/>
    <n v="-3198.4"/>
    <n v="-11630"/>
    <n v="-34120"/>
    <n v="2407.8000000000002"/>
    <n v="5408.4"/>
    <n v="12261"/>
    <n v="22756.400000000001"/>
    <n v="38116.6"/>
    <n v="66576.297999999995"/>
    <n v="144404.304"/>
    <n v="215756.18"/>
    <n v="1024.8"/>
    <n v="2560.4"/>
    <n v="5194"/>
    <n v="9077"/>
    <n v="13489.6"/>
    <n v="32187.8"/>
    <n v="71326"/>
    <n v="116170"/>
  </r>
  <r>
    <x v="29"/>
    <n v="0"/>
    <n v="0"/>
    <n v="0"/>
    <n v="0"/>
    <n v="4365.6000000000004"/>
    <n v="10068.186"/>
    <n v="20487.554"/>
    <n v="31893.64"/>
    <n v="0"/>
    <n v="0"/>
    <n v="0"/>
    <n v="0"/>
    <n v="1002"/>
    <n v="2389.018"/>
    <n v="4662.45"/>
    <n v="6154.31"/>
    <n v="0"/>
    <n v="0"/>
    <n v="0"/>
    <n v="0"/>
    <n v="1006.1200000000001"/>
    <n v="1826"/>
    <n v="2364"/>
    <n v="1"/>
    <n v="0"/>
    <n v="0"/>
    <n v="2520"/>
    <n v="9464.4"/>
    <n v="18805"/>
    <n v="47874.8"/>
    <n v="128625.92"/>
    <n v="184091.31"/>
    <n v="0"/>
    <n v="0"/>
    <n v="0"/>
    <n v="0"/>
    <n v="976"/>
    <n v="2728"/>
    <n v="6400"/>
    <n v="9460"/>
    <n v="0"/>
    <n v="0"/>
    <n v="0"/>
    <n v="0"/>
    <n v="539.35"/>
    <n v="-105.8"/>
    <n v="-1152"/>
    <n v="-40"/>
    <n v="0"/>
    <n v="0"/>
    <n v="0"/>
    <n v="0"/>
    <n v="3364.2"/>
    <n v="7679.1679999999997"/>
    <n v="15825.103999999998"/>
    <n v="25739.33"/>
    <n v="0"/>
    <n v="0"/>
    <n v="0"/>
    <n v="0"/>
    <n v="1547.4"/>
    <n v="3908.6"/>
    <n v="9204"/>
    <n v="15200"/>
  </r>
  <r>
    <x v="30"/>
    <n v="2076.1999999999998"/>
    <n v="3917"/>
    <n v="7224.2"/>
    <n v="15385.6"/>
    <n v="30890.2"/>
    <n v="51500.229999999996"/>
    <n v="98062.28"/>
    <n v="138374"/>
    <n v="488.8"/>
    <n v="830.6"/>
    <n v="1093.8"/>
    <n v="2575.4"/>
    <n v="6377.6"/>
    <n v="8759.39"/>
    <n v="14342.141999999998"/>
    <n v="25273.78"/>
    <n v="384.14"/>
    <n v="606.20000000000005"/>
    <n v="1485.42"/>
    <n v="5775.2800000000007"/>
    <n v="11362.86"/>
    <n v="14188"/>
    <n v="21122"/>
    <n v="1"/>
    <n v="13589.4"/>
    <n v="24528.799999999999"/>
    <n v="46784.6"/>
    <n v="100959.6"/>
    <n v="173356.79999999999"/>
    <n v="306446.40000000002"/>
    <n v="620003"/>
    <n v="0"/>
    <n v="694.8"/>
    <n v="1493"/>
    <n v="2766"/>
    <n v="4558"/>
    <n v="7634"/>
    <n v="13308"/>
    <n v="30954"/>
    <n v="46500"/>
    <n v="186.26"/>
    <n v="166.85999999999999"/>
    <n v="770.59999999999991"/>
    <n v="3964.6"/>
    <n v="8398.3250000000007"/>
    <n v="12032.2"/>
    <n v="14988"/>
    <n v="0"/>
    <n v="1587.8"/>
    <n v="3086.4"/>
    <n v="6130.6"/>
    <n v="12810.2"/>
    <n v="24512.6"/>
    <n v="42741.04"/>
    <n v="83720.138000000006"/>
    <n v="113100.22"/>
    <n v="819.4"/>
    <n v="1659.6"/>
    <n v="3087.4"/>
    <n v="6046.4"/>
    <n v="9281.4"/>
    <n v="17589.8"/>
    <n v="42214"/>
    <n v="6263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4">
  <r>
    <x v="0"/>
    <n v="2216.1999999999998"/>
    <n v="0"/>
    <n v="834.8"/>
    <n v="2030.8"/>
    <n v="0"/>
    <n v="0"/>
    <n v="0"/>
    <n v="1919.4"/>
    <n v="860"/>
    <n v="370.4"/>
    <n v="569.4"/>
    <n v="0"/>
    <n v="1813.4"/>
    <n v="1166.2"/>
    <n v="2010.2"/>
    <n v="3718.6"/>
    <n v="161"/>
    <n v="124"/>
    <n v="0"/>
    <n v="175.8"/>
    <n v="1032"/>
    <n v="0"/>
    <n v="1219"/>
    <n v="1464.4"/>
    <n v="55.6"/>
    <n v="2337.1999999999998"/>
    <n v="0"/>
    <n v="160.80000000000001"/>
    <n v="3680.4"/>
    <n v="0"/>
    <n v="2076.1999999999998"/>
  </r>
  <r>
    <x v="1"/>
    <n v="4553.2"/>
    <n v="263.39999999999998"/>
    <n v="1741.6"/>
    <n v="3956.6"/>
    <n v="0"/>
    <n v="0"/>
    <n v="224.8"/>
    <n v="3851"/>
    <n v="1697.4"/>
    <n v="803.6"/>
    <n v="1232.4000000000001"/>
    <n v="0"/>
    <n v="3515.8"/>
    <n v="2358.4"/>
    <n v="3923.2"/>
    <n v="7382.4"/>
    <n v="336.2"/>
    <n v="270.2"/>
    <n v="225.6"/>
    <n v="404.8"/>
    <n v="1973.2"/>
    <n v="0"/>
    <n v="2393.6"/>
    <n v="3007.4"/>
    <n v="137.80000000000001"/>
    <n v="4279.2"/>
    <n v="0"/>
    <n v="393.8"/>
    <n v="7234.6"/>
    <n v="0"/>
    <n v="3917"/>
  </r>
  <r>
    <x v="2"/>
    <n v="9264.6"/>
    <n v="522"/>
    <n v="3241.2"/>
    <n v="7550.6"/>
    <n v="0"/>
    <n v="641.4"/>
    <n v="503.8"/>
    <n v="7654.2"/>
    <n v="3820.2"/>
    <n v="1721.2"/>
    <n v="2512"/>
    <n v="0"/>
    <n v="7055"/>
    <n v="4568.2"/>
    <n v="7678.4"/>
    <n v="14569.4"/>
    <n v="624.4"/>
    <n v="542"/>
    <n v="504"/>
    <n v="779"/>
    <n v="4008.8"/>
    <n v="0"/>
    <n v="5069.2"/>
    <n v="6546.6"/>
    <n v="305"/>
    <n v="9492.6"/>
    <n v="0"/>
    <n v="722.4"/>
    <n v="15791.6"/>
    <n v="0"/>
    <n v="7224.2"/>
  </r>
  <r>
    <x v="3"/>
    <n v="18607.2"/>
    <n v="953.6"/>
    <n v="5193.8"/>
    <n v="12151.8"/>
    <n v="0"/>
    <n v="4306.6000000000004"/>
    <n v="1246.2"/>
    <n v="15780"/>
    <n v="7741.6"/>
    <n v="3463.4"/>
    <n v="5088.8"/>
    <n v="0"/>
    <n v="13538.4"/>
    <n v="9638.7999999999993"/>
    <n v="14365"/>
    <n v="28523.599999999999"/>
    <n v="1170.8"/>
    <n v="923.6"/>
    <n v="889.8"/>
    <n v="1270.4000000000001"/>
    <n v="7497.8"/>
    <n v="0"/>
    <n v="9393.2000000000007"/>
    <n v="13025.2"/>
    <n v="1373.8"/>
    <n v="17554.8"/>
    <n v="0"/>
    <n v="1364.6"/>
    <n v="27301.4"/>
    <n v="0"/>
    <n v="15385.6"/>
  </r>
  <r>
    <x v="4"/>
    <n v="36167.800000000003"/>
    <n v="1645.4"/>
    <n v="10091.6"/>
    <n v="17751.2"/>
    <n v="6592.2"/>
    <n v="10160.4"/>
    <n v="2334.6"/>
    <n v="29526.6"/>
    <n v="12006.6"/>
    <n v="6746.2"/>
    <n v="8912.2000000000007"/>
    <n v="7823.2"/>
    <n v="25837.8"/>
    <n v="16658.599999999999"/>
    <n v="21241.8"/>
    <n v="53121.4"/>
    <n v="2115"/>
    <n v="1649.6"/>
    <n v="1534"/>
    <n v="2086.1999999999998"/>
    <n v="13566"/>
    <n v="0"/>
    <n v="17693.8"/>
    <n v="22561.4"/>
    <n v="1725.2"/>
    <n v="30991.200000000001"/>
    <n v="0"/>
    <n v="2577.1999999999998"/>
    <n v="49087.199999999997"/>
    <n v="4365.6000000000004"/>
    <n v="30890.2"/>
  </r>
  <r>
    <x v="5"/>
    <n v="69141.535999999993"/>
    <n v="3560.0419999999999"/>
    <n v="16635.432000000001"/>
    <n v="32250.856"/>
    <n v="15203.538"/>
    <n v="17511.044000000002"/>
    <n v="3925.1760000000004"/>
    <n v="45669.729999999996"/>
    <n v="23095.420000000002"/>
    <n v="11163.054"/>
    <n v="17130.89"/>
    <n v="18171.448"/>
    <n v="48818.266000000003"/>
    <n v="28270.596000000001"/>
    <n v="36903.942000000003"/>
    <n v="88251.515999999989"/>
    <n v="3843.72"/>
    <n v="2873.0140000000001"/>
    <n v="2684.7120000000004"/>
    <n v="3585.3119999999994"/>
    <n v="23705.673999999999"/>
    <n v="2738.0860000000002"/>
    <n v="26672.531999999999"/>
    <n v="37710.21"/>
    <n v="2742.15"/>
    <n v="57218.483999999997"/>
    <n v="0"/>
    <n v="4141.1100000000006"/>
    <n v="89527.881999999998"/>
    <n v="10068.186"/>
    <n v="51500.229999999996"/>
  </r>
  <r>
    <x v="6"/>
    <n v="118730.96799999999"/>
    <n v="7572.398000000001"/>
    <n v="38424.379999999997"/>
    <n v="78536.635999999999"/>
    <n v="36505.182000000001"/>
    <n v="30125.432000000001"/>
    <n v="7761.9660000000003"/>
    <n v="95902.59"/>
    <n v="46679.732000000004"/>
    <n v="20068.034"/>
    <n v="32316.617999999999"/>
    <n v="32762.444"/>
    <n v="99555.111999999994"/>
    <n v="61780.851999999999"/>
    <n v="87473.038"/>
    <n v="171569.73200000002"/>
    <n v="7664.2599999999993"/>
    <n v="7108.5660000000007"/>
    <n v="5654.4520000000002"/>
    <n v="7137.442"/>
    <n v="51534.002"/>
    <n v="4468.2959999999994"/>
    <n v="44492.990000000005"/>
    <n v="84050.40400000001"/>
    <n v="4499.5120000000006"/>
    <n v="123471.876"/>
    <n v="19991.594000000001"/>
    <n v="7862.88"/>
    <n v="185008.24400000001"/>
    <n v="20487.554"/>
    <n v="98062.28"/>
  </r>
  <r>
    <x v="7"/>
    <n v="112048.99"/>
    <n v="12712.91"/>
    <n v="63602.17"/>
    <n v="120685.32"/>
    <n v="65810.7"/>
    <n v="41129"/>
    <n v="13102.77"/>
    <n v="137518.73000000001"/>
    <n v="71674.8"/>
    <n v="28338.62"/>
    <n v="45919.519999999997"/>
    <n v="55492.95"/>
    <n v="140534.43"/>
    <n v="99277.74"/>
    <n v="135972.07"/>
    <n v="240026.09"/>
    <n v="9652.41"/>
    <n v="9583.25"/>
    <n v="7576.53"/>
    <n v="10582.2"/>
    <n v="84487.77"/>
    <n v="6431"/>
    <n v="61813.86"/>
    <n v="137713.39000000001"/>
    <n v="5525.73"/>
    <n v="182338.58"/>
    <n v="115059.19"/>
    <n v="14948.92"/>
    <n v="292687.32"/>
    <n v="31893.64"/>
    <n v="138374"/>
  </r>
  <r>
    <x v="8"/>
    <n v="504.6"/>
    <n v="0"/>
    <n v="281.60000000000002"/>
    <n v="716.2"/>
    <n v="0"/>
    <n v="0"/>
    <n v="0"/>
    <n v="649"/>
    <n v="293"/>
    <n v="111.8"/>
    <n v="204"/>
    <n v="0"/>
    <n v="526.20000000000005"/>
    <n v="298.8"/>
    <n v="646.6"/>
    <n v="949.8"/>
    <n v="63.4"/>
    <n v="37"/>
    <n v="0"/>
    <n v="46"/>
    <n v="308.2"/>
    <n v="0"/>
    <n v="496"/>
    <n v="491"/>
    <n v="14.6"/>
    <n v="695.4"/>
    <n v="0"/>
    <n v="45.8"/>
    <n v="1272.8"/>
    <n v="0"/>
    <n v="488.8"/>
  </r>
  <r>
    <x v="9"/>
    <n v="868"/>
    <n v="85"/>
    <n v="437.6"/>
    <n v="1126.8"/>
    <n v="0"/>
    <n v="0"/>
    <n v="71.2"/>
    <n v="926"/>
    <n v="446.6"/>
    <n v="196.2"/>
    <n v="401.4"/>
    <n v="0"/>
    <n v="824.8"/>
    <n v="510.2"/>
    <n v="906.4"/>
    <n v="1499"/>
    <n v="106.8"/>
    <n v="77.2"/>
    <n v="46.8"/>
    <n v="98.6"/>
    <n v="541"/>
    <n v="0"/>
    <n v="816.2"/>
    <n v="771.6"/>
    <n v="40.6"/>
    <n v="860.2"/>
    <n v="0"/>
    <n v="90.4"/>
    <n v="1826.2"/>
    <n v="0"/>
    <n v="830.6"/>
  </r>
  <r>
    <x v="10"/>
    <n v="1928.6"/>
    <n v="177.4"/>
    <n v="703"/>
    <n v="1101.4000000000001"/>
    <n v="0"/>
    <n v="253.6"/>
    <n v="125.2"/>
    <n v="1652.4"/>
    <n v="568.20000000000005"/>
    <n v="521.79999999999995"/>
    <n v="783"/>
    <n v="0"/>
    <n v="1457.2"/>
    <n v="757"/>
    <n v="1348.2"/>
    <n v="2915.4"/>
    <n v="219"/>
    <n v="136.19999999999999"/>
    <n v="127.6"/>
    <n v="211"/>
    <n v="930.4"/>
    <n v="0"/>
    <n v="1024.2"/>
    <n v="1506.2"/>
    <n v="69.400000000000006"/>
    <n v="1241.4000000000001"/>
    <n v="0"/>
    <n v="133.80000000000001"/>
    <n v="3531"/>
    <n v="0"/>
    <n v="1093.8"/>
  </r>
  <r>
    <x v="11"/>
    <n v="3700.6"/>
    <n v="285"/>
    <n v="904.4"/>
    <n v="1668.4"/>
    <n v="0"/>
    <n v="1787.8"/>
    <n v="162.19999999999999"/>
    <n v="2921.6"/>
    <n v="1198.2"/>
    <n v="682.2"/>
    <n v="1117.4000000000001"/>
    <n v="0"/>
    <n v="2088.1999999999998"/>
    <n v="1308.8"/>
    <n v="1830.6"/>
    <n v="5301"/>
    <n v="316.60000000000002"/>
    <n v="198.4"/>
    <n v="203"/>
    <n v="281.60000000000002"/>
    <n v="1372"/>
    <n v="0"/>
    <n v="1597.8"/>
    <n v="2876"/>
    <n v="121"/>
    <n v="2084.4"/>
    <n v="0"/>
    <n v="286.39999999999998"/>
    <n v="4545.3999999999996"/>
    <n v="0"/>
    <n v="2575.4"/>
  </r>
  <r>
    <x v="12"/>
    <n v="9169.6"/>
    <n v="471.4"/>
    <n v="2280.8000000000002"/>
    <n v="3710.8"/>
    <n v="1440.4"/>
    <n v="5309.6"/>
    <n v="431.4"/>
    <n v="7035.6"/>
    <n v="2666"/>
    <n v="1651.4"/>
    <n v="2111.1999999999998"/>
    <n v="1932"/>
    <n v="5773.6"/>
    <n v="2466.1999999999998"/>
    <n v="5100.3999999999996"/>
    <n v="11144.8"/>
    <n v="715.4"/>
    <n v="379.2"/>
    <n v="341.2"/>
    <n v="511.2"/>
    <n v="3175"/>
    <n v="0"/>
    <n v="3264"/>
    <n v="5210.6000000000004"/>
    <n v="282.39999999999998"/>
    <n v="6306.8"/>
    <n v="0"/>
    <n v="626.79999999999995"/>
    <n v="10971"/>
    <n v="1002"/>
    <n v="6377.6"/>
  </r>
  <r>
    <x v="13"/>
    <n v="18013.905999999999"/>
    <n v="1081.1579999999999"/>
    <n v="2592.7339999999995"/>
    <n v="7650.5079999999998"/>
    <n v="3571.71"/>
    <n v="7569.9580000000005"/>
    <n v="907.19799999999998"/>
    <n v="10546.384"/>
    <n v="4631.3979999999992"/>
    <n v="2564.6259999999997"/>
    <n v="5326.3320000000003"/>
    <n v="4812.9640000000009"/>
    <n v="11208.624"/>
    <n v="3571.5479999999998"/>
    <n v="10116.385999999999"/>
    <n v="18440.54"/>
    <n v="1373.7840000000001"/>
    <n v="532.78399999999999"/>
    <n v="638.81399999999996"/>
    <n v="985.92200000000014"/>
    <n v="4313.9580000000005"/>
    <n v="422.89600000000002"/>
    <n v="4314.3460000000005"/>
    <n v="7708.65"/>
    <n v="535.01800000000003"/>
    <n v="11975.761999999999"/>
    <n v="0"/>
    <n v="1139.0620000000001"/>
    <n v="22951.583999999999"/>
    <n v="2389.018"/>
    <n v="8759.39"/>
  </r>
  <r>
    <x v="14"/>
    <n v="22663.944"/>
    <n v="2131.8900000000003"/>
    <n v="5820.7219999999998"/>
    <n v="18153.904000000002"/>
    <n v="6809.0559999999996"/>
    <n v="9843.3820000000014"/>
    <n v="1545.076"/>
    <n v="24962.712"/>
    <n v="7639.1360000000004"/>
    <n v="3844.87"/>
    <n v="7442.0439999999999"/>
    <n v="7135.1020000000008"/>
    <n v="20879.238000000001"/>
    <n v="8073.6559999999999"/>
    <n v="21714.400000000001"/>
    <n v="27903.878000000004"/>
    <n v="1842.52"/>
    <n v="1248.2800000000002"/>
    <n v="860.35200000000009"/>
    <n v="1533.2860000000001"/>
    <n v="9902.8780000000006"/>
    <n v="597.98599999999999"/>
    <n v="5288.2199999999993"/>
    <n v="16373.208000000002"/>
    <n v="998.82799999999986"/>
    <n v="23397.51"/>
    <n v="4029.6419999999998"/>
    <n v="2136.2139999999999"/>
    <n v="40603.939999999995"/>
    <n v="4662.45"/>
    <n v="14342.141999999998"/>
  </r>
  <r>
    <x v="15"/>
    <n v="14624.21"/>
    <n v="3410.48"/>
    <n v="12039.32"/>
    <n v="29477.21"/>
    <n v="12080.89"/>
    <n v="10726.91"/>
    <n v="3573.75"/>
    <n v="35532.050000000003"/>
    <n v="9805.18"/>
    <n v="4850.93"/>
    <n v="11205.44"/>
    <n v="12149.71"/>
    <n v="25084.75"/>
    <n v="14018.62"/>
    <n v="27137.15"/>
    <n v="38038.19"/>
    <n v="1687.33"/>
    <n v="1961.77"/>
    <n v="1485.24"/>
    <n v="1920.58"/>
    <n v="18648.78"/>
    <n v="832.67"/>
    <n v="9190.66"/>
    <n v="26908.54"/>
    <n v="1267.22"/>
    <n v="35041.230000000003"/>
    <n v="21458.98"/>
    <n v="5823.37"/>
    <n v="76931.14"/>
    <n v="6154.31"/>
    <n v="25273.78"/>
  </r>
  <r>
    <x v="16"/>
    <n v="344.52"/>
    <n v="0"/>
    <n v="207.63999999999996"/>
    <n v="380.7"/>
    <n v="0"/>
    <n v="0"/>
    <n v="0"/>
    <n v="358.96"/>
    <n v="154.14000000000001"/>
    <n v="46.64"/>
    <n v="173.78000000000003"/>
    <n v="0"/>
    <n v="294.95999999999998"/>
    <n v="179.2"/>
    <n v="345.15999999999997"/>
    <n v="658.7"/>
    <n v="15.7"/>
    <n v="7.18"/>
    <n v="0"/>
    <n v="11.94"/>
    <n v="201.61999999999998"/>
    <n v="0"/>
    <n v="252.44"/>
    <n v="293.65999999999997"/>
    <n v="2.54"/>
    <n v="302.06"/>
    <n v="0"/>
    <n v="16.020000000000003"/>
    <n v="832.2"/>
    <n v="0"/>
    <n v="384.14"/>
  </r>
  <r>
    <x v="17"/>
    <n v="690.4"/>
    <n v="27.4"/>
    <n v="329.8"/>
    <n v="628.20000000000005"/>
    <n v="0"/>
    <n v="0"/>
    <n v="58.4"/>
    <n v="815.4"/>
    <n v="259.60000000000002"/>
    <n v="146.6"/>
    <n v="368.4"/>
    <n v="0"/>
    <n v="540.79999999999995"/>
    <n v="445.4"/>
    <n v="679.2"/>
    <n v="1286.8"/>
    <n v="28.8"/>
    <n v="7.9"/>
    <n v="25.8"/>
    <n v="53.4"/>
    <n v="465.6"/>
    <n v="0"/>
    <n v="723.8"/>
    <n v="606"/>
    <n v="12.6"/>
    <n v="610.4"/>
    <n v="0"/>
    <n v="53"/>
    <n v="1553.2"/>
    <n v="0"/>
    <n v="606.20000000000005"/>
  </r>
  <r>
    <x v="18"/>
    <n v="1568.6799999999998"/>
    <n v="17.100000000000001"/>
    <n v="344.6"/>
    <n v="1444.78"/>
    <n v="0"/>
    <n v="124.11999999999998"/>
    <n v="83.16"/>
    <n v="1333.2599999999998"/>
    <n v="443.8"/>
    <n v="317.28000000000003"/>
    <n v="275.54000000000002"/>
    <n v="0"/>
    <n v="1125.8400000000001"/>
    <n v="875.56000000000006"/>
    <n v="1055.8"/>
    <n v="2196.02"/>
    <n v="33.72"/>
    <n v="65.88000000000001"/>
    <n v="3.1799999999999984"/>
    <n v="149.76"/>
    <n v="865.9799999999999"/>
    <n v="0"/>
    <n v="1384.66"/>
    <n v="1145.7199999999998"/>
    <n v="34.36"/>
    <n v="1405.86"/>
    <n v="0"/>
    <n v="84.7"/>
    <n v="3509.4800000000005"/>
    <n v="0"/>
    <n v="1485.42"/>
  </r>
  <r>
    <x v="19"/>
    <n v="3667.62"/>
    <n v="69.11999999999999"/>
    <n v="562.41999999999996"/>
    <n v="2385.84"/>
    <n v="0"/>
    <n v="862.62000000000012"/>
    <n v="187.2"/>
    <n v="3937.88"/>
    <n v="1517.1799999999998"/>
    <n v="829.34000000000015"/>
    <n v="619.88"/>
    <n v="0"/>
    <n v="2479.84"/>
    <n v="2561.58"/>
    <n v="2683.68"/>
    <n v="6943.06"/>
    <n v="244.33999999999997"/>
    <n v="111.58"/>
    <n v="126.32000000000001"/>
    <n v="222.26"/>
    <n v="2292.4"/>
    <n v="0"/>
    <n v="2456.1800000000003"/>
    <n v="3628.9800000000005"/>
    <n v="80.47999999999999"/>
    <n v="3196.4"/>
    <n v="0"/>
    <n v="152.01999999999998"/>
    <n v="8128.8"/>
    <n v="0"/>
    <n v="5775.2800000000007"/>
  </r>
  <r>
    <x v="20"/>
    <n v="7459.8"/>
    <n v="266.95999999999998"/>
    <n v="1473.6200000000001"/>
    <n v="3830.9199999999996"/>
    <n v="1082.6399999999999"/>
    <n v="1932.5400000000002"/>
    <n v="441.14"/>
    <n v="7687.68"/>
    <n v="2122.96"/>
    <n v="1977.22"/>
    <n v="1030.9000000000001"/>
    <n v="1828.5400000000002"/>
    <n v="4693.82"/>
    <n v="4425.4400000000005"/>
    <n v="4846.3"/>
    <n v="14142.7"/>
    <n v="312.94"/>
    <n v="228.1"/>
    <n v="331.54"/>
    <n v="244.98000000000002"/>
    <n v="3009.9"/>
    <n v="0"/>
    <n v="4436.3599999999997"/>
    <n v="5938.32"/>
    <n v="73.460000000000008"/>
    <n v="5543.08"/>
    <n v="0"/>
    <n v="420.68"/>
    <n v="11845.52"/>
    <n v="1006.1200000000001"/>
    <n v="11362.86"/>
  </r>
  <r>
    <x v="21"/>
    <n v="9830"/>
    <n v="192"/>
    <n v="154"/>
    <n v="3242"/>
    <n v="664"/>
    <n v="1714"/>
    <n v="736"/>
    <n v="8456"/>
    <n v="3404"/>
    <n v="1450"/>
    <n v="2044"/>
    <n v="4386"/>
    <n v="6662"/>
    <n v="5664"/>
    <n v="4146"/>
    <n v="13304"/>
    <n v="320"/>
    <n v="228"/>
    <n v="276"/>
    <n v="346"/>
    <n v="148"/>
    <n v="392"/>
    <n v="4900"/>
    <n v="5960"/>
    <n v="142"/>
    <n v="6052"/>
    <n v="0"/>
    <n v="40"/>
    <n v="14538"/>
    <n v="1826"/>
    <n v="14188"/>
  </r>
  <r>
    <x v="22"/>
    <n v="16614"/>
    <n v="1276"/>
    <n v="5040"/>
    <n v="11520"/>
    <n v="2776"/>
    <n v="1678"/>
    <n v="1138"/>
    <n v="15878"/>
    <n v="9742"/>
    <n v="2856"/>
    <n v="4292"/>
    <n v="3460"/>
    <n v="14724"/>
    <n v="13696"/>
    <n v="8780"/>
    <n v="23168"/>
    <n v="456"/>
    <n v="544"/>
    <n v="838"/>
    <n v="562"/>
    <n v="2762"/>
    <n v="568"/>
    <n v="8834"/>
    <n v="10928"/>
    <n v="214"/>
    <n v="19674"/>
    <n v="3480"/>
    <n v="184"/>
    <n v="20796"/>
    <n v="2364"/>
    <n v="21122"/>
  </r>
  <r>
    <x v="23"/>
    <n v="17580"/>
    <n v="510"/>
    <n v="4680"/>
    <n v="13580"/>
    <n v="6840"/>
    <n v="420"/>
    <n v="2710"/>
    <n v="22050"/>
    <n v="16420"/>
    <n v="3280"/>
    <n v="6630"/>
    <n v="5160"/>
    <n v="20220"/>
    <n v="17700"/>
    <n v="16750"/>
    <n v="30730"/>
    <n v="580"/>
    <n v="820"/>
    <n v="110"/>
    <n v="1160"/>
    <n v="10400"/>
    <n v="610"/>
    <n v="11900"/>
    <n v="20610"/>
    <n v="520"/>
    <n v="31830"/>
    <n v="16970"/>
    <n v="1940"/>
    <n v="31560"/>
    <n v="4100"/>
    <n v="15980"/>
  </r>
  <r>
    <x v="24"/>
    <n v="11043.2"/>
    <n v="165"/>
    <n v="3772.2"/>
    <n v="9899.7999999999993"/>
    <n v="0"/>
    <n v="0"/>
    <n v="513.6"/>
    <n v="10511.8"/>
    <n v="4410.8"/>
    <n v="994.4"/>
    <n v="1582.2"/>
    <n v="0"/>
    <n v="8366.4"/>
    <n v="5503.6"/>
    <n v="9903.2000000000007"/>
    <n v="20939.8"/>
    <n v="297.39999999999998"/>
    <n v="265.39999999999998"/>
    <n v="94.8"/>
    <n v="179.6"/>
    <n v="4744"/>
    <n v="0"/>
    <n v="6652.2"/>
    <n v="6428.6"/>
    <n v="72.599999999999994"/>
    <n v="10624.4"/>
    <n v="0"/>
    <n v="382.2"/>
    <n v="19654.400000000001"/>
    <n v="0"/>
    <n v="13589.4"/>
  </r>
  <r>
    <x v="25"/>
    <n v="20858.8"/>
    <n v="340.6"/>
    <n v="7106.8"/>
    <n v="18397"/>
    <n v="0"/>
    <n v="0"/>
    <n v="877.6"/>
    <n v="18725.400000000001"/>
    <n v="8468.4"/>
    <n v="1840.8"/>
    <n v="2752.8"/>
    <n v="0"/>
    <n v="15585.4"/>
    <n v="9704"/>
    <n v="18594"/>
    <n v="40042.6"/>
    <n v="580.20000000000005"/>
    <n v="544.79999999999995"/>
    <n v="256.2"/>
    <n v="399.6"/>
    <n v="8500.4"/>
    <n v="0"/>
    <n v="12651.6"/>
    <n v="12005.6"/>
    <n v="164.6"/>
    <n v="20837.400000000001"/>
    <n v="0"/>
    <n v="712.2"/>
    <n v="36157"/>
    <n v="0"/>
    <n v="24528.799999999999"/>
  </r>
  <r>
    <x v="26"/>
    <n v="49036"/>
    <n v="748.2"/>
    <n v="13642.2"/>
    <n v="27323.8"/>
    <n v="6856.2"/>
    <n v="9367.7999999999993"/>
    <n v="1983"/>
    <n v="42330.8"/>
    <n v="19138.8"/>
    <n v="4112.8"/>
    <n v="5120.3999999999996"/>
    <n v="17798.8"/>
    <n v="28926.2"/>
    <n v="26375"/>
    <n v="25879.4"/>
    <n v="94430.6"/>
    <n v="1122.5999999999999"/>
    <n v="1251"/>
    <n v="557.79999999999995"/>
    <n v="1066"/>
    <n v="16163"/>
    <n v="421.6"/>
    <n v="26493.200000000001"/>
    <n v="29045.200000000001"/>
    <n v="320.60000000000002"/>
    <n v="47504.2"/>
    <n v="0"/>
    <n v="1417"/>
    <n v="73071.399999999994"/>
    <n v="2520"/>
    <n v="46784.6"/>
  </r>
  <r>
    <x v="27"/>
    <n v="101903.4"/>
    <n v="1372"/>
    <n v="24725"/>
    <n v="35978.6"/>
    <n v="26706"/>
    <n v="41226.400000000001"/>
    <n v="4922"/>
    <n v="92815.4"/>
    <n v="39820.199999999997"/>
    <n v="9619.6"/>
    <n v="10916.4"/>
    <n v="76705"/>
    <n v="51615.6"/>
    <n v="62460"/>
    <n v="21909.8"/>
    <n v="197965.2"/>
    <n v="2274.6"/>
    <n v="2641.4"/>
    <n v="1185.5999999999999"/>
    <n v="2269.8000000000002"/>
    <n v="32884.800000000003"/>
    <n v="2413.8000000000002"/>
    <n v="50883"/>
    <n v="64958"/>
    <n v="695"/>
    <n v="104677.2"/>
    <n v="0"/>
    <n v="3406.4"/>
    <n v="140120"/>
    <n v="9464.4"/>
    <n v="100959.6"/>
  </r>
  <r>
    <x v="28"/>
    <n v="158662.79999999999"/>
    <n v="2363.6"/>
    <n v="43847.4"/>
    <n v="64763.8"/>
    <n v="39088"/>
    <n v="75261.2"/>
    <n v="8793.6"/>
    <n v="149539.79999999999"/>
    <n v="74974.600000000006"/>
    <n v="19302.400000000001"/>
    <n v="20912.8"/>
    <n v="106569.2"/>
    <n v="100184.6"/>
    <n v="94976.6"/>
    <n v="47921.4"/>
    <n v="316206"/>
    <n v="3819.8"/>
    <n v="5008.2"/>
    <n v="2171.4"/>
    <n v="4497.8"/>
    <n v="55711.4"/>
    <n v="4849.2"/>
    <n v="84693"/>
    <n v="100421.6"/>
    <n v="1319"/>
    <n v="169637.2"/>
    <n v="17989.2"/>
    <n v="7011.4"/>
    <n v="213289.8"/>
    <n v="18805"/>
    <n v="173356.79999999999"/>
  </r>
  <r>
    <x v="29"/>
    <n v="208948.2"/>
    <n v="5166.8"/>
    <n v="74440.399999999994"/>
    <n v="120421.8"/>
    <n v="79369.399999999994"/>
    <n v="163211.4"/>
    <n v="20991"/>
    <n v="331377.59999999998"/>
    <n v="159067"/>
    <n v="36207.199999999997"/>
    <n v="38189.800000000003"/>
    <n v="80040.2"/>
    <n v="268328.2"/>
    <n v="180110"/>
    <n v="171033"/>
    <n v="673160.2"/>
    <n v="6858.2"/>
    <n v="9990.2000000000007"/>
    <n v="3982.8"/>
    <n v="8376.6"/>
    <n v="125529.2"/>
    <n v="9583.4"/>
    <n v="151908.79999999999"/>
    <n v="200975"/>
    <n v="3204.4"/>
    <n v="360049.4"/>
    <n v="156129.60000000001"/>
    <n v="12302.6"/>
    <n v="396118.8"/>
    <n v="47874.8"/>
    <n v="306446.40000000002"/>
  </r>
  <r>
    <x v="30"/>
    <n v="422294.076"/>
    <n v="12725.384854"/>
    <n v="157714.07399999999"/>
    <n v="284817.62328"/>
    <n v="179621.74018000002"/>
    <n v="385670.38653999998"/>
    <n v="40459.205872000006"/>
    <n v="713034.15422000003"/>
    <n v="349879.03332000005"/>
    <n v="82424.912318000002"/>
    <n v="84527.227448000005"/>
    <n v="171719.21599999996"/>
    <n v="688986.65741999994"/>
    <n v="406389.60005999997"/>
    <n v="376042.10199999996"/>
    <n v="1442042.1949999998"/>
    <n v="14008.118059999999"/>
    <n v="20675.199648000002"/>
    <n v="8772.2627219999995"/>
    <n v="14448.596149999998"/>
    <n v="253032.79979999998"/>
    <n v="18948.829999999998"/>
    <n v="298658.25708000001"/>
    <n v="486142.44073999999"/>
    <n v="11997.349326"/>
    <n v="851103.10965999996"/>
    <n v="402375.212"/>
    <n v="22799.811216000002"/>
    <n v="826950.88140000007"/>
    <n v="128625.92"/>
    <n v="620003"/>
  </r>
  <r>
    <x v="31"/>
    <n v="603376.25"/>
    <n v="19472.534540000001"/>
    <n v="0"/>
    <n v="413503.20770000003"/>
    <n v="0"/>
    <n v="558745.25989999995"/>
    <n v="0"/>
    <n v="0"/>
    <n v="0"/>
    <n v="0"/>
    <n v="0"/>
    <n v="241955"/>
    <n v="1040147.944"/>
    <n v="0"/>
    <n v="565053.43000000005"/>
    <n v="0"/>
    <n v="0"/>
    <n v="27304.508330000001"/>
    <n v="0"/>
    <n v="0"/>
    <n v="332329.13380000001"/>
    <n v="26533.455549999999"/>
    <n v="0"/>
    <n v="0"/>
    <n v="16636.784189999998"/>
    <n v="1212667.9909999999"/>
    <n v="583117.25"/>
    <n v="0"/>
    <n v="1153794.5900000001"/>
    <n v="184091.31"/>
    <n v="0"/>
  </r>
  <r>
    <x v="32"/>
    <n v="846.4"/>
    <n v="0"/>
    <n v="117.8"/>
    <n v="380.6"/>
    <n v="0"/>
    <n v="0"/>
    <n v="0"/>
    <n v="762.8"/>
    <n v="326.8"/>
    <n v="47.8"/>
    <n v="62"/>
    <n v="0"/>
    <n v="685"/>
    <n v="451.6"/>
    <n v="555.20000000000005"/>
    <n v="1590.2"/>
    <n v="4.4000000000000004"/>
    <n v="8"/>
    <n v="0"/>
    <n v="7.2"/>
    <n v="179"/>
    <n v="0"/>
    <n v="476.6"/>
    <n v="372"/>
    <n v="3.6"/>
    <n v="987.2"/>
    <n v="0"/>
    <n v="6.2"/>
    <n v="905.8"/>
    <n v="0"/>
    <n v="694.8"/>
  </r>
  <r>
    <x v="33"/>
    <n v="1864.6"/>
    <n v="1.6"/>
    <n v="268.2"/>
    <n v="750.4"/>
    <n v="0"/>
    <n v="0"/>
    <n v="49"/>
    <n v="1579.2"/>
    <n v="687.4"/>
    <n v="105.8"/>
    <n v="123.2"/>
    <n v="0"/>
    <n v="1465.6"/>
    <n v="953.8"/>
    <n v="1167.2"/>
    <n v="3322.4"/>
    <n v="10.6"/>
    <n v="22.4"/>
    <n v="2.2000000000000002"/>
    <n v="13.2"/>
    <n v="395.8"/>
    <n v="0"/>
    <n v="931.6"/>
    <n v="792.2"/>
    <n v="9.1999999999999993"/>
    <n v="1910"/>
    <n v="0"/>
    <n v="15"/>
    <n v="1864.8"/>
    <n v="0"/>
    <n v="1493"/>
  </r>
  <r>
    <x v="34"/>
    <n v="3432"/>
    <n v="2"/>
    <n v="538"/>
    <n v="1520"/>
    <n v="0"/>
    <n v="468"/>
    <n v="152"/>
    <n v="3486"/>
    <n v="1460"/>
    <n v="226"/>
    <n v="200"/>
    <n v="0"/>
    <n v="3286"/>
    <n v="2008"/>
    <n v="2350"/>
    <n v="6956"/>
    <n v="18"/>
    <n v="46"/>
    <n v="6"/>
    <n v="20"/>
    <n v="776"/>
    <n v="0"/>
    <n v="1868"/>
    <n v="1752"/>
    <n v="10"/>
    <n v="4328"/>
    <n v="0"/>
    <n v="34"/>
    <n v="3912"/>
    <n v="0"/>
    <n v="2766"/>
  </r>
  <r>
    <x v="35"/>
    <n v="6616"/>
    <n v="10"/>
    <n v="912"/>
    <n v="2584"/>
    <n v="0"/>
    <n v="2820"/>
    <n v="352"/>
    <n v="6752"/>
    <n v="2664"/>
    <n v="484"/>
    <n v="394"/>
    <n v="0"/>
    <n v="6426"/>
    <n v="4324"/>
    <n v="4618"/>
    <n v="13568"/>
    <n v="30"/>
    <n v="82"/>
    <n v="10"/>
    <n v="32"/>
    <n v="1416"/>
    <n v="0"/>
    <n v="3128"/>
    <n v="3586"/>
    <n v="26"/>
    <n v="8874"/>
    <n v="0"/>
    <n v="72"/>
    <n v="7218"/>
    <n v="0"/>
    <n v="4558"/>
  </r>
  <r>
    <x v="36"/>
    <n v="13158"/>
    <n v="36"/>
    <n v="1940"/>
    <n v="2968"/>
    <n v="2178"/>
    <n v="5522"/>
    <n v="652"/>
    <n v="10390"/>
    <n v="5724"/>
    <n v="954"/>
    <n v="1028"/>
    <n v="1808"/>
    <n v="11594"/>
    <n v="7228"/>
    <n v="6214"/>
    <n v="23918"/>
    <n v="64"/>
    <n v="160"/>
    <n v="26"/>
    <n v="64"/>
    <n v="3000"/>
    <n v="0"/>
    <n v="5706"/>
    <n v="6578"/>
    <n v="98"/>
    <n v="14986"/>
    <n v="0"/>
    <n v="186"/>
    <n v="12674"/>
    <n v="976"/>
    <n v="7634"/>
  </r>
  <r>
    <x v="37"/>
    <n v="28094"/>
    <n v="110"/>
    <n v="3842"/>
    <n v="5388"/>
    <n v="5686"/>
    <n v="11302"/>
    <n v="1440"/>
    <n v="21272"/>
    <n v="11302"/>
    <n v="1986"/>
    <n v="2330"/>
    <n v="4042"/>
    <n v="25230"/>
    <n v="13802"/>
    <n v="12498"/>
    <n v="46462"/>
    <n v="146"/>
    <n v="336"/>
    <n v="82"/>
    <n v="140"/>
    <n v="6982"/>
    <n v="660"/>
    <n v="10220"/>
    <n v="13224"/>
    <n v="184"/>
    <n v="30190"/>
    <n v="0"/>
    <n v="396"/>
    <n v="25872"/>
    <n v="2728"/>
    <n v="13308"/>
  </r>
  <r>
    <x v="38"/>
    <n v="52180"/>
    <n v="354"/>
    <n v="8312"/>
    <n v="16870"/>
    <n v="13044"/>
    <n v="22694"/>
    <n v="3058"/>
    <n v="50586"/>
    <n v="23184"/>
    <n v="4640"/>
    <n v="5354"/>
    <n v="8766"/>
    <n v="53970"/>
    <n v="29560"/>
    <n v="30342"/>
    <n v="98730"/>
    <n v="406"/>
    <n v="856"/>
    <n v="206"/>
    <n v="312"/>
    <n v="15164"/>
    <n v="1788"/>
    <n v="22180"/>
    <n v="29982"/>
    <n v="408"/>
    <n v="67608"/>
    <n v="7076"/>
    <n v="958"/>
    <n v="58922"/>
    <n v="6400"/>
    <n v="30954"/>
  </r>
  <r>
    <x v="39"/>
    <n v="44420"/>
    <n v="510"/>
    <n v="12890"/>
    <n v="30880"/>
    <n v="20090"/>
    <n v="34660"/>
    <n v="4290"/>
    <n v="68420"/>
    <n v="33250"/>
    <n v="6340"/>
    <n v="8010"/>
    <n v="14700"/>
    <n v="76450"/>
    <n v="45430"/>
    <n v="43450"/>
    <n v="130580"/>
    <n v="670"/>
    <n v="1040"/>
    <n v="330"/>
    <n v="430"/>
    <n v="21280"/>
    <n v="2340"/>
    <n v="29350"/>
    <n v="47100"/>
    <n v="560"/>
    <n v="96080"/>
    <n v="46500"/>
    <n v="1320"/>
    <n v="91920"/>
    <n v="9460"/>
    <n v="46500"/>
  </r>
  <r>
    <x v="40"/>
    <n v="-11.800000000000006"/>
    <n v="0"/>
    <n v="37.74"/>
    <n v="-38.619999999999997"/>
    <n v="0"/>
    <n v="0"/>
    <n v="0"/>
    <n v="-103.17999999999999"/>
    <n v="-51.96"/>
    <n v="-41.040000000000006"/>
    <n v="26.220000000000006"/>
    <n v="0"/>
    <n v="-38.900000000000006"/>
    <n v="-4.5799999999999992"/>
    <n v="-158.10000000000002"/>
    <n v="-67.459999999999994"/>
    <n v="-26.659999999999997"/>
    <n v="-21.14"/>
    <n v="0"/>
    <n v="-19.919999999999998"/>
    <n v="-2.4800000000000013"/>
    <n v="0"/>
    <n v="-46.599999999999994"/>
    <n v="-24.52"/>
    <n v="-10.559999999999999"/>
    <n v="-76.099999999999994"/>
    <n v="0"/>
    <n v="-19.68"/>
    <n v="-95.14"/>
    <n v="0"/>
    <n v="186.26"/>
  </r>
  <r>
    <x v="41"/>
    <n v="72.900000000000006"/>
    <n v="-42.72"/>
    <n v="45.48"/>
    <n v="-215.44"/>
    <n v="0"/>
    <n v="0"/>
    <n v="1.4"/>
    <n v="183.54000000000002"/>
    <n v="-37.840000000000011"/>
    <n v="-17.600000000000001"/>
    <n v="49.06"/>
    <n v="0"/>
    <n v="60.279999999999994"/>
    <n v="167.02"/>
    <n v="0.28000000000000114"/>
    <n v="171.62"/>
    <n v="-58.08"/>
    <n v="-59.94"/>
    <n v="-15.1"/>
    <n v="-22.6"/>
    <n v="73.58"/>
    <n v="0"/>
    <n v="119.35999999999999"/>
    <n v="133.34"/>
    <n v="-25.82"/>
    <n v="148.91999999999999"/>
    <n v="0"/>
    <n v="-25.06"/>
    <n v="277.18"/>
    <n v="0"/>
    <n v="166.85999999999999"/>
  </r>
  <r>
    <x v="42"/>
    <n v="189.3"/>
    <n v="-147.12"/>
    <n v="-79.039999999999992"/>
    <n v="736"/>
    <n v="0"/>
    <n v="-121.72"/>
    <n v="-19.12"/>
    <n v="243.94"/>
    <n v="72.72"/>
    <n v="74.459999999999994"/>
    <n v="-288.26"/>
    <n v="0"/>
    <n v="121.48000000000002"/>
    <n v="378.9799999999999"/>
    <n v="119.55999999999999"/>
    <n v="180.78000000000003"/>
    <n v="-93.72"/>
    <n v="-37.44"/>
    <n v="-88.42"/>
    <n v="29.98"/>
    <n v="215.4"/>
    <n v="0"/>
    <n v="633.87999999999988"/>
    <n v="123.7"/>
    <n v="-28.82"/>
    <n v="1018.2"/>
    <n v="0"/>
    <n v="-20.619999999999997"/>
    <n v="1223.76"/>
    <n v="0"/>
    <n v="770.59999999999991"/>
  </r>
  <r>
    <x v="43"/>
    <n v="1711.7199999999998"/>
    <n v="-200.32"/>
    <n v="108.58000000000001"/>
    <n v="1291.8"/>
    <n v="0"/>
    <n v="-782.72"/>
    <n v="61.88000000000001"/>
    <n v="1662.2800000000002"/>
    <n v="902.08000000000015"/>
    <n v="392.5"/>
    <n v="-279.7"/>
    <n v="0"/>
    <n v="866.78000000000009"/>
    <n v="1564.58"/>
    <n v="1639.72"/>
    <n v="2594.8599999999997"/>
    <n v="-11.839999999999986"/>
    <n v="-52.36"/>
    <n v="-54.5"/>
    <n v="23.18"/>
    <n v="1476.1599999999999"/>
    <n v="0"/>
    <n v="1729.4599999999998"/>
    <n v="1757.1799999999998"/>
    <n v="-17.419999999999998"/>
    <n v="2123.1400000000003"/>
    <n v="0"/>
    <n v="-72.859999999999985"/>
    <n v="5218.5"/>
    <n v="0"/>
    <n v="3964.6"/>
  </r>
  <r>
    <x v="44"/>
    <n v="3042.2750000000001"/>
    <n v="-76.224999999999994"/>
    <n v="518.875"/>
    <n v="1362.175"/>
    <n v="84.224999999999994"/>
    <n v="-2202.875"/>
    <n v="164"/>
    <n v="4402.8"/>
    <n v="456.125"/>
    <n v="1394.4"/>
    <n v="-720.1"/>
    <n v="325"/>
    <n v="848.8"/>
    <n v="3654.5250000000001"/>
    <n v="1311.825"/>
    <n v="8887"/>
    <n v="31.325000000000003"/>
    <n v="-42.924999999999997"/>
    <n v="28.099999999999994"/>
    <n v="-148.65"/>
    <n v="1361.45"/>
    <n v="0"/>
    <n v="3261"/>
    <n v="3033.65"/>
    <n v="-156.57499999999999"/>
    <n v="2638.7"/>
    <n v="0"/>
    <n v="-80.75"/>
    <n v="9245.5750000000007"/>
    <n v="539.35"/>
    <n v="8398.3250000000007"/>
  </r>
  <r>
    <x v="45"/>
    <n v="-1026.4000000000001"/>
    <n v="-640"/>
    <n v="-1756"/>
    <n v="-2926.8"/>
    <n v="-1965.4"/>
    <n v="-5009.6000000000004"/>
    <n v="-51"/>
    <n v="703.8"/>
    <n v="262.60000000000002"/>
    <n v="-40.6"/>
    <n v="-2751.2"/>
    <n v="177.4"/>
    <n v="-2697.8"/>
    <n v="3656.4"/>
    <n v="-3602.6"/>
    <n v="-1868.2"/>
    <n v="-835.6"/>
    <n v="-177"/>
    <n v="-209.8"/>
    <n v="-432.2"/>
    <n v="-2309.1999999999998"/>
    <n v="90.2"/>
    <n v="3184.8"/>
    <n v="789.8"/>
    <n v="-335.4"/>
    <n v="-1412.8"/>
    <n v="0"/>
    <n v="-949.6"/>
    <n v="-3198.4"/>
    <n v="-105.8"/>
    <n v="12032.2"/>
  </r>
  <r>
    <x v="46"/>
    <n v="1434"/>
    <n v="-524"/>
    <n v="464"/>
    <n v="-3634"/>
    <n v="-2156"/>
    <n v="-6336"/>
    <n v="-88"/>
    <n v="-2962"/>
    <n v="4406"/>
    <n v="732"/>
    <n v="-2106"/>
    <n v="-1840"/>
    <n v="-2250"/>
    <n v="8524"/>
    <n v="-7292"/>
    <n v="3522"/>
    <n v="-1206"/>
    <n v="-510"/>
    <n v="162"/>
    <n v="-670"/>
    <n v="-4386"/>
    <n v="158"/>
    <n v="6458"/>
    <n v="-520"/>
    <n v="-702"/>
    <n v="988"/>
    <n v="-56"/>
    <n v="-1676"/>
    <n v="-11630"/>
    <n v="-1152"/>
    <n v="14988"/>
  </r>
  <r>
    <x v="47"/>
    <n v="7300"/>
    <n v="-2330"/>
    <n v="-5500"/>
    <n v="-11980"/>
    <n v="-4230"/>
    <n v="-8160"/>
    <n v="-410"/>
    <n v="-7310"/>
    <n v="9560"/>
    <n v="-50"/>
    <n v="-3100"/>
    <n v="-4680"/>
    <n v="-910"/>
    <n v="7830"/>
    <n v="-5590"/>
    <n v="3760"/>
    <n v="-690"/>
    <n v="-780"/>
    <n v="-1080"/>
    <n v="-230"/>
    <n v="-5100"/>
    <n v="0"/>
    <n v="6390"/>
    <n v="-560"/>
    <n v="-540"/>
    <n v="4620"/>
    <n v="-530"/>
    <n v="-3400"/>
    <n v="-34120"/>
    <n v="-40"/>
    <n v="0"/>
  </r>
  <r>
    <x v="48"/>
    <n v="1711.8"/>
    <n v="0"/>
    <n v="553"/>
    <n v="1314.4"/>
    <n v="0"/>
    <n v="0"/>
    <n v="0"/>
    <n v="1270.4000000000001"/>
    <n v="567.6"/>
    <n v="258.2"/>
    <n v="365.2"/>
    <n v="0"/>
    <n v="1287.4000000000001"/>
    <n v="867.4"/>
    <n v="1363.4"/>
    <n v="2768.8"/>
    <n v="97.4"/>
    <n v="87.2"/>
    <n v="0"/>
    <n v="129.80000000000001"/>
    <n v="724"/>
    <n v="0"/>
    <n v="723"/>
    <n v="973.6"/>
    <n v="41.2"/>
    <n v="1641.8"/>
    <n v="0"/>
    <n v="114.6"/>
    <n v="2407.8000000000002"/>
    <n v="0"/>
    <n v="1587.8"/>
  </r>
  <r>
    <x v="49"/>
    <n v="3685.6"/>
    <n v="178.2"/>
    <n v="1304.4000000000001"/>
    <n v="2830"/>
    <n v="0"/>
    <n v="0"/>
    <n v="153.6"/>
    <n v="2924.6"/>
    <n v="1250.8"/>
    <n v="607"/>
    <n v="831.2"/>
    <n v="0"/>
    <n v="2691"/>
    <n v="1848"/>
    <n v="3017"/>
    <n v="5883.8"/>
    <n v="229.2"/>
    <n v="193"/>
    <n v="179"/>
    <n v="306.39999999999998"/>
    <n v="1432.4"/>
    <n v="0"/>
    <n v="1577.6"/>
    <n v="2236.6"/>
    <n v="97.2"/>
    <n v="3419"/>
    <n v="0"/>
    <n v="303.39999999999998"/>
    <n v="5408.4"/>
    <n v="0"/>
    <n v="3086.4"/>
  </r>
  <r>
    <x v="50"/>
    <n v="7335.8"/>
    <n v="344.8"/>
    <n v="2538.1999999999998"/>
    <n v="6449.4"/>
    <n v="0"/>
    <n v="387.8"/>
    <n v="379"/>
    <n v="6001.8"/>
    <n v="3252"/>
    <n v="1199.4000000000001"/>
    <n v="1728.8"/>
    <n v="0"/>
    <n v="5598"/>
    <n v="3811.2"/>
    <n v="6330.2"/>
    <n v="11654.2"/>
    <n v="405.8"/>
    <n v="405.8"/>
    <n v="376.6"/>
    <n v="568"/>
    <n v="3078.6"/>
    <n v="0"/>
    <n v="4045.4"/>
    <n v="5040.3999999999996"/>
    <n v="235.6"/>
    <n v="8251.4"/>
    <n v="0"/>
    <n v="588.79999999999995"/>
    <n v="12261"/>
    <n v="0"/>
    <n v="6130.6"/>
  </r>
  <r>
    <x v="51"/>
    <n v="14906.4"/>
    <n v="668.4"/>
    <n v="4289.6000000000004"/>
    <n v="10483.6"/>
    <n v="0"/>
    <n v="2518.8000000000002"/>
    <n v="1084.2"/>
    <n v="12858.2"/>
    <n v="6543.4"/>
    <n v="2781.2"/>
    <n v="3971.8"/>
    <n v="0"/>
    <n v="11450"/>
    <n v="8329.7999999999993"/>
    <n v="12534.6"/>
    <n v="23222.400000000001"/>
    <n v="854.2"/>
    <n v="725"/>
    <n v="686.6"/>
    <n v="988.6"/>
    <n v="6126"/>
    <n v="0"/>
    <n v="7795"/>
    <n v="10150"/>
    <n v="1252.8"/>
    <n v="15470.4"/>
    <n v="0"/>
    <n v="1078.2"/>
    <n v="22756.400000000001"/>
    <n v="0"/>
    <n v="12810.2"/>
  </r>
  <r>
    <x v="52"/>
    <n v="26998"/>
    <n v="1174.4000000000001"/>
    <n v="7811"/>
    <n v="14040"/>
    <n v="5151.8"/>
    <n v="4850.6000000000004"/>
    <n v="1903.4"/>
    <n v="22491"/>
    <n v="9340.7999999999993"/>
    <n v="5094.8"/>
    <n v="6801"/>
    <n v="5891.4"/>
    <n v="20064.400000000001"/>
    <n v="14192.2"/>
    <n v="16141.2"/>
    <n v="41976.800000000003"/>
    <n v="1399.6"/>
    <n v="1270.4000000000001"/>
    <n v="1192.5999999999999"/>
    <n v="1575"/>
    <n v="10391"/>
    <n v="0"/>
    <n v="14429.6"/>
    <n v="17350.8"/>
    <n v="1442.8"/>
    <n v="24684.6"/>
    <n v="0"/>
    <n v="1950.6"/>
    <n v="38116.6"/>
    <n v="3364.2"/>
    <n v="24512.6"/>
  </r>
  <r>
    <x v="53"/>
    <n v="51127.83"/>
    <n v="2479.0839999999998"/>
    <n v="14042.497999999998"/>
    <n v="24600.348000000002"/>
    <n v="11631.628000000001"/>
    <n v="9940.8860000000004"/>
    <n v="3017.9780000000001"/>
    <n v="35123.345999999998"/>
    <n v="18464.222000000002"/>
    <n v="8598.2279999999992"/>
    <n v="11804.558000000001"/>
    <n v="13358.484"/>
    <n v="37609.442000000003"/>
    <n v="24699.448"/>
    <n v="26787.556"/>
    <n v="69810.975999999995"/>
    <n v="2469.9360000000001"/>
    <n v="2340.2300000000005"/>
    <n v="2045.8979999999999"/>
    <n v="2599.3900000000003"/>
    <n v="19391.916000000001"/>
    <n v="2315.1899999999996"/>
    <n v="22357.986000000001"/>
    <n v="30001.759999999998"/>
    <n v="2207.3319999999999"/>
    <n v="45242.922000000006"/>
    <n v="0"/>
    <n v="3002.4480000000003"/>
    <n v="66576.297999999995"/>
    <n v="7679.1679999999997"/>
    <n v="42741.04"/>
  </r>
  <r>
    <x v="54"/>
    <n v="96067.024000000005"/>
    <n v="5440.5079999999998"/>
    <n v="32603.658000000003"/>
    <n v="60382.731999999996"/>
    <n v="29696.126"/>
    <n v="20282.05"/>
    <n v="6216.8899999999994"/>
    <n v="70939.877999999997"/>
    <n v="39040.596000000005"/>
    <n v="16223.163999999999"/>
    <n v="24874.574000000001"/>
    <n v="25627.342000000001"/>
    <n v="78675.873999999996"/>
    <n v="53707.195999999996"/>
    <n v="65758.637999999992"/>
    <n v="143665.85399999999"/>
    <n v="5821.74"/>
    <n v="5860.2860000000001"/>
    <n v="4794.1000000000004"/>
    <n v="5604.1560000000009"/>
    <n v="41631.123999999996"/>
    <n v="3870.31"/>
    <n v="39204.769999999997"/>
    <n v="67677.195999999996"/>
    <n v="3500.6839999999997"/>
    <n v="100074.36600000001"/>
    <n v="15961.951999999999"/>
    <n v="5726.6659999999993"/>
    <n v="144404.304"/>
    <n v="15825.103999999998"/>
    <n v="83720.138000000006"/>
  </r>
  <r>
    <x v="55"/>
    <n v="97424.78"/>
    <n v="9302.43"/>
    <n v="51562.85"/>
    <n v="91208.11"/>
    <n v="53729.81"/>
    <n v="30402.09"/>
    <n v="9529.02"/>
    <n v="101986.68"/>
    <n v="61869.62"/>
    <n v="23487.69"/>
    <n v="34714.080000000002"/>
    <n v="43343.24"/>
    <n v="115449.68"/>
    <n v="85259.12"/>
    <n v="108834.92"/>
    <n v="201987.9"/>
    <n v="7965.08"/>
    <n v="7621.48"/>
    <n v="6091.29"/>
    <n v="8661.6200000000008"/>
    <n v="65838.990000000005"/>
    <n v="5598.33"/>
    <n v="52623.199999999997"/>
    <n v="110804.85"/>
    <n v="4258.51"/>
    <n v="147297.35"/>
    <n v="93600.21"/>
    <n v="9125.5499999999993"/>
    <n v="215756.18"/>
    <n v="25739.33"/>
    <n v="113100.22"/>
  </r>
  <r>
    <x v="56"/>
    <n v="821.6"/>
    <n v="0"/>
    <n v="256.60000000000002"/>
    <n v="631.6"/>
    <n v="0"/>
    <n v="0"/>
    <n v="0"/>
    <n v="606.20000000000005"/>
    <n v="213.6"/>
    <n v="128.4"/>
    <n v="160.4"/>
    <n v="0"/>
    <n v="483.2"/>
    <n v="486.2"/>
    <n v="570"/>
    <n v="1069.5999999999999"/>
    <n v="51.6"/>
    <n v="42.6"/>
    <n v="0"/>
    <n v="50"/>
    <n v="353"/>
    <n v="0"/>
    <n v="313.2"/>
    <n v="483"/>
    <n v="13.4"/>
    <n v="762.4"/>
    <n v="0"/>
    <n v="53.4"/>
    <n v="1024.8"/>
    <n v="0"/>
    <n v="819.4"/>
  </r>
  <r>
    <x v="57"/>
    <n v="1938.6"/>
    <n v="83.8"/>
    <n v="648.20000000000005"/>
    <n v="1578.2"/>
    <n v="0"/>
    <n v="0"/>
    <n v="87"/>
    <n v="1430.2"/>
    <n v="512.4"/>
    <n v="313.39999999999998"/>
    <n v="408.6"/>
    <n v="0"/>
    <n v="1299.2"/>
    <n v="1028.4000000000001"/>
    <n v="1506.8"/>
    <n v="2686.8"/>
    <n v="123"/>
    <n v="97.8"/>
    <n v="91.8"/>
    <n v="135.80000000000001"/>
    <n v="750"/>
    <n v="0"/>
    <n v="712.8"/>
    <n v="1199"/>
    <n v="46.8"/>
    <n v="1799.6"/>
    <n v="0"/>
    <n v="172.2"/>
    <n v="2560.4"/>
    <n v="0"/>
    <n v="1659.6"/>
  </r>
  <r>
    <x v="58"/>
    <n v="3541.6"/>
    <n v="170.4"/>
    <n v="1223.5999999999999"/>
    <n v="3111"/>
    <n v="0"/>
    <n v="308.2"/>
    <n v="194.8"/>
    <n v="2582"/>
    <n v="981.8"/>
    <n v="574.4"/>
    <n v="833.4"/>
    <n v="0"/>
    <n v="2642"/>
    <n v="1862"/>
    <n v="3097"/>
    <n v="5376.2"/>
    <n v="196.6"/>
    <n v="200.2"/>
    <n v="195.4"/>
    <n v="230.6"/>
    <n v="1505.2"/>
    <n v="0"/>
    <n v="1202.8"/>
    <n v="2473.8000000000002"/>
    <n v="81.2"/>
    <n v="3829.6"/>
    <n v="0"/>
    <n v="303.60000000000002"/>
    <n v="5194"/>
    <n v="0"/>
    <n v="3087.4"/>
  </r>
  <r>
    <x v="59"/>
    <n v="7261.6"/>
    <n v="323.60000000000002"/>
    <n v="2041.2"/>
    <n v="5175.3999999999996"/>
    <n v="0"/>
    <n v="1965.6"/>
    <n v="356.8"/>
    <n v="5373.4"/>
    <n v="2040.2"/>
    <n v="1274.2"/>
    <n v="1492.2"/>
    <n v="0"/>
    <n v="5212.2"/>
    <n v="4047.4"/>
    <n v="5921.8"/>
    <n v="10483.200000000001"/>
    <n v="420.6"/>
    <n v="366.4"/>
    <n v="368"/>
    <n v="396.2"/>
    <n v="3085.2"/>
    <n v="0"/>
    <n v="2203.6"/>
    <n v="5052.6000000000004"/>
    <n v="200.8"/>
    <n v="7004.8"/>
    <n v="0"/>
    <n v="597.79999999999995"/>
    <n v="9077"/>
    <n v="0"/>
    <n v="6046.4"/>
  </r>
  <r>
    <x v="60"/>
    <n v="11849.8"/>
    <n v="493"/>
    <n v="3565.8"/>
    <n v="6559.4"/>
    <n v="2620.4"/>
    <n v="3442.6"/>
    <n v="634.20000000000005"/>
    <n v="9201.2000000000007"/>
    <n v="3237.4"/>
    <n v="2104.8000000000002"/>
    <n v="2496"/>
    <n v="3615.6"/>
    <n v="8166.4"/>
    <n v="5956"/>
    <n v="6874.6"/>
    <n v="17179"/>
    <n v="607.4"/>
    <n v="618.79999999999995"/>
    <n v="581.6"/>
    <n v="593.79999999999995"/>
    <n v="4271"/>
    <n v="0"/>
    <n v="3575.8"/>
    <n v="8411.7999999999993"/>
    <n v="361.2"/>
    <n v="10734.6"/>
    <n v="0"/>
    <n v="984.4"/>
    <n v="13489.6"/>
    <n v="1547.4"/>
    <n v="9281.4"/>
  </r>
  <r>
    <x v="61"/>
    <n v="23949"/>
    <n v="1117.5999999999999"/>
    <n v="6329.6"/>
    <n v="13563"/>
    <n v="7499.8"/>
    <n v="7297.6"/>
    <n v="1252.8"/>
    <n v="16068.4"/>
    <n v="8172"/>
    <n v="3870.8"/>
    <n v="5199.2"/>
    <n v="8288.4"/>
    <n v="17853.2"/>
    <n v="9322.6"/>
    <n v="13000.6"/>
    <n v="33225"/>
    <n v="1229.8"/>
    <n v="1059.8"/>
    <n v="1016"/>
    <n v="1012.2"/>
    <n v="8663.7999999999993"/>
    <n v="990.8"/>
    <n v="5543.8"/>
    <n v="15838.6"/>
    <n v="708.2"/>
    <n v="21490.400000000001"/>
    <n v="0"/>
    <n v="1517.2"/>
    <n v="32187.8"/>
    <n v="3908.6"/>
    <n v="17589.8"/>
  </r>
  <r>
    <x v="62"/>
    <n v="46772"/>
    <n v="2474"/>
    <n v="15304"/>
    <n v="35232"/>
    <n v="19000"/>
    <n v="14360"/>
    <n v="2722"/>
    <n v="38172"/>
    <n v="18734"/>
    <n v="7314"/>
    <n v="9728"/>
    <n v="14258"/>
    <n v="39444"/>
    <n v="21872"/>
    <n v="35444"/>
    <n v="72702"/>
    <n v="2526"/>
    <n v="3112"/>
    <n v="2170"/>
    <n v="2124"/>
    <n v="22546"/>
    <n v="1778"/>
    <n v="12354"/>
    <n v="37236"/>
    <n v="1592"/>
    <n v="49708"/>
    <n v="9288"/>
    <n v="3388"/>
    <n v="71326"/>
    <n v="9204"/>
    <n v="42214"/>
  </r>
  <r>
    <x v="63"/>
    <n v="52450"/>
    <n v="4060"/>
    <n v="27810"/>
    <n v="56140"/>
    <n v="37350"/>
    <n v="22230"/>
    <n v="4680"/>
    <n v="57900"/>
    <n v="30790"/>
    <n v="11320"/>
    <n v="14200"/>
    <n v="27360"/>
    <n v="57450"/>
    <n v="36570"/>
    <n v="59290"/>
    <n v="110020"/>
    <n v="3350"/>
    <n v="3710"/>
    <n v="2910"/>
    <n v="3810"/>
    <n v="37440"/>
    <n v="2730"/>
    <n v="18510"/>
    <n v="67370"/>
    <n v="2010"/>
    <n v="70980"/>
    <n v="51130"/>
    <n v="7210"/>
    <n v="116170"/>
    <n v="15200"/>
    <n v="6263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
  <r>
    <x v="0"/>
    <n v="2216.1999999999998"/>
    <n v="4553.2"/>
    <n v="9264.6"/>
    <n v="18607.2"/>
    <n v="36167.800000000003"/>
    <n v="69141.535999999993"/>
    <n v="118730.96799999999"/>
    <n v="112048.99"/>
    <n v="504.6"/>
    <n v="868"/>
    <n v="1928.6"/>
    <n v="3700.6"/>
    <n v="9169.6"/>
    <n v="18013.905999999999"/>
    <n v="22663.944"/>
    <n v="14624.21"/>
    <n v="344.52"/>
    <n v="690.4"/>
    <n v="1568.6799999999998"/>
    <n v="3667.62"/>
    <n v="7459.8"/>
    <n v="9830"/>
    <n v="16614"/>
    <n v="17580"/>
    <n v="11043.2"/>
    <n v="20858.8"/>
    <n v="49036"/>
    <n v="101903.4"/>
    <n v="158662.79999999999"/>
    <n v="208948.2"/>
    <n v="422294.076"/>
    <n v="603376.25"/>
    <n v="846.4"/>
    <n v="1864.6"/>
    <n v="3432"/>
    <n v="6616"/>
    <n v="13158"/>
    <n v="28094"/>
    <n v="52180"/>
    <n v="44420"/>
    <n v="-11.800000000000006"/>
    <n v="72.900000000000006"/>
    <n v="189.3"/>
    <n v="1711.7199999999998"/>
    <n v="3042.2750000000001"/>
    <n v="-1026.4000000000001"/>
    <n v="1434"/>
    <n v="7300"/>
    <n v="1711.8"/>
    <n v="3685.6"/>
    <n v="7335.8"/>
    <n v="14906.4"/>
    <n v="26998"/>
    <n v="51127.83"/>
    <n v="96067.024000000005"/>
    <n v="97424.78"/>
    <n v="821.6"/>
    <n v="1938.6"/>
    <n v="3541.6"/>
    <n v="7261.6"/>
    <n v="11849.8"/>
    <n v="23949"/>
    <n v="46772"/>
    <n v="52450"/>
  </r>
  <r>
    <x v="1"/>
    <n v="0"/>
    <n v="263.39999999999998"/>
    <n v="522"/>
    <n v="953.6"/>
    <n v="1645.4"/>
    <n v="3560.0419999999999"/>
    <n v="7572.398000000001"/>
    <n v="12712.91"/>
    <n v="0"/>
    <n v="85"/>
    <n v="177.4"/>
    <n v="285"/>
    <n v="471.4"/>
    <n v="1081.1579999999999"/>
    <n v="2131.8900000000003"/>
    <n v="3410.48"/>
    <n v="0"/>
    <n v="27.4"/>
    <n v="17.100000000000001"/>
    <n v="69.11999999999999"/>
    <n v="266.95999999999998"/>
    <n v="192"/>
    <n v="1276"/>
    <n v="510"/>
    <n v="165"/>
    <n v="340.6"/>
    <n v="748.2"/>
    <n v="1372"/>
    <n v="2363.6"/>
    <n v="5166.8"/>
    <n v="12725.384854"/>
    <n v="19472.534540000001"/>
    <n v="0"/>
    <n v="1.6"/>
    <n v="2"/>
    <n v="10"/>
    <n v="36"/>
    <n v="110"/>
    <n v="354"/>
    <n v="510"/>
    <n v="0"/>
    <n v="-42.72"/>
    <n v="-147.12"/>
    <n v="-200.32"/>
    <n v="-76.224999999999994"/>
    <n v="-640"/>
    <n v="-524"/>
    <n v="-2330"/>
    <n v="0"/>
    <n v="178.2"/>
    <n v="344.8"/>
    <n v="668.4"/>
    <n v="1174.4000000000001"/>
    <n v="2479.0839999999998"/>
    <n v="5440.5079999999998"/>
    <n v="9302.43"/>
    <n v="0"/>
    <n v="83.8"/>
    <n v="170.4"/>
    <n v="323.60000000000002"/>
    <n v="493"/>
    <n v="1117.5999999999999"/>
    <n v="2474"/>
    <n v="4060"/>
  </r>
  <r>
    <x v="2"/>
    <n v="834.8"/>
    <n v="1741.6"/>
    <n v="3241.2"/>
    <n v="5193.8"/>
    <n v="10091.6"/>
    <n v="16635.432000000001"/>
    <n v="38424.379999999997"/>
    <n v="63602.17"/>
    <n v="281.60000000000002"/>
    <n v="437.6"/>
    <n v="703"/>
    <n v="904.4"/>
    <n v="2280.8000000000002"/>
    <n v="2592.7339999999995"/>
    <n v="5820.7219999999998"/>
    <n v="12039.32"/>
    <n v="207.63999999999996"/>
    <n v="329.8"/>
    <n v="344.6"/>
    <n v="562.41999999999996"/>
    <n v="1473.6200000000001"/>
    <n v="154"/>
    <n v="5040"/>
    <n v="4680"/>
    <n v="3772.2"/>
    <n v="7106.8"/>
    <n v="13642.2"/>
    <n v="24725"/>
    <n v="43847.4"/>
    <n v="74440.399999999994"/>
    <n v="157714.07399999999"/>
    <n v="0"/>
    <n v="117.8"/>
    <n v="268.2"/>
    <n v="538"/>
    <n v="912"/>
    <n v="1940"/>
    <n v="3842"/>
    <n v="8312"/>
    <n v="12890"/>
    <n v="37.74"/>
    <n v="45.48"/>
    <n v="-79.039999999999992"/>
    <n v="108.58000000000001"/>
    <n v="518.875"/>
    <n v="-1756"/>
    <n v="464"/>
    <n v="-5500"/>
    <n v="553"/>
    <n v="1304.4000000000001"/>
    <n v="2538.1999999999998"/>
    <n v="4289.6000000000004"/>
    <n v="7811"/>
    <n v="14042.497999999998"/>
    <n v="32603.658000000003"/>
    <n v="51562.85"/>
    <n v="256.60000000000002"/>
    <n v="648.20000000000005"/>
    <n v="1223.5999999999999"/>
    <n v="2041.2"/>
    <n v="3565.8"/>
    <n v="6329.6"/>
    <n v="15304"/>
    <n v="27810"/>
  </r>
  <r>
    <x v="3"/>
    <n v="2030.8"/>
    <n v="3956.6"/>
    <n v="7550.6"/>
    <n v="12151.8"/>
    <n v="17751.2"/>
    <n v="32250.856"/>
    <n v="78536.635999999999"/>
    <n v="120685.32"/>
    <n v="716.2"/>
    <n v="1126.8"/>
    <n v="1101.4000000000001"/>
    <n v="1668.4"/>
    <n v="3710.8"/>
    <n v="7650.5079999999998"/>
    <n v="18153.904000000002"/>
    <n v="29477.21"/>
    <n v="380.7"/>
    <n v="628.20000000000005"/>
    <n v="1444.78"/>
    <n v="2385.84"/>
    <n v="3830.9199999999996"/>
    <n v="3242"/>
    <n v="11520"/>
    <n v="13580"/>
    <n v="9899.7999999999993"/>
    <n v="18397"/>
    <n v="27323.8"/>
    <n v="35978.6"/>
    <n v="64763.8"/>
    <n v="120421.8"/>
    <n v="284817.62328"/>
    <n v="413503.20770000003"/>
    <n v="380.6"/>
    <n v="750.4"/>
    <n v="1520"/>
    <n v="2584"/>
    <n v="2968"/>
    <n v="5388"/>
    <n v="16870"/>
    <n v="30880"/>
    <n v="-38.619999999999997"/>
    <n v="-215.44"/>
    <n v="736"/>
    <n v="1291.8"/>
    <n v="1362.175"/>
    <n v="-2926.8"/>
    <n v="-3634"/>
    <n v="-11980"/>
    <n v="1314.4"/>
    <n v="2830"/>
    <n v="6449.4"/>
    <n v="10483.6"/>
    <n v="14040"/>
    <n v="24600.348000000002"/>
    <n v="60382.731999999996"/>
    <n v="91208.11"/>
    <n v="631.6"/>
    <n v="1578.2"/>
    <n v="3111"/>
    <n v="5175.3999999999996"/>
    <n v="6559.4"/>
    <n v="13563"/>
    <n v="35232"/>
    <n v="56140"/>
  </r>
  <r>
    <x v="4"/>
    <n v="0"/>
    <n v="0"/>
    <n v="0"/>
    <n v="0"/>
    <n v="6592.2"/>
    <n v="15203.538"/>
    <n v="36505.182000000001"/>
    <n v="65810.7"/>
    <n v="0"/>
    <n v="0"/>
    <n v="0"/>
    <n v="0"/>
    <n v="1440.4"/>
    <n v="3571.71"/>
    <n v="6809.0559999999996"/>
    <n v="12080.89"/>
    <n v="0"/>
    <n v="0"/>
    <n v="0"/>
    <n v="0"/>
    <n v="1082.6399999999999"/>
    <n v="664"/>
    <n v="2776"/>
    <n v="6840"/>
    <n v="0"/>
    <n v="0"/>
    <n v="6856.2"/>
    <n v="26706"/>
    <n v="39088"/>
    <n v="79369.399999999994"/>
    <n v="179621.74018000002"/>
    <n v="0"/>
    <n v="0"/>
    <n v="0"/>
    <n v="0"/>
    <n v="0"/>
    <n v="2178"/>
    <n v="5686"/>
    <n v="13044"/>
    <n v="20090"/>
    <n v="0"/>
    <n v="0"/>
    <n v="0"/>
    <n v="0"/>
    <n v="84.224999999999994"/>
    <n v="-1965.4"/>
    <n v="-2156"/>
    <n v="-4230"/>
    <n v="0"/>
    <n v="0"/>
    <n v="0"/>
    <n v="0"/>
    <n v="5151.8"/>
    <n v="11631.628000000001"/>
    <n v="29696.126"/>
    <n v="53729.81"/>
    <n v="0"/>
    <n v="0"/>
    <n v="0"/>
    <n v="0"/>
    <n v="2620.4"/>
    <n v="7499.8"/>
    <n v="19000"/>
    <n v="37350"/>
  </r>
  <r>
    <x v="5"/>
    <n v="0"/>
    <n v="0"/>
    <n v="641.4"/>
    <n v="4306.6000000000004"/>
    <n v="10160.4"/>
    <n v="17511.044000000002"/>
    <n v="30125.432000000001"/>
    <n v="41129"/>
    <n v="0"/>
    <n v="0"/>
    <n v="253.6"/>
    <n v="1787.8"/>
    <n v="5309.6"/>
    <n v="7569.9580000000005"/>
    <n v="9843.3820000000014"/>
    <n v="10726.91"/>
    <n v="0"/>
    <n v="0"/>
    <n v="124.11999999999998"/>
    <n v="862.62000000000012"/>
    <n v="1932.5400000000002"/>
    <n v="1714"/>
    <n v="1678"/>
    <n v="420"/>
    <n v="0"/>
    <n v="0"/>
    <n v="9367.7999999999993"/>
    <n v="41226.400000000001"/>
    <n v="75261.2"/>
    <n v="163211.4"/>
    <n v="385670.38653999998"/>
    <n v="558745.25989999995"/>
    <n v="0"/>
    <n v="0"/>
    <n v="468"/>
    <n v="2820"/>
    <n v="5522"/>
    <n v="11302"/>
    <n v="22694"/>
    <n v="34660"/>
    <n v="0"/>
    <n v="0"/>
    <n v="-121.72"/>
    <n v="-782.72"/>
    <n v="-2202.875"/>
    <n v="-5009.6000000000004"/>
    <n v="-6336"/>
    <n v="-8160"/>
    <n v="0"/>
    <n v="0"/>
    <n v="387.8"/>
    <n v="2518.8000000000002"/>
    <n v="4850.6000000000004"/>
    <n v="9940.8860000000004"/>
    <n v="20282.05"/>
    <n v="30402.09"/>
    <n v="0"/>
    <n v="0"/>
    <n v="308.2"/>
    <n v="1965.6"/>
    <n v="3442.6"/>
    <n v="7297.6"/>
    <n v="14360"/>
    <n v="22230"/>
  </r>
  <r>
    <x v="6"/>
    <n v="0"/>
    <n v="224.8"/>
    <n v="503.8"/>
    <n v="1246.2"/>
    <n v="2334.6"/>
    <n v="3925.1760000000004"/>
    <n v="7761.9660000000003"/>
    <n v="13102.77"/>
    <n v="0"/>
    <n v="71.2"/>
    <n v="125.2"/>
    <n v="162.19999999999999"/>
    <n v="431.4"/>
    <n v="907.19799999999998"/>
    <n v="1545.076"/>
    <n v="3573.75"/>
    <n v="0"/>
    <n v="58.4"/>
    <n v="83.16"/>
    <n v="187.2"/>
    <n v="441.14"/>
    <n v="736"/>
    <n v="1138"/>
    <n v="2710"/>
    <n v="513.6"/>
    <n v="877.6"/>
    <n v="1983"/>
    <n v="4922"/>
    <n v="8793.6"/>
    <n v="20991"/>
    <n v="40459.205872000006"/>
    <n v="0"/>
    <n v="0"/>
    <n v="49"/>
    <n v="152"/>
    <n v="352"/>
    <n v="652"/>
    <n v="1440"/>
    <n v="3058"/>
    <n v="4290"/>
    <n v="0"/>
    <n v="1.4"/>
    <n v="-19.12"/>
    <n v="61.88000000000001"/>
    <n v="164"/>
    <n v="-51"/>
    <n v="-88"/>
    <n v="-410"/>
    <n v="0"/>
    <n v="153.6"/>
    <n v="379"/>
    <n v="1084.2"/>
    <n v="1903.4"/>
    <n v="3017.9780000000001"/>
    <n v="6216.8899999999994"/>
    <n v="9529.02"/>
    <n v="0"/>
    <n v="87"/>
    <n v="194.8"/>
    <n v="356.8"/>
    <n v="634.20000000000005"/>
    <n v="1252.8"/>
    <n v="2722"/>
    <n v="4680"/>
  </r>
  <r>
    <x v="7"/>
    <n v="1919.4"/>
    <n v="3851"/>
    <n v="7654.2"/>
    <n v="15780"/>
    <n v="29526.6"/>
    <n v="45669.729999999996"/>
    <n v="95902.59"/>
    <n v="137518.73000000001"/>
    <n v="649"/>
    <n v="926"/>
    <n v="1652.4"/>
    <n v="2921.6"/>
    <n v="7035.6"/>
    <n v="10546.384"/>
    <n v="24962.712"/>
    <n v="35532.050000000003"/>
    <n v="358.96"/>
    <n v="815.4"/>
    <n v="1333.2599999999998"/>
    <n v="3937.88"/>
    <n v="7687.68"/>
    <n v="8456"/>
    <n v="15878"/>
    <n v="22050"/>
    <n v="10511.8"/>
    <n v="18725.400000000001"/>
    <n v="42330.8"/>
    <n v="92815.4"/>
    <n v="149539.79999999999"/>
    <n v="331377.59999999998"/>
    <n v="713034.15422000003"/>
    <n v="0"/>
    <n v="762.8"/>
    <n v="1579.2"/>
    <n v="3486"/>
    <n v="6752"/>
    <n v="10390"/>
    <n v="21272"/>
    <n v="50586"/>
    <n v="68420"/>
    <n v="-103.17999999999999"/>
    <n v="183.54000000000002"/>
    <n v="243.94"/>
    <n v="1662.2800000000002"/>
    <n v="4402.8"/>
    <n v="703.8"/>
    <n v="-2962"/>
    <n v="-7310"/>
    <n v="1270.4000000000001"/>
    <n v="2924.6"/>
    <n v="6001.8"/>
    <n v="12858.2"/>
    <n v="22491"/>
    <n v="35123.345999999998"/>
    <n v="70939.877999999997"/>
    <n v="101986.68"/>
    <n v="606.20000000000005"/>
    <n v="1430.2"/>
    <n v="2582"/>
    <n v="5373.4"/>
    <n v="9201.2000000000007"/>
    <n v="16068.4"/>
    <n v="38172"/>
    <n v="57900"/>
  </r>
  <r>
    <x v="8"/>
    <n v="860"/>
    <n v="1697.4"/>
    <n v="3820.2"/>
    <n v="7741.6"/>
    <n v="12006.6"/>
    <n v="23095.420000000002"/>
    <n v="46679.732000000004"/>
    <n v="71674.8"/>
    <n v="293"/>
    <n v="446.6"/>
    <n v="568.20000000000005"/>
    <n v="1198.2"/>
    <n v="2666"/>
    <n v="4631.3979999999992"/>
    <n v="7639.1360000000004"/>
    <n v="9805.18"/>
    <n v="154.14000000000001"/>
    <n v="259.60000000000002"/>
    <n v="443.8"/>
    <n v="1517.1799999999998"/>
    <n v="2122.96"/>
    <n v="3404"/>
    <n v="9742"/>
    <n v="16420"/>
    <n v="4410.8"/>
    <n v="8468.4"/>
    <n v="19138.8"/>
    <n v="39820.199999999997"/>
    <n v="74974.600000000006"/>
    <n v="159067"/>
    <n v="349879.03332000005"/>
    <n v="0"/>
    <n v="326.8"/>
    <n v="687.4"/>
    <n v="1460"/>
    <n v="2664"/>
    <n v="5724"/>
    <n v="11302"/>
    <n v="23184"/>
    <n v="33250"/>
    <n v="-51.96"/>
    <n v="-37.840000000000011"/>
    <n v="72.72"/>
    <n v="902.08000000000015"/>
    <n v="456.125"/>
    <n v="262.60000000000002"/>
    <n v="4406"/>
    <n v="9560"/>
    <n v="567.6"/>
    <n v="1250.8"/>
    <n v="3252"/>
    <n v="6543.4"/>
    <n v="9340.7999999999993"/>
    <n v="18464.222000000002"/>
    <n v="39040.596000000005"/>
    <n v="61869.62"/>
    <n v="213.6"/>
    <n v="512.4"/>
    <n v="981.8"/>
    <n v="2040.2"/>
    <n v="3237.4"/>
    <n v="8172"/>
    <n v="18734"/>
    <n v="30790"/>
  </r>
  <r>
    <x v="9"/>
    <n v="370.4"/>
    <n v="803.6"/>
    <n v="1721.2"/>
    <n v="3463.4"/>
    <n v="6746.2"/>
    <n v="11163.054"/>
    <n v="20068.034"/>
    <n v="28338.62"/>
    <n v="111.8"/>
    <n v="196.2"/>
    <n v="521.79999999999995"/>
    <n v="682.2"/>
    <n v="1651.4"/>
    <n v="2564.6259999999997"/>
    <n v="3844.87"/>
    <n v="4850.93"/>
    <n v="46.64"/>
    <n v="146.6"/>
    <n v="317.28000000000003"/>
    <n v="829.34000000000015"/>
    <n v="1977.22"/>
    <n v="1450"/>
    <n v="2856"/>
    <n v="3280"/>
    <n v="994.4"/>
    <n v="1840.8"/>
    <n v="4112.8"/>
    <n v="9619.6"/>
    <n v="19302.400000000001"/>
    <n v="36207.199999999997"/>
    <n v="82424.912318000002"/>
    <n v="0"/>
    <n v="47.8"/>
    <n v="105.8"/>
    <n v="226"/>
    <n v="484"/>
    <n v="954"/>
    <n v="1986"/>
    <n v="4640"/>
    <n v="6340"/>
    <n v="-41.040000000000006"/>
    <n v="-17.600000000000001"/>
    <n v="74.459999999999994"/>
    <n v="392.5"/>
    <n v="1394.4"/>
    <n v="-40.6"/>
    <n v="732"/>
    <n v="-50"/>
    <n v="258.2"/>
    <n v="607"/>
    <n v="1199.4000000000001"/>
    <n v="2781.2"/>
    <n v="5094.8"/>
    <n v="8598.2279999999992"/>
    <n v="16223.163999999999"/>
    <n v="23487.69"/>
    <n v="128.4"/>
    <n v="313.39999999999998"/>
    <n v="574.4"/>
    <n v="1274.2"/>
    <n v="2104.8000000000002"/>
    <n v="3870.8"/>
    <n v="7314"/>
    <n v="11320"/>
  </r>
  <r>
    <x v="10"/>
    <n v="569.4"/>
    <n v="1232.4000000000001"/>
    <n v="2512"/>
    <n v="5088.8"/>
    <n v="8912.2000000000007"/>
    <n v="17130.89"/>
    <n v="32316.617999999999"/>
    <n v="45919.519999999997"/>
    <n v="204"/>
    <n v="401.4"/>
    <n v="783"/>
    <n v="1117.4000000000001"/>
    <n v="2111.1999999999998"/>
    <n v="5326.3320000000003"/>
    <n v="7442.0439999999999"/>
    <n v="11205.44"/>
    <n v="173.78000000000003"/>
    <n v="368.4"/>
    <n v="275.54000000000002"/>
    <n v="619.88"/>
    <n v="1030.9000000000001"/>
    <n v="2044"/>
    <n v="4292"/>
    <n v="6630"/>
    <n v="1582.2"/>
    <n v="2752.8"/>
    <n v="5120.3999999999996"/>
    <n v="10916.4"/>
    <n v="20912.8"/>
    <n v="38189.800000000003"/>
    <n v="84527.227448000005"/>
    <n v="0"/>
    <n v="62"/>
    <n v="123.2"/>
    <n v="200"/>
    <n v="394"/>
    <n v="1028"/>
    <n v="2330"/>
    <n v="5354"/>
    <n v="8010"/>
    <n v="26.220000000000006"/>
    <n v="49.06"/>
    <n v="-288.26"/>
    <n v="-279.7"/>
    <n v="-720.1"/>
    <n v="-2751.2"/>
    <n v="-2106"/>
    <n v="-3100"/>
    <n v="365.2"/>
    <n v="831.2"/>
    <n v="1728.8"/>
    <n v="3971.8"/>
    <n v="6801"/>
    <n v="11804.558000000001"/>
    <n v="24874.574000000001"/>
    <n v="34714.080000000002"/>
    <n v="160.4"/>
    <n v="408.6"/>
    <n v="833.4"/>
    <n v="1492.2"/>
    <n v="2496"/>
    <n v="5199.2"/>
    <n v="9728"/>
    <n v="14200"/>
  </r>
  <r>
    <x v="11"/>
    <n v="0"/>
    <n v="0"/>
    <n v="0"/>
    <n v="0"/>
    <n v="7823.2"/>
    <n v="18171.448"/>
    <n v="32762.444"/>
    <n v="55492.95"/>
    <n v="0"/>
    <n v="0"/>
    <n v="0"/>
    <n v="0"/>
    <n v="1932"/>
    <n v="4812.9640000000009"/>
    <n v="7135.1020000000008"/>
    <n v="12149.71"/>
    <n v="0"/>
    <n v="0"/>
    <n v="0"/>
    <n v="0"/>
    <n v="1828.5400000000002"/>
    <n v="4386"/>
    <n v="3460"/>
    <n v="5160"/>
    <n v="0"/>
    <n v="0"/>
    <n v="17798.8"/>
    <n v="76705"/>
    <n v="106569.2"/>
    <n v="80040.2"/>
    <n v="171719.21599999996"/>
    <n v="241955"/>
    <n v="0"/>
    <n v="0"/>
    <n v="0"/>
    <n v="0"/>
    <n v="1808"/>
    <n v="4042"/>
    <n v="8766"/>
    <n v="14700"/>
    <n v="0"/>
    <n v="0"/>
    <n v="0"/>
    <n v="0"/>
    <n v="325"/>
    <n v="177.4"/>
    <n v="-1840"/>
    <n v="-4680"/>
    <n v="0"/>
    <n v="0"/>
    <n v="0"/>
    <n v="0"/>
    <n v="5891.4"/>
    <n v="13358.484"/>
    <n v="25627.342000000001"/>
    <n v="43343.24"/>
    <n v="0"/>
    <n v="0"/>
    <n v="0"/>
    <n v="0"/>
    <n v="3615.6"/>
    <n v="8288.4"/>
    <n v="14258"/>
    <n v="27360"/>
  </r>
  <r>
    <x v="12"/>
    <n v="1813.4"/>
    <n v="3515.8"/>
    <n v="7055"/>
    <n v="13538.4"/>
    <n v="25837.8"/>
    <n v="48818.266000000003"/>
    <n v="99555.111999999994"/>
    <n v="140534.43"/>
    <n v="526.20000000000005"/>
    <n v="824.8"/>
    <n v="1457.2"/>
    <n v="2088.1999999999998"/>
    <n v="5773.6"/>
    <n v="11208.624"/>
    <n v="20879.238000000001"/>
    <n v="25084.75"/>
    <n v="294.95999999999998"/>
    <n v="540.79999999999995"/>
    <n v="1125.8400000000001"/>
    <n v="2479.84"/>
    <n v="4693.82"/>
    <n v="6662"/>
    <n v="14724"/>
    <n v="20220"/>
    <n v="8366.4"/>
    <n v="15585.4"/>
    <n v="28926.2"/>
    <n v="51615.6"/>
    <n v="100184.6"/>
    <n v="268328.2"/>
    <n v="688986.65741999994"/>
    <n v="1040147.944"/>
    <n v="685"/>
    <n v="1465.6"/>
    <n v="3286"/>
    <n v="6426"/>
    <n v="11594"/>
    <n v="25230"/>
    <n v="53970"/>
    <n v="76450"/>
    <n v="-38.900000000000006"/>
    <n v="60.279999999999994"/>
    <n v="121.48000000000002"/>
    <n v="866.78000000000009"/>
    <n v="848.8"/>
    <n v="-2697.8"/>
    <n v="-2250"/>
    <n v="-910"/>
    <n v="1287.4000000000001"/>
    <n v="2691"/>
    <n v="5598"/>
    <n v="11450"/>
    <n v="20064.400000000001"/>
    <n v="37609.442000000003"/>
    <n v="78675.873999999996"/>
    <n v="115449.68"/>
    <n v="483.2"/>
    <n v="1299.2"/>
    <n v="2642"/>
    <n v="5212.2"/>
    <n v="8166.4"/>
    <n v="17853.2"/>
    <n v="39444"/>
    <n v="57450"/>
  </r>
  <r>
    <x v="13"/>
    <n v="1166.2"/>
    <n v="2358.4"/>
    <n v="4568.2"/>
    <n v="9638.7999999999993"/>
    <n v="16658.599999999999"/>
    <n v="28270.596000000001"/>
    <n v="61780.851999999999"/>
    <n v="99277.74"/>
    <n v="298.8"/>
    <n v="510.2"/>
    <n v="757"/>
    <n v="1308.8"/>
    <n v="2466.1999999999998"/>
    <n v="3571.5479999999998"/>
    <n v="8073.6559999999999"/>
    <n v="14018.62"/>
    <n v="179.2"/>
    <n v="445.4"/>
    <n v="875.56000000000006"/>
    <n v="2561.58"/>
    <n v="4425.4400000000005"/>
    <n v="5664"/>
    <n v="13696"/>
    <n v="17700"/>
    <n v="5503.6"/>
    <n v="9704"/>
    <n v="26375"/>
    <n v="62460"/>
    <n v="94976.6"/>
    <n v="180110"/>
    <n v="406389.60005999997"/>
    <n v="0"/>
    <n v="451.6"/>
    <n v="953.8"/>
    <n v="2008"/>
    <n v="4324"/>
    <n v="7228"/>
    <n v="13802"/>
    <n v="29560"/>
    <n v="45430"/>
    <n v="-4.5799999999999992"/>
    <n v="167.02"/>
    <n v="378.9799999999999"/>
    <n v="1564.58"/>
    <n v="3654.5250000000001"/>
    <n v="3656.4"/>
    <n v="8524"/>
    <n v="7830"/>
    <n v="867.4"/>
    <n v="1848"/>
    <n v="3811.2"/>
    <n v="8329.7999999999993"/>
    <n v="14192.2"/>
    <n v="24699.448"/>
    <n v="53707.195999999996"/>
    <n v="85259.12"/>
    <n v="486.2"/>
    <n v="1028.4000000000001"/>
    <n v="1862"/>
    <n v="4047.4"/>
    <n v="5956"/>
    <n v="9322.6"/>
    <n v="21872"/>
    <n v="36570"/>
  </r>
  <r>
    <x v="14"/>
    <n v="2010.2"/>
    <n v="3923.2"/>
    <n v="7678.4"/>
    <n v="14365"/>
    <n v="21241.8"/>
    <n v="36903.942000000003"/>
    <n v="87473.038"/>
    <n v="135972.07"/>
    <n v="646.6"/>
    <n v="906.4"/>
    <n v="1348.2"/>
    <n v="1830.6"/>
    <n v="5100.3999999999996"/>
    <n v="10116.385999999999"/>
    <n v="21714.400000000001"/>
    <n v="27137.15"/>
    <n v="345.15999999999997"/>
    <n v="679.2"/>
    <n v="1055.8"/>
    <n v="2683.68"/>
    <n v="4846.3"/>
    <n v="4146"/>
    <n v="8780"/>
    <n v="16750"/>
    <n v="9903.2000000000007"/>
    <n v="18594"/>
    <n v="25879.4"/>
    <n v="21909.8"/>
    <n v="47921.4"/>
    <n v="171033"/>
    <n v="376042.10199999996"/>
    <n v="565053.43000000005"/>
    <n v="555.20000000000005"/>
    <n v="1167.2"/>
    <n v="2350"/>
    <n v="4618"/>
    <n v="6214"/>
    <n v="12498"/>
    <n v="30342"/>
    <n v="43450"/>
    <n v="-158.10000000000002"/>
    <n v="0.28000000000000114"/>
    <n v="119.55999999999999"/>
    <n v="1639.72"/>
    <n v="1311.825"/>
    <n v="-3602.6"/>
    <n v="-7292"/>
    <n v="-5590"/>
    <n v="1363.4"/>
    <n v="3017"/>
    <n v="6330.2"/>
    <n v="12534.6"/>
    <n v="16141.2"/>
    <n v="26787.556"/>
    <n v="65758.637999999992"/>
    <n v="108834.92"/>
    <n v="570"/>
    <n v="1506.8"/>
    <n v="3097"/>
    <n v="5921.8"/>
    <n v="6874.6"/>
    <n v="13000.6"/>
    <n v="35444"/>
    <n v="59290"/>
  </r>
  <r>
    <x v="15"/>
    <n v="3718.6"/>
    <n v="7382.4"/>
    <n v="14569.4"/>
    <n v="28523.599999999999"/>
    <n v="53121.4"/>
    <n v="88251.515999999989"/>
    <n v="171569.73200000002"/>
    <n v="240026.09"/>
    <n v="949.8"/>
    <n v="1499"/>
    <n v="2915.4"/>
    <n v="5301"/>
    <n v="11144.8"/>
    <n v="18440.54"/>
    <n v="27903.878000000004"/>
    <n v="38038.19"/>
    <n v="658.7"/>
    <n v="1286.8"/>
    <n v="2196.02"/>
    <n v="6943.06"/>
    <n v="14142.7"/>
    <n v="13304"/>
    <n v="23168"/>
    <n v="30730"/>
    <n v="20939.8"/>
    <n v="40042.6"/>
    <n v="94430.6"/>
    <n v="197965.2"/>
    <n v="316206"/>
    <n v="673160.2"/>
    <n v="1442042.1949999998"/>
    <n v="0"/>
    <n v="1590.2"/>
    <n v="3322.4"/>
    <n v="6956"/>
    <n v="13568"/>
    <n v="23918"/>
    <n v="46462"/>
    <n v="98730"/>
    <n v="130580"/>
    <n v="-67.459999999999994"/>
    <n v="171.62"/>
    <n v="180.78000000000003"/>
    <n v="2594.8599999999997"/>
    <n v="8887"/>
    <n v="-1868.2"/>
    <n v="3522"/>
    <n v="3760"/>
    <n v="2768.8"/>
    <n v="5883.8"/>
    <n v="11654.2"/>
    <n v="23222.400000000001"/>
    <n v="41976.800000000003"/>
    <n v="69810.975999999995"/>
    <n v="143665.85399999999"/>
    <n v="201987.9"/>
    <n v="1069.5999999999999"/>
    <n v="2686.8"/>
    <n v="5376.2"/>
    <n v="10483.200000000001"/>
    <n v="17179"/>
    <n v="33225"/>
    <n v="72702"/>
    <n v="110020"/>
  </r>
  <r>
    <x v="16"/>
    <n v="161"/>
    <n v="336.2"/>
    <n v="624.4"/>
    <n v="1170.8"/>
    <n v="2115"/>
    <n v="3843.72"/>
    <n v="7664.2599999999993"/>
    <n v="9652.41"/>
    <n v="63.4"/>
    <n v="106.8"/>
    <n v="219"/>
    <n v="316.60000000000002"/>
    <n v="715.4"/>
    <n v="1373.7840000000001"/>
    <n v="1842.52"/>
    <n v="1687.33"/>
    <n v="15.7"/>
    <n v="28.8"/>
    <n v="33.72"/>
    <n v="244.33999999999997"/>
    <n v="312.94"/>
    <n v="320"/>
    <n v="456"/>
    <n v="580"/>
    <n v="297.39999999999998"/>
    <n v="580.20000000000005"/>
    <n v="1122.5999999999999"/>
    <n v="2274.6"/>
    <n v="3819.8"/>
    <n v="6858.2"/>
    <n v="14008.118059999999"/>
    <n v="0"/>
    <n v="4.4000000000000004"/>
    <n v="10.6"/>
    <n v="18"/>
    <n v="30"/>
    <n v="64"/>
    <n v="146"/>
    <n v="406"/>
    <n v="670"/>
    <n v="-26.659999999999997"/>
    <n v="-58.08"/>
    <n v="-93.72"/>
    <n v="-11.839999999999986"/>
    <n v="31.325000000000003"/>
    <n v="-835.6"/>
    <n v="-1206"/>
    <n v="-690"/>
    <n v="97.4"/>
    <n v="229.2"/>
    <n v="405.8"/>
    <n v="854.2"/>
    <n v="1399.6"/>
    <n v="2469.9360000000001"/>
    <n v="5821.74"/>
    <n v="7965.08"/>
    <n v="51.6"/>
    <n v="123"/>
    <n v="196.6"/>
    <n v="420.6"/>
    <n v="607.4"/>
    <n v="1229.8"/>
    <n v="2526"/>
    <n v="3350"/>
  </r>
  <r>
    <x v="17"/>
    <n v="124"/>
    <n v="270.2"/>
    <n v="542"/>
    <n v="923.6"/>
    <n v="1649.6"/>
    <n v="2873.0140000000001"/>
    <n v="7108.5660000000007"/>
    <n v="9583.25"/>
    <n v="37"/>
    <n v="77.2"/>
    <n v="136.19999999999999"/>
    <n v="198.4"/>
    <n v="379.2"/>
    <n v="532.78399999999999"/>
    <n v="1248.2800000000002"/>
    <n v="1961.77"/>
    <n v="7.18"/>
    <n v="7.9"/>
    <n v="65.88000000000001"/>
    <n v="111.58"/>
    <n v="228.1"/>
    <n v="228"/>
    <n v="544"/>
    <n v="820"/>
    <n v="265.39999999999998"/>
    <n v="544.79999999999995"/>
    <n v="1251"/>
    <n v="2641.4"/>
    <n v="5008.2"/>
    <n v="9990.2000000000007"/>
    <n v="20675.199648000002"/>
    <n v="27304.508330000001"/>
    <n v="8"/>
    <n v="22.4"/>
    <n v="46"/>
    <n v="82"/>
    <n v="160"/>
    <n v="336"/>
    <n v="856"/>
    <n v="1040"/>
    <n v="-21.14"/>
    <n v="-59.94"/>
    <n v="-37.44"/>
    <n v="-52.36"/>
    <n v="-42.924999999999997"/>
    <n v="-177"/>
    <n v="-510"/>
    <n v="-780"/>
    <n v="87.2"/>
    <n v="193"/>
    <n v="405.8"/>
    <n v="725"/>
    <n v="1270.4000000000001"/>
    <n v="2340.2300000000005"/>
    <n v="5860.2860000000001"/>
    <n v="7621.48"/>
    <n v="42.6"/>
    <n v="97.8"/>
    <n v="200.2"/>
    <n v="366.4"/>
    <n v="618.79999999999995"/>
    <n v="1059.8"/>
    <n v="3112"/>
    <n v="3710"/>
  </r>
  <r>
    <x v="18"/>
    <n v="0"/>
    <n v="225.6"/>
    <n v="504"/>
    <n v="889.8"/>
    <n v="1534"/>
    <n v="2684.7120000000004"/>
    <n v="5654.4520000000002"/>
    <n v="7576.53"/>
    <n v="0"/>
    <n v="46.8"/>
    <n v="127.6"/>
    <n v="203"/>
    <n v="341.2"/>
    <n v="638.81399999999996"/>
    <n v="860.35200000000009"/>
    <n v="1485.24"/>
    <n v="0"/>
    <n v="25.8"/>
    <n v="3.1799999999999984"/>
    <n v="126.32000000000001"/>
    <n v="331.54"/>
    <n v="276"/>
    <n v="838"/>
    <n v="110"/>
    <n v="94.8"/>
    <n v="256.2"/>
    <n v="557.79999999999995"/>
    <n v="1185.5999999999999"/>
    <n v="2171.4"/>
    <n v="3982.8"/>
    <n v="8772.2627219999995"/>
    <n v="0"/>
    <n v="0"/>
    <n v="2.2000000000000002"/>
    <n v="6"/>
    <n v="10"/>
    <n v="26"/>
    <n v="82"/>
    <n v="206"/>
    <n v="330"/>
    <n v="0"/>
    <n v="-15.1"/>
    <n v="-88.42"/>
    <n v="-54.5"/>
    <n v="28.099999999999994"/>
    <n v="-209.8"/>
    <n v="162"/>
    <n v="-1080"/>
    <n v="0"/>
    <n v="179"/>
    <n v="376.6"/>
    <n v="686.6"/>
    <n v="1192.5999999999999"/>
    <n v="2045.8979999999999"/>
    <n v="4794.1000000000004"/>
    <n v="6091.29"/>
    <n v="0"/>
    <n v="91.8"/>
    <n v="195.4"/>
    <n v="368"/>
    <n v="581.6"/>
    <n v="1016"/>
    <n v="2170"/>
    <n v="2910"/>
  </r>
  <r>
    <x v="19"/>
    <n v="175.8"/>
    <n v="404.8"/>
    <n v="779"/>
    <n v="1270.4000000000001"/>
    <n v="2086.1999999999998"/>
    <n v="3585.3119999999994"/>
    <n v="7137.442"/>
    <n v="10582.2"/>
    <n v="46"/>
    <n v="98.6"/>
    <n v="211"/>
    <n v="281.60000000000002"/>
    <n v="511.2"/>
    <n v="985.92200000000014"/>
    <n v="1533.2860000000001"/>
    <n v="1920.58"/>
    <n v="11.94"/>
    <n v="53.4"/>
    <n v="149.76"/>
    <n v="222.26"/>
    <n v="244.98000000000002"/>
    <n v="346"/>
    <n v="562"/>
    <n v="1160"/>
    <n v="179.6"/>
    <n v="399.6"/>
    <n v="1066"/>
    <n v="2269.8000000000002"/>
    <n v="4497.8"/>
    <n v="8376.6"/>
    <n v="14448.596149999998"/>
    <n v="0"/>
    <n v="7.2"/>
    <n v="13.2"/>
    <n v="20"/>
    <n v="32"/>
    <n v="64"/>
    <n v="140"/>
    <n v="312"/>
    <n v="430"/>
    <n v="-19.919999999999998"/>
    <n v="-22.6"/>
    <n v="29.98"/>
    <n v="23.18"/>
    <n v="-148.65"/>
    <n v="-432.2"/>
    <n v="-670"/>
    <n v="-230"/>
    <n v="129.80000000000001"/>
    <n v="306.39999999999998"/>
    <n v="568"/>
    <n v="988.6"/>
    <n v="1575"/>
    <n v="2599.3900000000003"/>
    <n v="5604.1560000000009"/>
    <n v="8661.6200000000008"/>
    <n v="50"/>
    <n v="135.80000000000001"/>
    <n v="230.6"/>
    <n v="396.2"/>
    <n v="593.79999999999995"/>
    <n v="1012.2"/>
    <n v="2124"/>
    <n v="3810"/>
  </r>
  <r>
    <x v="20"/>
    <n v="1032"/>
    <n v="1973.2"/>
    <n v="4008.8"/>
    <n v="7497.8"/>
    <n v="13566"/>
    <n v="23705.673999999999"/>
    <n v="51534.002"/>
    <n v="84487.77"/>
    <n v="308.2"/>
    <n v="541"/>
    <n v="930.4"/>
    <n v="1372"/>
    <n v="3175"/>
    <n v="4313.9580000000005"/>
    <n v="9902.8780000000006"/>
    <n v="18648.78"/>
    <n v="201.61999999999998"/>
    <n v="465.6"/>
    <n v="865.9799999999999"/>
    <n v="2292.4"/>
    <n v="3009.9"/>
    <n v="148"/>
    <n v="2762"/>
    <n v="10400"/>
    <n v="4744"/>
    <n v="8500.4"/>
    <n v="16163"/>
    <n v="32884.800000000003"/>
    <n v="55711.4"/>
    <n v="125529.2"/>
    <n v="253032.79979999998"/>
    <n v="332329.13380000001"/>
    <n v="179"/>
    <n v="395.8"/>
    <n v="776"/>
    <n v="1416"/>
    <n v="3000"/>
    <n v="6982"/>
    <n v="15164"/>
    <n v="21280"/>
    <n v="-2.4800000000000013"/>
    <n v="73.58"/>
    <n v="215.4"/>
    <n v="1476.1599999999999"/>
    <n v="1361.45"/>
    <n v="-2309.1999999999998"/>
    <n v="-4386"/>
    <n v="-5100"/>
    <n v="724"/>
    <n v="1432.4"/>
    <n v="3078.6"/>
    <n v="6126"/>
    <n v="10391"/>
    <n v="19391.916000000001"/>
    <n v="41631.123999999996"/>
    <n v="65838.990000000005"/>
    <n v="353"/>
    <n v="750"/>
    <n v="1505.2"/>
    <n v="3085.2"/>
    <n v="4271"/>
    <n v="8663.7999999999993"/>
    <n v="22546"/>
    <n v="37440"/>
  </r>
  <r>
    <x v="21"/>
    <n v="0"/>
    <n v="0"/>
    <n v="0"/>
    <n v="0"/>
    <n v="0"/>
    <n v="2738.0860000000002"/>
    <n v="4468.2959999999994"/>
    <n v="6431"/>
    <n v="0"/>
    <n v="0"/>
    <n v="0"/>
    <n v="0"/>
    <n v="0"/>
    <n v="422.89600000000002"/>
    <n v="597.98599999999999"/>
    <n v="832.67"/>
    <n v="0"/>
    <n v="0"/>
    <n v="0"/>
    <n v="0"/>
    <n v="0"/>
    <n v="392"/>
    <n v="568"/>
    <n v="610"/>
    <n v="0"/>
    <n v="0"/>
    <n v="421.6"/>
    <n v="2413.8000000000002"/>
    <n v="4849.2"/>
    <n v="9583.4"/>
    <n v="18948.829999999998"/>
    <n v="26533.455549999999"/>
    <n v="0"/>
    <n v="0"/>
    <n v="0"/>
    <n v="0"/>
    <n v="0"/>
    <n v="660"/>
    <n v="1788"/>
    <n v="2340"/>
    <n v="0"/>
    <n v="0"/>
    <n v="0"/>
    <n v="0"/>
    <n v="0"/>
    <n v="90.2"/>
    <n v="158"/>
    <n v="0"/>
    <n v="0"/>
    <n v="0"/>
    <n v="0"/>
    <n v="0"/>
    <n v="0"/>
    <n v="2315.1899999999996"/>
    <n v="3870.31"/>
    <n v="5598.33"/>
    <n v="0"/>
    <n v="0"/>
    <n v="0"/>
    <n v="0"/>
    <n v="0"/>
    <n v="990.8"/>
    <n v="1778"/>
    <n v="2730"/>
  </r>
  <r>
    <x v="22"/>
    <n v="1219"/>
    <n v="2393.6"/>
    <n v="5069.2"/>
    <n v="9393.2000000000007"/>
    <n v="17693.8"/>
    <n v="26672.531999999999"/>
    <n v="44492.990000000005"/>
    <n v="61813.86"/>
    <n v="496"/>
    <n v="816.2"/>
    <n v="1024.2"/>
    <n v="1597.8"/>
    <n v="3264"/>
    <n v="4314.3460000000005"/>
    <n v="5288.2199999999993"/>
    <n v="9190.66"/>
    <n v="252.44"/>
    <n v="723.8"/>
    <n v="1384.66"/>
    <n v="2456.1800000000003"/>
    <n v="4436.3599999999997"/>
    <n v="4900"/>
    <n v="8834"/>
    <n v="11900"/>
    <n v="6652.2"/>
    <n v="12651.6"/>
    <n v="26493.200000000001"/>
    <n v="50883"/>
    <n v="84693"/>
    <n v="151908.79999999999"/>
    <n v="298658.25708000001"/>
    <n v="0"/>
    <n v="476.6"/>
    <n v="931.6"/>
    <n v="1868"/>
    <n v="3128"/>
    <n v="5706"/>
    <n v="10220"/>
    <n v="22180"/>
    <n v="29350"/>
    <n v="-46.599999999999994"/>
    <n v="119.35999999999999"/>
    <n v="633.87999999999988"/>
    <n v="1729.4599999999998"/>
    <n v="3261"/>
    <n v="3184.8"/>
    <n v="6458"/>
    <n v="6390"/>
    <n v="723"/>
    <n v="1577.6"/>
    <n v="4045.4"/>
    <n v="7795"/>
    <n v="14429.6"/>
    <n v="22357.986000000001"/>
    <n v="39204.769999999997"/>
    <n v="52623.199999999997"/>
    <n v="313.2"/>
    <n v="712.8"/>
    <n v="1202.8"/>
    <n v="2203.6"/>
    <n v="3575.8"/>
    <n v="5543.8"/>
    <n v="12354"/>
    <n v="18510"/>
  </r>
  <r>
    <x v="23"/>
    <n v="1464.4"/>
    <n v="3007.4"/>
    <n v="6546.6"/>
    <n v="13025.2"/>
    <n v="22561.4"/>
    <n v="37710.21"/>
    <n v="84050.40400000001"/>
    <n v="137713.39000000001"/>
    <n v="491"/>
    <n v="771.6"/>
    <n v="1506.2"/>
    <n v="2876"/>
    <n v="5210.6000000000004"/>
    <n v="7708.65"/>
    <n v="16373.208000000002"/>
    <n v="26908.54"/>
    <n v="293.65999999999997"/>
    <n v="606"/>
    <n v="1145.7199999999998"/>
    <n v="3628.9800000000005"/>
    <n v="5938.32"/>
    <n v="5960"/>
    <n v="10928"/>
    <n v="20610"/>
    <n v="6428.6"/>
    <n v="12005.6"/>
    <n v="29045.200000000001"/>
    <n v="64958"/>
    <n v="100421.6"/>
    <n v="200975"/>
    <n v="486142.44073999999"/>
    <n v="0"/>
    <n v="372"/>
    <n v="792.2"/>
    <n v="1752"/>
    <n v="3586"/>
    <n v="6578"/>
    <n v="13224"/>
    <n v="29982"/>
    <n v="47100"/>
    <n v="-24.52"/>
    <n v="133.34"/>
    <n v="123.7"/>
    <n v="1757.1799999999998"/>
    <n v="3033.65"/>
    <n v="789.8"/>
    <n v="-520"/>
    <n v="-560"/>
    <n v="973.6"/>
    <n v="2236.6"/>
    <n v="5040.3999999999996"/>
    <n v="10150"/>
    <n v="17350.8"/>
    <n v="30001.759999999998"/>
    <n v="67677.195999999996"/>
    <n v="110804.85"/>
    <n v="483"/>
    <n v="1199"/>
    <n v="2473.8000000000002"/>
    <n v="5052.6000000000004"/>
    <n v="8411.7999999999993"/>
    <n v="15838.6"/>
    <n v="37236"/>
    <n v="67370"/>
  </r>
  <r>
    <x v="24"/>
    <n v="55.6"/>
    <n v="137.80000000000001"/>
    <n v="305"/>
    <n v="1373.8"/>
    <n v="1725.2"/>
    <n v="2742.15"/>
    <n v="4499.5120000000006"/>
    <n v="5525.73"/>
    <n v="14.6"/>
    <n v="40.6"/>
    <n v="69.400000000000006"/>
    <n v="121"/>
    <n v="282.39999999999998"/>
    <n v="535.01800000000003"/>
    <n v="998.82799999999986"/>
    <n v="1267.22"/>
    <n v="2.54"/>
    <n v="12.6"/>
    <n v="34.36"/>
    <n v="80.47999999999999"/>
    <n v="73.460000000000008"/>
    <n v="142"/>
    <n v="214"/>
    <n v="520"/>
    <n v="72.599999999999994"/>
    <n v="164.6"/>
    <n v="320.60000000000002"/>
    <n v="695"/>
    <n v="1319"/>
    <n v="3204.4"/>
    <n v="11997.349326"/>
    <n v="16636.784189999998"/>
    <n v="3.6"/>
    <n v="9.1999999999999993"/>
    <n v="10"/>
    <n v="26"/>
    <n v="98"/>
    <n v="184"/>
    <n v="408"/>
    <n v="560"/>
    <n v="-10.559999999999999"/>
    <n v="-25.82"/>
    <n v="-28.82"/>
    <n v="-17.419999999999998"/>
    <n v="-156.57499999999999"/>
    <n v="-335.4"/>
    <n v="-702"/>
    <n v="-540"/>
    <n v="41.2"/>
    <n v="97.2"/>
    <n v="235.6"/>
    <n v="1252.8"/>
    <n v="1442.8"/>
    <n v="2207.3319999999999"/>
    <n v="3500.6839999999997"/>
    <n v="4258.51"/>
    <n v="13.4"/>
    <n v="46.8"/>
    <n v="81.2"/>
    <n v="200.8"/>
    <n v="361.2"/>
    <n v="708.2"/>
    <n v="1592"/>
    <n v="2010"/>
  </r>
  <r>
    <x v="25"/>
    <n v="2337.1999999999998"/>
    <n v="4279.2"/>
    <n v="9492.6"/>
    <n v="17554.8"/>
    <n v="30991.200000000001"/>
    <n v="57218.483999999997"/>
    <n v="123471.876"/>
    <n v="182338.58"/>
    <n v="695.4"/>
    <n v="860.2"/>
    <n v="1241.4000000000001"/>
    <n v="2084.4"/>
    <n v="6306.8"/>
    <n v="11975.761999999999"/>
    <n v="23397.51"/>
    <n v="35041.230000000003"/>
    <n v="302.06"/>
    <n v="610.4"/>
    <n v="1405.86"/>
    <n v="3196.4"/>
    <n v="5543.08"/>
    <n v="6052"/>
    <n v="19674"/>
    <n v="31830"/>
    <n v="10624.4"/>
    <n v="20837.400000000001"/>
    <n v="47504.2"/>
    <n v="104677.2"/>
    <n v="169637.2"/>
    <n v="360049.4"/>
    <n v="851103.10965999996"/>
    <n v="1212667.9909999999"/>
    <n v="987.2"/>
    <n v="1910"/>
    <n v="4328"/>
    <n v="8874"/>
    <n v="14986"/>
    <n v="30190"/>
    <n v="67608"/>
    <n v="96080"/>
    <n v="-76.099999999999994"/>
    <n v="148.91999999999999"/>
    <n v="1018.2"/>
    <n v="2123.1400000000003"/>
    <n v="2638.7"/>
    <n v="-1412.8"/>
    <n v="988"/>
    <n v="4620"/>
    <n v="1641.8"/>
    <n v="3419"/>
    <n v="8251.4"/>
    <n v="15470.4"/>
    <n v="24684.6"/>
    <n v="45242.922000000006"/>
    <n v="100074.36600000001"/>
    <n v="147297.35"/>
    <n v="762.4"/>
    <n v="1799.6"/>
    <n v="3829.6"/>
    <n v="7004.8"/>
    <n v="10734.6"/>
    <n v="21490.400000000001"/>
    <n v="49708"/>
    <n v="70980"/>
  </r>
  <r>
    <x v="26"/>
    <n v="0"/>
    <n v="0"/>
    <n v="0"/>
    <n v="0"/>
    <n v="0"/>
    <n v="0"/>
    <n v="19991.594000000001"/>
    <n v="115059.19"/>
    <n v="0"/>
    <n v="0"/>
    <n v="0"/>
    <n v="0"/>
    <n v="0"/>
    <n v="0"/>
    <n v="4029.6419999999998"/>
    <n v="21458.98"/>
    <n v="0"/>
    <n v="0"/>
    <n v="0"/>
    <n v="0"/>
    <n v="0"/>
    <n v="0"/>
    <n v="3480"/>
    <n v="16970"/>
    <n v="0"/>
    <n v="0"/>
    <n v="0"/>
    <n v="0"/>
    <n v="17989.2"/>
    <n v="156129.60000000001"/>
    <n v="402375.212"/>
    <n v="583117.25"/>
    <n v="0"/>
    <n v="0"/>
    <n v="0"/>
    <n v="0"/>
    <n v="0"/>
    <n v="0"/>
    <n v="7076"/>
    <n v="46500"/>
    <n v="0"/>
    <n v="0"/>
    <n v="0"/>
    <n v="0"/>
    <n v="0"/>
    <n v="0"/>
    <n v="-56"/>
    <n v="-530"/>
    <n v="0"/>
    <n v="0"/>
    <n v="0"/>
    <n v="0"/>
    <n v="0"/>
    <n v="0"/>
    <n v="15961.951999999999"/>
    <n v="93600.21"/>
    <n v="0"/>
    <n v="0"/>
    <n v="0"/>
    <n v="0"/>
    <n v="0"/>
    <n v="0"/>
    <n v="9288"/>
    <n v="51130"/>
  </r>
  <r>
    <x v="27"/>
    <n v="160.80000000000001"/>
    <n v="393.8"/>
    <n v="722.4"/>
    <n v="1364.6"/>
    <n v="2577.1999999999998"/>
    <n v="4141.1100000000006"/>
    <n v="7862.88"/>
    <n v="14948.92"/>
    <n v="45.8"/>
    <n v="90.4"/>
    <n v="133.80000000000001"/>
    <n v="286.39999999999998"/>
    <n v="626.79999999999995"/>
    <n v="1139.0620000000001"/>
    <n v="2136.2139999999999"/>
    <n v="5823.37"/>
    <n v="16.020000000000003"/>
    <n v="53"/>
    <n v="84.7"/>
    <n v="152.01999999999998"/>
    <n v="420.68"/>
    <n v="40"/>
    <n v="184"/>
    <n v="1940"/>
    <n v="382.2"/>
    <n v="712.2"/>
    <n v="1417"/>
    <n v="3406.4"/>
    <n v="7011.4"/>
    <n v="12302.6"/>
    <n v="22799.811216000002"/>
    <n v="0"/>
    <n v="6.2"/>
    <n v="15"/>
    <n v="34"/>
    <n v="72"/>
    <n v="186"/>
    <n v="396"/>
    <n v="958"/>
    <n v="1320"/>
    <n v="-19.68"/>
    <n v="-25.06"/>
    <n v="-20.619999999999997"/>
    <n v="-72.859999999999985"/>
    <n v="-80.75"/>
    <n v="-949.6"/>
    <n v="-1676"/>
    <n v="-3400"/>
    <n v="114.6"/>
    <n v="303.39999999999998"/>
    <n v="588.79999999999995"/>
    <n v="1078.2"/>
    <n v="1950.6"/>
    <n v="3002.4480000000003"/>
    <n v="5726.6659999999993"/>
    <n v="9125.5499999999993"/>
    <n v="53.4"/>
    <n v="172.2"/>
    <n v="303.60000000000002"/>
    <n v="597.79999999999995"/>
    <n v="984.4"/>
    <n v="1517.2"/>
    <n v="3388"/>
    <n v="7210"/>
  </r>
  <r>
    <x v="28"/>
    <n v="3680.4"/>
    <n v="7234.6"/>
    <n v="15791.6"/>
    <n v="27301.4"/>
    <n v="49087.199999999997"/>
    <n v="89527.881999999998"/>
    <n v="185008.24400000001"/>
    <n v="292687.32"/>
    <n v="1272.8"/>
    <n v="1826.2"/>
    <n v="3531"/>
    <n v="4545.3999999999996"/>
    <n v="10971"/>
    <n v="22951.583999999999"/>
    <n v="40603.939999999995"/>
    <n v="76931.14"/>
    <n v="832.2"/>
    <n v="1553.2"/>
    <n v="3509.4800000000005"/>
    <n v="8128.8"/>
    <n v="11845.52"/>
    <n v="14538"/>
    <n v="20796"/>
    <n v="31560"/>
    <n v="19654.400000000001"/>
    <n v="36157"/>
    <n v="73071.399999999994"/>
    <n v="140120"/>
    <n v="213289.8"/>
    <n v="396118.8"/>
    <n v="826950.88140000007"/>
    <n v="1153794.5900000001"/>
    <n v="905.8"/>
    <n v="1864.8"/>
    <n v="3912"/>
    <n v="7218"/>
    <n v="12674"/>
    <n v="25872"/>
    <n v="58922"/>
    <n v="91920"/>
    <n v="-95.14"/>
    <n v="277.18"/>
    <n v="1223.76"/>
    <n v="5218.5"/>
    <n v="9245.5750000000007"/>
    <n v="-3198.4"/>
    <n v="-11630"/>
    <n v="-34120"/>
    <n v="2407.8000000000002"/>
    <n v="5408.4"/>
    <n v="12261"/>
    <n v="22756.400000000001"/>
    <n v="38116.6"/>
    <n v="66576.297999999995"/>
    <n v="144404.304"/>
    <n v="215756.18"/>
    <n v="1024.8"/>
    <n v="2560.4"/>
    <n v="5194"/>
    <n v="9077"/>
    <n v="13489.6"/>
    <n v="32187.8"/>
    <n v="71326"/>
    <n v="116170"/>
  </r>
  <r>
    <x v="29"/>
    <n v="0"/>
    <n v="0"/>
    <n v="0"/>
    <n v="0"/>
    <n v="4365.6000000000004"/>
    <n v="10068.186"/>
    <n v="20487.554"/>
    <n v="31893.64"/>
    <n v="0"/>
    <n v="0"/>
    <n v="0"/>
    <n v="0"/>
    <n v="1002"/>
    <n v="2389.018"/>
    <n v="4662.45"/>
    <n v="6154.31"/>
    <n v="0"/>
    <n v="0"/>
    <n v="0"/>
    <n v="0"/>
    <n v="1006.1200000000001"/>
    <n v="1826"/>
    <n v="2364"/>
    <n v="4100"/>
    <n v="0"/>
    <n v="0"/>
    <n v="2520"/>
    <n v="9464.4"/>
    <n v="18805"/>
    <n v="47874.8"/>
    <n v="128625.92"/>
    <n v="184091.31"/>
    <n v="0"/>
    <n v="0"/>
    <n v="0"/>
    <n v="0"/>
    <n v="976"/>
    <n v="2728"/>
    <n v="6400"/>
    <n v="9460"/>
    <n v="0"/>
    <n v="0"/>
    <n v="0"/>
    <n v="0"/>
    <n v="539.35"/>
    <n v="-105.8"/>
    <n v="-1152"/>
    <n v="-40"/>
    <n v="0"/>
    <n v="0"/>
    <n v="0"/>
    <n v="0"/>
    <n v="3364.2"/>
    <n v="7679.1679999999997"/>
    <n v="15825.103999999998"/>
    <n v="25739.33"/>
    <n v="0"/>
    <n v="0"/>
    <n v="0"/>
    <n v="0"/>
    <n v="1547.4"/>
    <n v="3908.6"/>
    <n v="9204"/>
    <n v="15200"/>
  </r>
  <r>
    <x v="30"/>
    <n v="2076.1999999999998"/>
    <n v="3917"/>
    <n v="7224.2"/>
    <n v="15385.6"/>
    <n v="30890.2"/>
    <n v="51500.229999999996"/>
    <n v="98062.28"/>
    <n v="138374"/>
    <n v="488.8"/>
    <n v="830.6"/>
    <n v="1093.8"/>
    <n v="2575.4"/>
    <n v="6377.6"/>
    <n v="8759.39"/>
    <n v="14342.141999999998"/>
    <n v="25273.78"/>
    <n v="384.14"/>
    <n v="606.20000000000005"/>
    <n v="1485.42"/>
    <n v="5775.2800000000007"/>
    <n v="11362.86"/>
    <n v="14188"/>
    <n v="21122"/>
    <n v="15980"/>
    <n v="13589.4"/>
    <n v="24528.799999999999"/>
    <n v="46784.6"/>
    <n v="100959.6"/>
    <n v="173356.79999999999"/>
    <n v="306446.40000000002"/>
    <n v="620003"/>
    <n v="0"/>
    <n v="694.8"/>
    <n v="1493"/>
    <n v="2766"/>
    <n v="4558"/>
    <n v="7634"/>
    <n v="13308"/>
    <n v="30954"/>
    <n v="46500"/>
    <n v="186.26"/>
    <n v="166.85999999999999"/>
    <n v="770.59999999999991"/>
    <n v="3964.6"/>
    <n v="8398.3250000000007"/>
    <n v="12032.2"/>
    <n v="14988"/>
    <n v="0"/>
    <n v="1587.8"/>
    <n v="3086.4"/>
    <n v="6130.6"/>
    <n v="12810.2"/>
    <n v="24512.6"/>
    <n v="42741.04"/>
    <n v="83720.138000000006"/>
    <n v="113100.22"/>
    <n v="819.4"/>
    <n v="1659.6"/>
    <n v="3087.4"/>
    <n v="6046.4"/>
    <n v="9281.4"/>
    <n v="17589.8"/>
    <n v="42214"/>
    <n v="62630"/>
  </r>
  <r>
    <x v="31"/>
    <n v="29995.8"/>
    <n v="60077.2"/>
    <n v="122912"/>
    <n v="237749.8"/>
    <n v="447460.2"/>
    <n v="794713.78799999994"/>
    <n v="1637259.4660000002"/>
    <n v="2492514.6"/>
    <n v="9140.6"/>
    <n v="14405.4"/>
    <n v="24516.400000000001"/>
    <n v="41414.400000000001"/>
    <n v="101858.4"/>
    <n v="180646.96200000003"/>
    <n v="324380.46599999996"/>
    <n v="498340.39"/>
    <n v="5463.9"/>
    <n v="11023.1"/>
    <n v="21374.26"/>
    <n v="55722.30000000001"/>
    <n v="103997.04000000002"/>
    <n v="115404"/>
    <n v="229964"/>
    <n v="334350"/>
    <n v="150591"/>
    <n v="280632.59999999998"/>
    <n v="620808.19999999995"/>
    <n v="1319494.2"/>
    <n v="2185948.6"/>
    <n v="4409392.4000000004"/>
    <n v="9776889.3763139993"/>
    <n v="6978728.6490099998"/>
    <n v="9471"/>
    <n v="19798.400000000001"/>
    <n v="41620"/>
    <n v="81556"/>
    <n v="147464"/>
    <n v="299254"/>
    <n v="664864"/>
    <n v="969250"/>
    <n v="-608.21999999999991"/>
    <n v="1150.6199999999999"/>
    <n v="5208.46"/>
    <n v="27617.279999999995"/>
    <n v="51561.399999999994"/>
    <n v="-13404.2"/>
    <n v="-9860"/>
    <n v="-61860"/>
    <n v="20855.8"/>
    <n v="45673.8"/>
    <n v="98398.6"/>
    <n v="196335.8"/>
    <n v="345603.2"/>
    <n v="614068.02599999995"/>
    <n v="1312879.0000000002"/>
    <n v="1994174.21"/>
    <n v="9394.2000000000007"/>
    <n v="22870.400000000001"/>
    <n v="44998.8"/>
    <n v="87788.2"/>
    <n v="143055"/>
    <n v="288766.40000000002"/>
    <n v="664098"/>
    <n v="107478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B9CD40E-7CDC-41E4-9A1E-CA02FE75397B}"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ates">
  <location ref="A3:Q35" firstHeaderRow="0" firstDataRow="1" firstDataCol="1"/>
  <pivotFields count="65">
    <pivotField axis="axisRow"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2"/>
  </colFields>
  <colItems count="16">
    <i>
      <x/>
    </i>
    <i i="1">
      <x v="1"/>
    </i>
    <i i="2">
      <x v="2"/>
    </i>
    <i i="3">
      <x v="3"/>
    </i>
    <i i="4">
      <x v="4"/>
    </i>
    <i i="5">
      <x v="5"/>
    </i>
    <i i="6">
      <x v="6"/>
    </i>
    <i i="7">
      <x v="7"/>
    </i>
    <i i="8">
      <x v="8"/>
    </i>
    <i i="9">
      <x v="9"/>
    </i>
    <i i="10">
      <x v="10"/>
    </i>
    <i i="11">
      <x v="11"/>
    </i>
    <i i="12">
      <x v="12"/>
    </i>
    <i i="13">
      <x v="13"/>
    </i>
    <i i="14">
      <x v="14"/>
    </i>
    <i i="15">
      <x v="15"/>
    </i>
  </colItems>
  <dataFields count="16">
    <dataField name="    1980-84(OTR)" fld="33" baseField="0" baseItem="0"/>
    <dataField name="    1985-89(OTR)" fld="34" baseField="0" baseItem="0"/>
    <dataField name="    1990-94(OTR)" fld="35" baseField="0" baseItem="0"/>
    <dataField name="    1995-99(OTR)" fld="36" baseField="0" baseItem="0"/>
    <dataField name="    2000-04(OTR)" fld="37" baseField="0" baseItem="0"/>
    <dataField name="    2005-09(OTR)" fld="38" baseField="0" baseItem="0"/>
    <dataField name="    2010-14(OTR)" fld="39" baseField="0" baseItem="0"/>
    <dataField name="    2015-19(OTR)" fld="40" baseField="0" baseItem="0"/>
    <dataField name="    1980-84(SSE)" fld="57" baseField="0" baseItem="0"/>
    <dataField name="    1985-89(SSE)" fld="58" baseField="0" baseItem="0"/>
    <dataField name="    1990-94(SSE)" fld="59" baseField="0" baseItem="0"/>
    <dataField name="    1995-99(SSE)" fld="60" baseField="0" baseItem="0"/>
    <dataField name="    2000-04(SSE)" fld="61" baseField="0" baseItem="0"/>
    <dataField name="    2005-09(SSE)" fld="62" baseField="0" baseItem="0"/>
    <dataField name="    2010-14(SSE)" fld="63" baseField="0" baseItem="0"/>
    <dataField name="    2015-19(SSE)" fld="6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FA0177D-DFC5-472B-8880-FCFEFF1D27F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ate">
  <location ref="A3:O35" firstHeaderRow="0" firstDataRow="1" firstDataCol="1"/>
  <pivotFields count="65">
    <pivotField axis="axisRow"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2"/>
  </colFields>
  <colItems count="14">
    <i>
      <x/>
    </i>
    <i i="1">
      <x v="1"/>
    </i>
    <i i="2">
      <x v="2"/>
    </i>
    <i i="3">
      <x v="3"/>
    </i>
    <i i="4">
      <x v="4"/>
    </i>
    <i i="5">
      <x v="5"/>
    </i>
    <i i="6">
      <x v="6"/>
    </i>
    <i i="7">
      <x v="7"/>
    </i>
    <i i="8">
      <x v="8"/>
    </i>
    <i i="9">
      <x v="9"/>
    </i>
    <i i="10">
      <x v="10"/>
    </i>
    <i i="11">
      <x v="11"/>
    </i>
    <i i="12">
      <x v="12"/>
    </i>
    <i i="13">
      <x v="13"/>
    </i>
  </colItems>
  <dataFields count="14">
    <dataField name="    1980-84(CE)" fld="9" baseField="0" baseItem="0"/>
    <dataField name="    1985-89(CE)" fld="10" baseField="0" baseItem="0"/>
    <dataField name="    1990-94(CE)" fld="11" baseField="0" baseItem="0"/>
    <dataField name="    1995-99(CE)" fld="12" baseField="0" baseItem="0"/>
    <dataField name="    2000-04(CE)" fld="13" baseField="0" baseItem="0"/>
    <dataField name="    2005-09(CE)" fld="14" baseField="0" baseItem="0"/>
    <dataField name="    2010-14(CE)" fld="15" baseField="0" baseItem="0"/>
    <dataField name="    2015-19(CE)" fld="16" baseField="0" baseItem="0"/>
    <dataField name="    1980-84(GFD)" fld="17" baseField="0" baseItem="0"/>
    <dataField name="    1985-89(GFD)" fld="18" baseField="0" baseItem="0"/>
    <dataField name="    1990-94(GFD)" fld="19" baseField="0" baseItem="0"/>
    <dataField name="    1995-99(GFD)" fld="20" baseField="0" baseItem="0"/>
    <dataField name="    2000-04(GFD)" fld="21" baseField="0" baseItem="0"/>
    <dataField name="    2005-09(GFD)" fld="2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4EAD3D8-85F5-4317-92EF-810F0018DC32}"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ate">
  <location ref="A3:Q35" firstHeaderRow="0" firstDataRow="1" firstDataCol="1"/>
  <pivotFields count="65">
    <pivotField axis="axisRow"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2"/>
  </colFields>
  <colItems count="16">
    <i>
      <x/>
    </i>
    <i i="1">
      <x v="1"/>
    </i>
    <i i="2">
      <x v="2"/>
    </i>
    <i i="3">
      <x v="3"/>
    </i>
    <i i="4">
      <x v="4"/>
    </i>
    <i i="5">
      <x v="5"/>
    </i>
    <i i="6">
      <x v="6"/>
    </i>
    <i i="7">
      <x v="7"/>
    </i>
    <i i="8">
      <x v="8"/>
    </i>
    <i i="9">
      <x v="9"/>
    </i>
    <i i="10">
      <x v="10"/>
    </i>
    <i i="11">
      <x v="11"/>
    </i>
    <i i="12">
      <x v="12"/>
    </i>
    <i i="13">
      <x v="13"/>
    </i>
    <i i="14">
      <x v="14"/>
    </i>
    <i i="15">
      <x v="15"/>
    </i>
  </colItems>
  <dataFields count="16">
    <dataField name="    1980-84(NS)" fld="25" baseField="0" baseItem="0"/>
    <dataField name="    1985-89(NS)" fld="26" baseField="0" baseItem="0"/>
    <dataField name="    1990-94(NS)" fld="27" baseField="0" baseItem="0"/>
    <dataField name="    1995-99(NS)" fld="28" baseField="0" baseItem="0"/>
    <dataField name="    2000-04(NS)" fld="29" baseField="0" baseItem="0"/>
    <dataField name="    2005-09(NS)" fld="30" baseField="0" baseItem="0"/>
    <dataField name="    2010-14(NS)" fld="31" baseField="0" baseItem="0"/>
    <dataField name="    2015-19(NS)" fld="32" baseField="0" baseItem="0"/>
    <dataField name="    1980-84(OTR)" fld="33" baseField="0" baseItem="0"/>
    <dataField name="    1985-89(OTR)" fld="34" baseField="0" baseItem="0"/>
    <dataField name="    1990-94(OTR)" fld="35" baseField="0" baseItem="0"/>
    <dataField name="    1995-99(OTR)" fld="36" baseField="0" baseItem="0"/>
    <dataField name="    2000-04(OTR)" fld="37" baseField="0" baseItem="0"/>
    <dataField name="    2005-09(OTR)" fld="38" baseField="0" baseItem="0"/>
    <dataField name="    2010-14(OTR)" fld="39" baseField="0" baseItem="0"/>
    <dataField name="    2015-19(OTR)" fld="4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B9D5BE1-1F89-4944-9E85-A906B0B26B23}" name="PivotTable3" cacheId="1" applyNumberFormats="0" applyBorderFormats="0" applyFontFormats="0" applyPatternFormats="0" applyAlignmentFormats="0" applyWidthHeightFormats="1" dataCaption="Values" tag="691bf0ab-1e2e-4c98-95cf-3243652caef6" updatedVersion="8" minRefreshableVersion="3" useAutoFormatting="1" itemPrintTitles="1" createdVersion="5" indent="0" outline="1" outlineData="1" multipleFieldFilters="0">
  <location ref="B3:BN35" firstHeaderRow="0" firstDataRow="1" firstDataCol="1"/>
  <pivotFields count="65">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2"/>
  </colFields>
  <colItems count="64">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i i="41">
      <x v="41"/>
    </i>
    <i i="42">
      <x v="42"/>
    </i>
    <i i="43">
      <x v="43"/>
    </i>
    <i i="44">
      <x v="44"/>
    </i>
    <i i="45">
      <x v="45"/>
    </i>
    <i i="46">
      <x v="46"/>
    </i>
    <i i="47">
      <x v="47"/>
    </i>
    <i i="48">
      <x v="48"/>
    </i>
    <i i="49">
      <x v="49"/>
    </i>
    <i i="50">
      <x v="50"/>
    </i>
    <i i="51">
      <x v="51"/>
    </i>
    <i i="52">
      <x v="52"/>
    </i>
    <i i="53">
      <x v="53"/>
    </i>
    <i i="54">
      <x v="54"/>
    </i>
    <i i="55">
      <x v="55"/>
    </i>
    <i i="56">
      <x v="56"/>
    </i>
    <i i="57">
      <x v="57"/>
    </i>
    <i i="58">
      <x v="58"/>
    </i>
    <i i="59">
      <x v="59"/>
    </i>
    <i i="60">
      <x v="60"/>
    </i>
    <i i="61">
      <x v="61"/>
    </i>
    <i i="62">
      <x v="62"/>
    </i>
    <i i="63">
      <x v="63"/>
    </i>
  </colItems>
  <dataFields count="64">
    <dataField name="  1980-84(AE)" fld="1" baseField="0" baseItem="0"/>
    <dataField name="  1985-89(AE)" fld="2" baseField="0" baseItem="0"/>
    <dataField name="  1990-94(AE)" fld="3" baseField="0" baseItem="0"/>
    <dataField name="  1995-99(AE)" fld="4" baseField="0" baseItem="0"/>
    <dataField name="  2000-04(AE)" fld="5" baseField="0" baseItem="0"/>
    <dataField name="  2005-09(AE)" fld="6" baseField="0" baseItem="0"/>
    <dataField name="  2010-14(AE)" fld="7" baseField="0" baseItem="0"/>
    <dataField name="  2015-19(AE)" fld="8" baseField="0" baseItem="0"/>
    <dataField name="  1980-84(CE)" fld="9" baseField="0" baseItem="0"/>
    <dataField name="  1985-89(CE)" fld="10" baseField="0" baseItem="0"/>
    <dataField name="  1990-94(CE)" fld="11" baseField="0" baseItem="0"/>
    <dataField name="  1995-99(CE)" fld="12" baseField="0" baseItem="0"/>
    <dataField name="  2000-04(CE)" fld="13" baseField="0" baseItem="0"/>
    <dataField name="  2005-09(CE)" fld="14" baseField="0" baseItem="0"/>
    <dataField name="  2010-14(CE)" fld="15" baseField="0" baseItem="0"/>
    <dataField name="  2015-19(CE)" fld="16" baseField="0" baseItem="0"/>
    <dataField name="  1980-84(GFD)" fld="17" baseField="0" baseItem="0"/>
    <dataField name="  1985-89(GFD)" fld="18" baseField="0" baseItem="0"/>
    <dataField name="  1990-94(GFD)" fld="19" baseField="0" baseItem="0"/>
    <dataField name="  1995-99(GFD)" fld="20" baseField="0" baseItem="0"/>
    <dataField name="  2000-04(GFD)" fld="21" baseField="0" baseItem="0"/>
    <dataField name="  2005-09(GFD)" fld="22" baseField="0" baseItem="0"/>
    <dataField name="  2010-14(GFD)" fld="23" baseField="0" baseItem="0"/>
    <dataField name="  2015-19(GFD)" fld="64" baseField="0" baseItem="0"/>
    <dataField name="  1980-84(NS)" fld="24" baseField="0" baseItem="0"/>
    <dataField name="  1985-89(NS)" fld="25" baseField="0" baseItem="0"/>
    <dataField name="  1990-94(NS)" fld="26" baseField="0" baseItem="0"/>
    <dataField name="  1995-99(NS)" fld="27" baseField="0" baseItem="0"/>
    <dataField name="  2000-04(NS)" fld="28" baseField="0" baseItem="0"/>
    <dataField name="  2005-09(NS)" fld="29" baseField="0" baseItem="0"/>
    <dataField name="  2010-14(NS)" fld="30" baseField="0" baseItem="0"/>
    <dataField name="  2015-19(NS)" fld="31" baseField="0" baseItem="0"/>
    <dataField name="  1980-84(OTR)" fld="32" baseField="0" baseItem="0"/>
    <dataField name="  1985-89(OTR)" fld="33" baseField="0" baseItem="0"/>
    <dataField name="  1990-94(OTR)" fld="34" baseField="0" baseItem="0"/>
    <dataField name="  1995-99(OTR)" fld="35" baseField="0" baseItem="0"/>
    <dataField name="  2000-04(OTR)" fld="36" baseField="0" baseItem="0"/>
    <dataField name="  2005-09(OTR)" fld="37" baseField="0" baseItem="0"/>
    <dataField name="  2010-14(OTR)" fld="38" baseField="0" baseItem="0"/>
    <dataField name="  2015-19(OTR)" fld="39" baseField="0" baseItem="0"/>
    <dataField name="  1980-84(RD)" fld="40" baseField="0" baseItem="0"/>
    <dataField name="  1985-89(RD)" fld="41" baseField="0" baseItem="0"/>
    <dataField name="  1990-94(RD)" fld="42" baseField="0" baseItem="0"/>
    <dataField name="  1995-99(RD)" fld="43" baseField="0" baseItem="0"/>
    <dataField name="  2000-04(RD)" fld="44" baseField="0" baseItem="0"/>
    <dataField name="  2005-09(RD)" fld="45" baseField="0" baseItem="0"/>
    <dataField name="  2010-14(RD)" fld="46" baseField="0" baseItem="0"/>
    <dataField name="  2015-19(RD)" fld="47" baseField="0" baseItem="0"/>
    <dataField name="  1980-84(RE)" fld="48" baseField="0" baseItem="0"/>
    <dataField name="  1985-89(RE)" fld="49" baseField="0" baseItem="0"/>
    <dataField name="  1990-94(RE)" fld="50" baseField="0" baseItem="0"/>
    <dataField name="  1995-99(RE)" fld="51" baseField="0" baseItem="0"/>
    <dataField name="  2000-04(RE)" fld="52" baseField="0" baseItem="0"/>
    <dataField name="  2005-09(RE)" fld="53" baseField="0" baseItem="0"/>
    <dataField name="  2010-14(RE)" fld="54" baseField="0" baseItem="0"/>
    <dataField name="  2015-19(RE)" fld="55" baseField="0" baseItem="0"/>
    <dataField name="  1980-84(SSE)" fld="56" baseField="0" baseItem="0"/>
    <dataField name="  1985-89(SSE)" fld="57" baseField="0" baseItem="0"/>
    <dataField name="  1990-94(SSE)" fld="58" baseField="0" baseItem="0"/>
    <dataField name="  1995-99(SSE)" fld="59" baseField="0" baseItem="0"/>
    <dataField name="  2000-04(SSE)" fld="60" baseField="0" baseItem="0"/>
    <dataField name="  2005-09(SSE)" fld="61" baseField="0" baseItem="0"/>
    <dataField name="  2010-14(SSE)" fld="62" baseField="0" baseItem="0"/>
    <dataField name="  2015-19(SSE)" fld="63" baseField="0" baseItem="0"/>
  </dataFields>
  <pivotHierarchies count="2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1980-84(AE)"/>
    <pivotHierarchy dragToData="1" caption="  1985-89(AE)"/>
    <pivotHierarchy dragToData="1" caption="  1990-94(AE)"/>
    <pivotHierarchy dragToData="1" caption="  1995-99(AE)"/>
    <pivotHierarchy dragToData="1" caption="  2000-04(AE)"/>
    <pivotHierarchy dragToData="1" caption="  2005-09(AE)"/>
    <pivotHierarchy dragToData="1" caption="  2010-14(AE)"/>
    <pivotHierarchy dragToData="1" caption="  2015-19(AE)"/>
    <pivotHierarchy dragToData="1" caption="  1980-84(CE)"/>
    <pivotHierarchy dragToData="1" caption="  1985-89(CE)"/>
    <pivotHierarchy dragToData="1" caption="  1990-94(CE)"/>
    <pivotHierarchy dragToData="1" caption="  1995-99(CE)"/>
    <pivotHierarchy dragToData="1" caption="  2000-04(CE)"/>
    <pivotHierarchy dragToData="1" caption="  2005-09(CE)"/>
    <pivotHierarchy dragToData="1" caption="  2010-14(CE)"/>
    <pivotHierarchy dragToData="1" caption="  2015-19(CE)"/>
    <pivotHierarchy dragToData="1" caption="  1980-84(GFD)"/>
    <pivotHierarchy dragToData="1" caption="  1985-89(GFD)"/>
    <pivotHierarchy dragToData="1" caption="  1990-94(GFD)"/>
    <pivotHierarchy dragToData="1" caption="  1995-99(GFD)"/>
    <pivotHierarchy dragToData="1" caption="  2000-04(GFD)"/>
    <pivotHierarchy dragToData="1" caption="  2005-09(GFD)"/>
    <pivotHierarchy dragToData="1" caption="  2010-14(GFD)"/>
    <pivotHierarchy dragToData="1" caption="  2015-19(GFD)"/>
    <pivotHierarchy dragToData="1"/>
    <pivotHierarchy dragToData="1" caption="  1980-84(NS)"/>
    <pivotHierarchy dragToData="1" caption="  1985-89(NS)"/>
    <pivotHierarchy dragToData="1" caption="  1990-94(NS)"/>
    <pivotHierarchy dragToData="1" caption="  1995-99(NS)"/>
    <pivotHierarchy dragToData="1" caption="  2000-04(NS)"/>
    <pivotHierarchy dragToData="1" caption="  2005-09(NS)"/>
    <pivotHierarchy dragToData="1" caption="  2010-14(NS)"/>
    <pivotHierarchy dragToData="1" caption="  2015-19(NS)"/>
    <pivotHierarchy dragToData="1" caption="  1980-84(OTR)"/>
    <pivotHierarchy dragToData="1" caption="  1985-89(OTR)"/>
    <pivotHierarchy dragToData="1" caption="  1990-94(OTR)"/>
    <pivotHierarchy dragToData="1" caption="  1995-99(OTR)"/>
    <pivotHierarchy dragToData="1" caption="  2000-04(OTR)"/>
    <pivotHierarchy dragToData="1" caption="  2005-09(OTR)"/>
    <pivotHierarchy dragToData="1" caption="  2010-14(OTR)"/>
    <pivotHierarchy dragToData="1" caption="  2015-19(OTR)"/>
    <pivotHierarchy dragToData="1" caption="  1980-84(RD)"/>
    <pivotHierarchy dragToData="1" caption="  1985-89(RD)"/>
    <pivotHierarchy dragToData="1" caption="  1990-94(RD)"/>
    <pivotHierarchy dragToData="1" caption="  1995-99(RD)"/>
    <pivotHierarchy dragToData="1" caption="  2000-04(RD)"/>
    <pivotHierarchy dragToData="1" caption="  2005-09(RD)"/>
    <pivotHierarchy dragToData="1" caption="  2010-14(RD)"/>
    <pivotHierarchy dragToData="1" caption="  2015-19(RD)"/>
    <pivotHierarchy dragToData="1" caption="  1980-84(RE)"/>
    <pivotHierarchy dragToData="1" caption="  1985-89(RE)"/>
    <pivotHierarchy dragToData="1" caption="  1990-94(RE)"/>
    <pivotHierarchy dragToData="1" caption="  1995-99(RE)"/>
    <pivotHierarchy dragToData="1" caption="  2000-04(RE)"/>
    <pivotHierarchy dragToData="1" caption="  2005-09(RE)"/>
    <pivotHierarchy dragToData="1" caption="  2010-14(RE)"/>
    <pivotHierarchy dragToData="1" caption="  2015-19(RE)"/>
    <pivotHierarchy dragToData="1" caption="  1980-84(SSE)"/>
    <pivotHierarchy dragToData="1" caption="  1985-89(SSE)"/>
    <pivotHierarchy dragToData="1" caption="  1990-94(SSE)"/>
    <pivotHierarchy dragToData="1" caption="  1995-99(SSE)"/>
    <pivotHierarchy dragToData="1" caption="  2000-04(SSE)"/>
    <pivotHierarchy dragToData="1" caption="  2005-09(SSE)"/>
    <pivotHierarchy dragToData="1" caption="  2010-14(SSE)"/>
    <pivotHierarchy dragToData="1" caption="  2015-19(SSE)"/>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f]"/>
        <x15:activeTabTopLevelEntity name="[AE]"/>
        <x15:activeTabTopLevelEntity name="[CE]"/>
        <x15:activeTabTopLevelEntity name="[GFD]"/>
        <x15:activeTabTopLevelEntity name="[GSDP]"/>
        <x15:activeTabTopLevelEntity name="[OTR]"/>
        <x15:activeTabTopLevelEntity name="[RD]"/>
        <x15:activeTabTopLevelEntity name="[RE]"/>
        <x15:activeTabTopLevelEntity name="[SSE]"/>
        <x15:activeTabTopLevelEntity name="[A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34F0FE8-1312-4BE9-AEBF-6E8F6A7CED10}" name="PivotTable2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F18:V49" firstHeaderRow="0" firstDataRow="1" firstDataCol="1"/>
  <pivotFields count="65">
    <pivotField axis="axisRow"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rowItems>
  <colFields count="1">
    <field x="-2"/>
  </colFields>
  <colItems count="16">
    <i>
      <x/>
    </i>
    <i i="1">
      <x v="1"/>
    </i>
    <i i="2">
      <x v="2"/>
    </i>
    <i i="3">
      <x v="3"/>
    </i>
    <i i="4">
      <x v="4"/>
    </i>
    <i i="5">
      <x v="5"/>
    </i>
    <i i="6">
      <x v="6"/>
    </i>
    <i i="7">
      <x v="7"/>
    </i>
    <i i="8">
      <x v="8"/>
    </i>
    <i i="9">
      <x v="9"/>
    </i>
    <i i="10">
      <x v="10"/>
    </i>
    <i i="11">
      <x v="11"/>
    </i>
    <i i="12">
      <x v="12"/>
    </i>
    <i i="13">
      <x v="13"/>
    </i>
    <i i="14">
      <x v="14"/>
    </i>
    <i i="15">
      <x v="15"/>
    </i>
  </colItems>
  <dataFields count="16">
    <dataField name="1980-84(AE)" fld="1" baseField="0" baseItem="0"/>
    <dataField name="1985-89(AE)" fld="2" baseField="0" baseItem="0"/>
    <dataField name="1990-94(AE)" fld="3" baseField="0" baseItem="0"/>
    <dataField name="1995-99(AE)" fld="4" baseField="0" baseItem="0"/>
    <dataField name="2000-04(AE)" fld="5" baseField="0" baseItem="0"/>
    <dataField name="2005-09(AE)" fld="6" baseField="0" baseItem="0"/>
    <dataField name="1980-84(CE)" fld="9" baseField="0" baseItem="0"/>
    <dataField name="2015-19(AE)" fld="8" baseField="0" baseItem="0"/>
    <dataField name="2010-14(AE)" fld="7" baseField="0" baseItem="0"/>
    <dataField name="1985-89(CE)" fld="10" baseField="0" baseItem="0"/>
    <dataField name="1990-94(CE)" fld="11" baseField="0" baseItem="0"/>
    <dataField name="1995-99(CE)" fld="12" baseField="0" baseItem="0"/>
    <dataField name="2000-04(CE)" fld="13" baseField="0" baseItem="0"/>
    <dataField name="2005-09(CE)" fld="14" baseField="0" baseItem="0"/>
    <dataField name="2010-14(CE)" fld="15" baseField="0" baseItem="0"/>
    <dataField name="2015-19(CE)"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ADF848C-A8DF-4B87-87F9-FD74E9976BE7}" name="PivotTable7"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XEV1048561:XEV1048576" firstHeaderRow="1" firstDataRow="1" firstDataCol="1"/>
  <pivotFields count="65">
    <pivotField axis="axisRow" showAll="0">
      <items count="33">
        <item x="0"/>
        <item x="1"/>
        <item x="2"/>
        <item x="3"/>
        <item x="4"/>
        <item x="5"/>
        <item x="6"/>
        <item x="31"/>
        <item x="7"/>
        <item x="8"/>
        <item x="9"/>
        <item x="10"/>
        <item x="11"/>
        <item x="12"/>
        <item x="13"/>
        <item x="14"/>
        <item x="15"/>
        <item x="16"/>
        <item x="17"/>
        <item x="18"/>
        <item x="19"/>
        <item x="20"/>
        <item x="21"/>
        <item x="22"/>
        <item x="23"/>
        <item x="24"/>
        <item x="25"/>
        <item x="26"/>
        <item x="27"/>
        <item x="28"/>
        <item x="29"/>
        <item x="3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B748338-1731-434B-B188-D27813AEBB01}"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ate">
  <location ref="A3:I35" firstHeaderRow="0" firstDataRow="1" firstDataCol="1"/>
  <pivotFields count="9">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0"/>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2"/>
  </colFields>
  <colItems count="8">
    <i>
      <x/>
    </i>
    <i i="1">
      <x v="1"/>
    </i>
    <i i="2">
      <x v="2"/>
    </i>
    <i i="3">
      <x v="3"/>
    </i>
    <i i="4">
      <x v="4"/>
    </i>
    <i i="5">
      <x v="5"/>
    </i>
    <i i="6">
      <x v="6"/>
    </i>
    <i i="7">
      <x v="7"/>
    </i>
  </colItems>
  <dataFields count="8">
    <dataField name="    1980-84(GFD)" fld="1" baseField="0" baseItem="0"/>
    <dataField name="    1985-89(GFD)" fld="2" baseField="0" baseItem="0"/>
    <dataField name="    1990-94(GFD)" fld="3" baseField="0" baseItem="0"/>
    <dataField name="    1995-99(GFD)" fld="4" baseField="0" baseItem="0"/>
    <dataField name="    2000-04(GFD)" fld="5" baseField="0" baseItem="0"/>
    <dataField name="    2005-09(GFD)" fld="6" baseField="0" baseItem="0"/>
    <dataField name="    2010-14(GFD)" fld="7" baseField="0" baseItem="0"/>
    <dataField name="    2015-19(GFD)" fld="8" baseField="0" baseItem="0"/>
  </dataFields>
  <pivotHierarchies count="23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1980-84(GFD)"/>
    <pivotHierarchy dragToData="1" caption="    2015-19(GFD)"/>
    <pivotHierarchy dragToData="1" caption="    2010-14(GFD)"/>
    <pivotHierarchy dragToData="1" caption="    2005-09(GFD)"/>
    <pivotHierarchy dragToData="1" caption="    1985-89(GFD)"/>
    <pivotHierarchy dragToData="1" caption="    1990-94(GFD)"/>
    <pivotHierarchy dragToData="1" caption="    1995-99(GFD)"/>
    <pivotHierarchy dragToData="1" caption="    2000-04(GFD)"/>
  </pivotHierarchies>
  <pivotTableStyleInfo name="PivotStyleLight16" showRowHeaders="1" showColHeaders="1" showRowStripes="0" showColStripes="0" showLastColumn="1"/>
  <rowHierarchiesUsage count="1">
    <rowHierarchyUsage hierarchyUsage="5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stersheet!$B$37:$BN$68">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5FB84AA-B735-478D-AD7D-E9F6F3E4A609}"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Year">
  <location ref="B68:AG71" firstHeaderRow="0" firstDataRow="1" firstDataCol="1"/>
  <pivotFields count="32">
    <pivotField axis="axisRow" multipleItemSelectionAllowed="1" showAll="0">
      <items count="65">
        <item n="  1980-84(AE)" x="0"/>
        <item n="  1980-84(CE)" x="8"/>
        <item n="  1980-84(GFD)" h="1" x="16"/>
        <item n="  1980-84(NS)" h="1" x="24"/>
        <item n="  1980-84(OTR)" h="1" x="32"/>
        <item n="  1980-84(RD)" h="1" x="40"/>
        <item n="  1980-84(RE)" h="1" x="48"/>
        <item n="  1980-84(SSE)" h="1" x="56"/>
        <item n="  1985-89(AE)" h="1" x="1"/>
        <item n="  1985-89(CE)" h="1" x="9"/>
        <item n="  1985-89(GFD)" h="1" x="17"/>
        <item n="  1985-89(NS)" h="1" x="25"/>
        <item n="  1985-89(OTR)" h="1" x="33"/>
        <item n="  1985-89(RD)" h="1" x="41"/>
        <item n="  1985-89(RE)" h="1" x="49"/>
        <item n="  1985-89(SSE)" h="1" x="57"/>
        <item n="  1990-94(AE)" h="1" x="2"/>
        <item n="  1990-94(CE)" h="1" x="10"/>
        <item n="  1990-94(GFD)" h="1" x="18"/>
        <item n="  1990-94(NS)" h="1" x="26"/>
        <item n="  1990-94(OTR)" h="1" x="34"/>
        <item n="  1990-94(RD)" h="1" x="42"/>
        <item n="  1990-94(RE)" h="1" x="50"/>
        <item n="  1990-94(SSE)" h="1" x="58"/>
        <item n="  1995-99(AE)" h="1" x="3"/>
        <item n="  1995-99(CE)" h="1" x="11"/>
        <item n="  1995-99(GFD)" h="1" x="19"/>
        <item n="  1995-99(NS)" h="1" x="27"/>
        <item n="  1995-99(OTR)" h="1" x="35"/>
        <item n="  1995-99(RD)" h="1" x="43"/>
        <item n="  1995-99(RE)" h="1" x="51"/>
        <item n="  1995-99(SSE)" h="1" x="59"/>
        <item n="  2000-04(AE)" h="1" x="4"/>
        <item n="  2000-04(CE)" h="1" x="12"/>
        <item n="  2000-04(GFD)" h="1" x="20"/>
        <item n="  2000-04(NS)" h="1" x="28"/>
        <item n="  2000-04(OTR)" h="1" x="36"/>
        <item n="  2000-04(RD)" h="1" x="44"/>
        <item n="  2000-04(RE)" h="1" x="52"/>
        <item n="  2000-04(SSE)" h="1" x="60"/>
        <item n="  2005-09(AE)" h="1" x="5"/>
        <item n="  2005-09(CE)" h="1" x="13"/>
        <item n="  2005-09(GFD)" h="1" x="21"/>
        <item n="  2005-09(NS)" h="1" x="29"/>
        <item n="  2005-09(OTR)" h="1" x="37"/>
        <item n="  2005-09(RD)" h="1" x="45"/>
        <item n="  2005-09(RE)" h="1" x="53"/>
        <item n="  2005-09(SSE)" h="1" x="61"/>
        <item n="  2010-14(AE)" h="1" x="6"/>
        <item n="  2010-14(CE)" h="1" x="14"/>
        <item n="  2010-14(GFD)" h="1" x="22"/>
        <item n="  2010-14(NS)" h="1" x="30"/>
        <item n="  2010-14(OTR)" h="1" x="38"/>
        <item n="  2010-14(RD)" h="1" x="46"/>
        <item n="  2010-14(RE)" h="1" x="54"/>
        <item n="  2010-14(SSE)" h="1" x="62"/>
        <item n="  2015-19(AE)" h="1" x="7"/>
        <item n="  2015-19(CE)" h="1" x="15"/>
        <item n="  2015-19(GFD)" h="1" x="23"/>
        <item n="  2015-19(NS)" h="1" x="31"/>
        <item n="  2015-19(OTR)" h="1" x="39"/>
        <item n="  2015-19(RD)" h="1" x="47"/>
        <item n="  2015-19(RE)" h="1" x="55"/>
        <item n="  2015-19(SSE)" h="1" x="63"/>
        <item t="default"/>
      </items>
    </pivotField>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 dataField="1" numFmtId="2" showAll="0"/>
  </pivotFields>
  <rowFields count="1">
    <field x="0"/>
  </rowFields>
  <rowItems count="3">
    <i>
      <x/>
    </i>
    <i>
      <x v="1"/>
    </i>
    <i t="grand">
      <x/>
    </i>
  </rowItems>
  <colFields count="1">
    <field x="-2"/>
  </colFields>
  <colItems count="31">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colItems>
  <dataFields count="31">
    <dataField name="  Andhra_Pradesh" fld="1" baseField="0" baseItem="0"/>
    <dataField name="  Arunachal_Pradesh" fld="2" baseField="0" baseItem="0"/>
    <dataField name="  Assam" fld="3" baseField="0" baseItem="0"/>
    <dataField name="  Bihar" fld="4" baseField="0" baseItem="0"/>
    <dataField name="  Chhattisgarh" fld="5" baseField="0" baseItem="0"/>
    <dataField name="  Delhi" fld="6" baseField="0" baseItem="0"/>
    <dataField name="  Goa" fld="7" baseField="0" baseItem="0"/>
    <dataField name="  Gujarat" fld="8" baseField="0" baseItem="0"/>
    <dataField name="  Haryana" fld="9" baseField="0" baseItem="0"/>
    <dataField name="  Himachal_Pradesh" fld="10" baseField="0" baseItem="0"/>
    <dataField name="  Jammu_and_Kashmir" fld="11" baseField="0" baseItem="0"/>
    <dataField name="  Jharkhand" fld="12" baseField="0" baseItem="0"/>
    <dataField name="  Karnataka" fld="13" baseField="0" baseItem="0"/>
    <dataField name="  Kerala" fld="14" baseField="0" baseItem="0"/>
    <dataField name="  Madhya_Pradesh" fld="15" baseField="0" baseItem="0"/>
    <dataField name="  Maharashtra" fld="16" baseField="0" baseItem="0"/>
    <dataField name="  Manipur" fld="17" baseField="0" baseItem="0"/>
    <dataField name="  Meghalaya" fld="18" baseField="0" baseItem="0"/>
    <dataField name="  Mizoram" fld="19" baseField="0" baseItem="0"/>
    <dataField name="  Nagaland" fld="20" baseField="0" baseItem="0"/>
    <dataField name="  Odisha" fld="21" baseField="0" baseItem="0"/>
    <dataField name="  Puducherry" fld="22" baseField="0" baseItem="0"/>
    <dataField name="  Punjab" fld="23" baseField="0" baseItem="0"/>
    <dataField name="  Rajasthan" fld="24" baseField="0" baseItem="0"/>
    <dataField name="  Sikkim" fld="25" baseField="0" baseItem="0"/>
    <dataField name="  Tamil_Nadu" fld="26" baseField="0" baseItem="0"/>
    <dataField name="  Telangana" fld="27" baseField="0" baseItem="0"/>
    <dataField name="  Tripura" fld="28" baseField="0" baseItem="0"/>
    <dataField name="  Uttar_Pradesh" fld="29" baseField="0" baseItem="0"/>
    <dataField name="  Uttarakhand" fld="30" baseField="0" baseItem="0"/>
    <dataField name="  West_Bengal" fld="31" baseField="0" baseItem="0"/>
  </dataFields>
  <chartFormats count="9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5"/>
          </reference>
        </references>
      </pivotArea>
    </chartFormat>
    <chartFormat chart="0" format="6" series="1">
      <pivotArea type="data" outline="0" fieldPosition="0">
        <references count="1">
          <reference field="4294967294" count="1" selected="0">
            <x v="6"/>
          </reference>
        </references>
      </pivotArea>
    </chartFormat>
    <chartFormat chart="0" format="7" series="1">
      <pivotArea type="data" outline="0" fieldPosition="0">
        <references count="1">
          <reference field="4294967294" count="1" selected="0">
            <x v="7"/>
          </reference>
        </references>
      </pivotArea>
    </chartFormat>
    <chartFormat chart="0" format="8" series="1">
      <pivotArea type="data" outline="0" fieldPosition="0">
        <references count="1">
          <reference field="4294967294" count="1" selected="0">
            <x v="8"/>
          </reference>
        </references>
      </pivotArea>
    </chartFormat>
    <chartFormat chart="0" format="9" series="1">
      <pivotArea type="data" outline="0" fieldPosition="0">
        <references count="1">
          <reference field="4294967294" count="1" selected="0">
            <x v="9"/>
          </reference>
        </references>
      </pivotArea>
    </chartFormat>
    <chartFormat chart="0" format="10" series="1">
      <pivotArea type="data" outline="0" fieldPosition="0">
        <references count="1">
          <reference field="4294967294" count="1" selected="0">
            <x v="10"/>
          </reference>
        </references>
      </pivotArea>
    </chartFormat>
    <chartFormat chart="0" format="11" series="1">
      <pivotArea type="data" outline="0" fieldPosition="0">
        <references count="1">
          <reference field="4294967294" count="1" selected="0">
            <x v="11"/>
          </reference>
        </references>
      </pivotArea>
    </chartFormat>
    <chartFormat chart="0" format="12" series="1">
      <pivotArea type="data" outline="0" fieldPosition="0">
        <references count="1">
          <reference field="4294967294" count="1" selected="0">
            <x v="12"/>
          </reference>
        </references>
      </pivotArea>
    </chartFormat>
    <chartFormat chart="0" format="13" series="1">
      <pivotArea type="data" outline="0" fieldPosition="0">
        <references count="1">
          <reference field="4294967294" count="1" selected="0">
            <x v="13"/>
          </reference>
        </references>
      </pivotArea>
    </chartFormat>
    <chartFormat chart="0" format="14" series="1">
      <pivotArea type="data" outline="0" fieldPosition="0">
        <references count="1">
          <reference field="4294967294" count="1" selected="0">
            <x v="14"/>
          </reference>
        </references>
      </pivotArea>
    </chartFormat>
    <chartFormat chart="0" format="15" series="1">
      <pivotArea type="data" outline="0" fieldPosition="0">
        <references count="1">
          <reference field="4294967294" count="1" selected="0">
            <x v="15"/>
          </reference>
        </references>
      </pivotArea>
    </chartFormat>
    <chartFormat chart="0" format="16" series="1">
      <pivotArea type="data" outline="0" fieldPosition="0">
        <references count="1">
          <reference field="4294967294" count="1" selected="0">
            <x v="16"/>
          </reference>
        </references>
      </pivotArea>
    </chartFormat>
    <chartFormat chart="0" format="17" series="1">
      <pivotArea type="data" outline="0" fieldPosition="0">
        <references count="1">
          <reference field="4294967294" count="1" selected="0">
            <x v="17"/>
          </reference>
        </references>
      </pivotArea>
    </chartFormat>
    <chartFormat chart="0" format="18" series="1">
      <pivotArea type="data" outline="0" fieldPosition="0">
        <references count="1">
          <reference field="4294967294" count="1" selected="0">
            <x v="18"/>
          </reference>
        </references>
      </pivotArea>
    </chartFormat>
    <chartFormat chart="0" format="19" series="1">
      <pivotArea type="data" outline="0" fieldPosition="0">
        <references count="1">
          <reference field="4294967294" count="1" selected="0">
            <x v="19"/>
          </reference>
        </references>
      </pivotArea>
    </chartFormat>
    <chartFormat chart="0" format="20" series="1">
      <pivotArea type="data" outline="0" fieldPosition="0">
        <references count="1">
          <reference field="4294967294" count="1" selected="0">
            <x v="20"/>
          </reference>
        </references>
      </pivotArea>
    </chartFormat>
    <chartFormat chart="0" format="21" series="1">
      <pivotArea type="data" outline="0" fieldPosition="0">
        <references count="1">
          <reference field="4294967294" count="1" selected="0">
            <x v="21"/>
          </reference>
        </references>
      </pivotArea>
    </chartFormat>
    <chartFormat chart="0" format="22" series="1">
      <pivotArea type="data" outline="0" fieldPosition="0">
        <references count="1">
          <reference field="4294967294" count="1" selected="0">
            <x v="22"/>
          </reference>
        </references>
      </pivotArea>
    </chartFormat>
    <chartFormat chart="0" format="23" series="1">
      <pivotArea type="data" outline="0" fieldPosition="0">
        <references count="1">
          <reference field="4294967294" count="1" selected="0">
            <x v="23"/>
          </reference>
        </references>
      </pivotArea>
    </chartFormat>
    <chartFormat chart="0" format="24" series="1">
      <pivotArea type="data" outline="0" fieldPosition="0">
        <references count="1">
          <reference field="4294967294" count="1" selected="0">
            <x v="24"/>
          </reference>
        </references>
      </pivotArea>
    </chartFormat>
    <chartFormat chart="0" format="25" series="1">
      <pivotArea type="data" outline="0" fieldPosition="0">
        <references count="1">
          <reference field="4294967294" count="1" selected="0">
            <x v="25"/>
          </reference>
        </references>
      </pivotArea>
    </chartFormat>
    <chartFormat chart="0" format="26" series="1">
      <pivotArea type="data" outline="0" fieldPosition="0">
        <references count="1">
          <reference field="4294967294" count="1" selected="0">
            <x v="26"/>
          </reference>
        </references>
      </pivotArea>
    </chartFormat>
    <chartFormat chart="0" format="27" series="1">
      <pivotArea type="data" outline="0" fieldPosition="0">
        <references count="1">
          <reference field="4294967294" count="1" selected="0">
            <x v="27"/>
          </reference>
        </references>
      </pivotArea>
    </chartFormat>
    <chartFormat chart="0" format="28" series="1">
      <pivotArea type="data" outline="0" fieldPosition="0">
        <references count="1">
          <reference field="4294967294" count="1" selected="0">
            <x v="28"/>
          </reference>
        </references>
      </pivotArea>
    </chartFormat>
    <chartFormat chart="0" format="29" series="1">
      <pivotArea type="data" outline="0" fieldPosition="0">
        <references count="1">
          <reference field="4294967294" count="1" selected="0">
            <x v="29"/>
          </reference>
        </references>
      </pivotArea>
    </chartFormat>
    <chartFormat chart="0" format="30" series="1">
      <pivotArea type="data" outline="0" fieldPosition="0">
        <references count="1">
          <reference field="4294967294" count="1" selected="0">
            <x v="30"/>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2"/>
          </reference>
        </references>
      </pivotArea>
    </chartFormat>
    <chartFormat chart="3" format="3" series="1">
      <pivotArea type="data" outline="0" fieldPosition="0">
        <references count="1">
          <reference field="4294967294" count="1" selected="0">
            <x v="3"/>
          </reference>
        </references>
      </pivotArea>
    </chartFormat>
    <chartFormat chart="3" format="4" series="1">
      <pivotArea type="data" outline="0" fieldPosition="0">
        <references count="1">
          <reference field="4294967294" count="1" selected="0">
            <x v="4"/>
          </reference>
        </references>
      </pivotArea>
    </chartFormat>
    <chartFormat chart="3" format="5" series="1">
      <pivotArea type="data" outline="0" fieldPosition="0">
        <references count="1">
          <reference field="4294967294" count="1" selected="0">
            <x v="5"/>
          </reference>
        </references>
      </pivotArea>
    </chartFormat>
    <chartFormat chart="3" format="6" series="1">
      <pivotArea type="data" outline="0" fieldPosition="0">
        <references count="1">
          <reference field="4294967294" count="1" selected="0">
            <x v="6"/>
          </reference>
        </references>
      </pivotArea>
    </chartFormat>
    <chartFormat chart="3" format="7" series="1">
      <pivotArea type="data" outline="0" fieldPosition="0">
        <references count="1">
          <reference field="4294967294" count="1" selected="0">
            <x v="7"/>
          </reference>
        </references>
      </pivotArea>
    </chartFormat>
    <chartFormat chart="3" format="8" series="1">
      <pivotArea type="data" outline="0" fieldPosition="0">
        <references count="1">
          <reference field="4294967294" count="1" selected="0">
            <x v="8"/>
          </reference>
        </references>
      </pivotArea>
    </chartFormat>
    <chartFormat chart="3" format="9" series="1">
      <pivotArea type="data" outline="0" fieldPosition="0">
        <references count="1">
          <reference field="4294967294" count="1" selected="0">
            <x v="9"/>
          </reference>
        </references>
      </pivotArea>
    </chartFormat>
    <chartFormat chart="3" format="10" series="1">
      <pivotArea type="data" outline="0" fieldPosition="0">
        <references count="1">
          <reference field="4294967294" count="1" selected="0">
            <x v="10"/>
          </reference>
        </references>
      </pivotArea>
    </chartFormat>
    <chartFormat chart="3" format="11" series="1">
      <pivotArea type="data" outline="0" fieldPosition="0">
        <references count="1">
          <reference field="4294967294" count="1" selected="0">
            <x v="11"/>
          </reference>
        </references>
      </pivotArea>
    </chartFormat>
    <chartFormat chart="3" format="12" series="1">
      <pivotArea type="data" outline="0" fieldPosition="0">
        <references count="1">
          <reference field="4294967294" count="1" selected="0">
            <x v="12"/>
          </reference>
        </references>
      </pivotArea>
    </chartFormat>
    <chartFormat chart="3" format="13" series="1">
      <pivotArea type="data" outline="0" fieldPosition="0">
        <references count="1">
          <reference field="4294967294" count="1" selected="0">
            <x v="13"/>
          </reference>
        </references>
      </pivotArea>
    </chartFormat>
    <chartFormat chart="3" format="14" series="1">
      <pivotArea type="data" outline="0" fieldPosition="0">
        <references count="1">
          <reference field="4294967294" count="1" selected="0">
            <x v="14"/>
          </reference>
        </references>
      </pivotArea>
    </chartFormat>
    <chartFormat chart="3" format="15" series="1">
      <pivotArea type="data" outline="0" fieldPosition="0">
        <references count="1">
          <reference field="4294967294" count="1" selected="0">
            <x v="15"/>
          </reference>
        </references>
      </pivotArea>
    </chartFormat>
    <chartFormat chart="3" format="16" series="1">
      <pivotArea type="data" outline="0" fieldPosition="0">
        <references count="1">
          <reference field="4294967294" count="1" selected="0">
            <x v="16"/>
          </reference>
        </references>
      </pivotArea>
    </chartFormat>
    <chartFormat chart="3" format="17" series="1">
      <pivotArea type="data" outline="0" fieldPosition="0">
        <references count="1">
          <reference field="4294967294" count="1" selected="0">
            <x v="17"/>
          </reference>
        </references>
      </pivotArea>
    </chartFormat>
    <chartFormat chart="3" format="18" series="1">
      <pivotArea type="data" outline="0" fieldPosition="0">
        <references count="1">
          <reference field="4294967294" count="1" selected="0">
            <x v="18"/>
          </reference>
        </references>
      </pivotArea>
    </chartFormat>
    <chartFormat chart="3" format="19" series="1">
      <pivotArea type="data" outline="0" fieldPosition="0">
        <references count="1">
          <reference field="4294967294" count="1" selected="0">
            <x v="19"/>
          </reference>
        </references>
      </pivotArea>
    </chartFormat>
    <chartFormat chart="3" format="20" series="1">
      <pivotArea type="data" outline="0" fieldPosition="0">
        <references count="1">
          <reference field="4294967294" count="1" selected="0">
            <x v="20"/>
          </reference>
        </references>
      </pivotArea>
    </chartFormat>
    <chartFormat chart="3" format="21" series="1">
      <pivotArea type="data" outline="0" fieldPosition="0">
        <references count="1">
          <reference field="4294967294" count="1" selected="0">
            <x v="21"/>
          </reference>
        </references>
      </pivotArea>
    </chartFormat>
    <chartFormat chart="3" format="22" series="1">
      <pivotArea type="data" outline="0" fieldPosition="0">
        <references count="1">
          <reference field="4294967294" count="1" selected="0">
            <x v="22"/>
          </reference>
        </references>
      </pivotArea>
    </chartFormat>
    <chartFormat chart="3" format="23" series="1">
      <pivotArea type="data" outline="0" fieldPosition="0">
        <references count="1">
          <reference field="4294967294" count="1" selected="0">
            <x v="23"/>
          </reference>
        </references>
      </pivotArea>
    </chartFormat>
    <chartFormat chart="3" format="24" series="1">
      <pivotArea type="data" outline="0" fieldPosition="0">
        <references count="1">
          <reference field="4294967294" count="1" selected="0">
            <x v="24"/>
          </reference>
        </references>
      </pivotArea>
    </chartFormat>
    <chartFormat chart="3" format="25" series="1">
      <pivotArea type="data" outline="0" fieldPosition="0">
        <references count="1">
          <reference field="4294967294" count="1" selected="0">
            <x v="25"/>
          </reference>
        </references>
      </pivotArea>
    </chartFormat>
    <chartFormat chart="3" format="26" series="1">
      <pivotArea type="data" outline="0" fieldPosition="0">
        <references count="1">
          <reference field="4294967294" count="1" selected="0">
            <x v="26"/>
          </reference>
        </references>
      </pivotArea>
    </chartFormat>
    <chartFormat chart="3" format="27" series="1">
      <pivotArea type="data" outline="0" fieldPosition="0">
        <references count="1">
          <reference field="4294967294" count="1" selected="0">
            <x v="27"/>
          </reference>
        </references>
      </pivotArea>
    </chartFormat>
    <chartFormat chart="3" format="28" series="1">
      <pivotArea type="data" outline="0" fieldPosition="0">
        <references count="1">
          <reference field="4294967294" count="1" selected="0">
            <x v="28"/>
          </reference>
        </references>
      </pivotArea>
    </chartFormat>
    <chartFormat chart="3" format="29" series="1">
      <pivotArea type="data" outline="0" fieldPosition="0">
        <references count="1">
          <reference field="4294967294" count="1" selected="0">
            <x v="29"/>
          </reference>
        </references>
      </pivotArea>
    </chartFormat>
    <chartFormat chart="3" format="30" series="1">
      <pivotArea type="data" outline="0" fieldPosition="0">
        <references count="1">
          <reference field="4294967294" count="1" selected="0">
            <x v="30"/>
          </reference>
        </references>
      </pivotArea>
    </chartFormat>
    <chartFormat chart="8" format="62" series="1">
      <pivotArea type="data" outline="0" fieldPosition="0">
        <references count="1">
          <reference field="4294967294" count="1" selected="0">
            <x v="0"/>
          </reference>
        </references>
      </pivotArea>
    </chartFormat>
    <chartFormat chart="8" format="63" series="1">
      <pivotArea type="data" outline="0" fieldPosition="0">
        <references count="1">
          <reference field="4294967294" count="1" selected="0">
            <x v="1"/>
          </reference>
        </references>
      </pivotArea>
    </chartFormat>
    <chartFormat chart="8" format="64" series="1">
      <pivotArea type="data" outline="0" fieldPosition="0">
        <references count="1">
          <reference field="4294967294" count="1" selected="0">
            <x v="2"/>
          </reference>
        </references>
      </pivotArea>
    </chartFormat>
    <chartFormat chart="8" format="65" series="1">
      <pivotArea type="data" outline="0" fieldPosition="0">
        <references count="1">
          <reference field="4294967294" count="1" selected="0">
            <x v="3"/>
          </reference>
        </references>
      </pivotArea>
    </chartFormat>
    <chartFormat chart="8" format="66" series="1">
      <pivotArea type="data" outline="0" fieldPosition="0">
        <references count="1">
          <reference field="4294967294" count="1" selected="0">
            <x v="4"/>
          </reference>
        </references>
      </pivotArea>
    </chartFormat>
    <chartFormat chart="8" format="67" series="1">
      <pivotArea type="data" outline="0" fieldPosition="0">
        <references count="1">
          <reference field="4294967294" count="1" selected="0">
            <x v="5"/>
          </reference>
        </references>
      </pivotArea>
    </chartFormat>
    <chartFormat chart="8" format="68" series="1">
      <pivotArea type="data" outline="0" fieldPosition="0">
        <references count="1">
          <reference field="4294967294" count="1" selected="0">
            <x v="6"/>
          </reference>
        </references>
      </pivotArea>
    </chartFormat>
    <chartFormat chart="8" format="69" series="1">
      <pivotArea type="data" outline="0" fieldPosition="0">
        <references count="1">
          <reference field="4294967294" count="1" selected="0">
            <x v="7"/>
          </reference>
        </references>
      </pivotArea>
    </chartFormat>
    <chartFormat chart="8" format="70" series="1">
      <pivotArea type="data" outline="0" fieldPosition="0">
        <references count="1">
          <reference field="4294967294" count="1" selected="0">
            <x v="8"/>
          </reference>
        </references>
      </pivotArea>
    </chartFormat>
    <chartFormat chart="8" format="71" series="1">
      <pivotArea type="data" outline="0" fieldPosition="0">
        <references count="1">
          <reference field="4294967294" count="1" selected="0">
            <x v="9"/>
          </reference>
        </references>
      </pivotArea>
    </chartFormat>
    <chartFormat chart="8" format="72" series="1">
      <pivotArea type="data" outline="0" fieldPosition="0">
        <references count="1">
          <reference field="4294967294" count="1" selected="0">
            <x v="10"/>
          </reference>
        </references>
      </pivotArea>
    </chartFormat>
    <chartFormat chart="8" format="73" series="1">
      <pivotArea type="data" outline="0" fieldPosition="0">
        <references count="1">
          <reference field="4294967294" count="1" selected="0">
            <x v="11"/>
          </reference>
        </references>
      </pivotArea>
    </chartFormat>
    <chartFormat chart="8" format="74" series="1">
      <pivotArea type="data" outline="0" fieldPosition="0">
        <references count="1">
          <reference field="4294967294" count="1" selected="0">
            <x v="12"/>
          </reference>
        </references>
      </pivotArea>
    </chartFormat>
    <chartFormat chart="8" format="75" series="1">
      <pivotArea type="data" outline="0" fieldPosition="0">
        <references count="1">
          <reference field="4294967294" count="1" selected="0">
            <x v="13"/>
          </reference>
        </references>
      </pivotArea>
    </chartFormat>
    <chartFormat chart="8" format="76" series="1">
      <pivotArea type="data" outline="0" fieldPosition="0">
        <references count="1">
          <reference field="4294967294" count="1" selected="0">
            <x v="14"/>
          </reference>
        </references>
      </pivotArea>
    </chartFormat>
    <chartFormat chart="8" format="77" series="1">
      <pivotArea type="data" outline="0" fieldPosition="0">
        <references count="1">
          <reference field="4294967294" count="1" selected="0">
            <x v="15"/>
          </reference>
        </references>
      </pivotArea>
    </chartFormat>
    <chartFormat chart="8" format="78" series="1">
      <pivotArea type="data" outline="0" fieldPosition="0">
        <references count="1">
          <reference field="4294967294" count="1" selected="0">
            <x v="16"/>
          </reference>
        </references>
      </pivotArea>
    </chartFormat>
    <chartFormat chart="8" format="79" series="1">
      <pivotArea type="data" outline="0" fieldPosition="0">
        <references count="1">
          <reference field="4294967294" count="1" selected="0">
            <x v="17"/>
          </reference>
        </references>
      </pivotArea>
    </chartFormat>
    <chartFormat chart="8" format="80" series="1">
      <pivotArea type="data" outline="0" fieldPosition="0">
        <references count="1">
          <reference field="4294967294" count="1" selected="0">
            <x v="18"/>
          </reference>
        </references>
      </pivotArea>
    </chartFormat>
    <chartFormat chart="8" format="81" series="1">
      <pivotArea type="data" outline="0" fieldPosition="0">
        <references count="1">
          <reference field="4294967294" count="1" selected="0">
            <x v="19"/>
          </reference>
        </references>
      </pivotArea>
    </chartFormat>
    <chartFormat chart="8" format="82" series="1">
      <pivotArea type="data" outline="0" fieldPosition="0">
        <references count="1">
          <reference field="4294967294" count="1" selected="0">
            <x v="20"/>
          </reference>
        </references>
      </pivotArea>
    </chartFormat>
    <chartFormat chart="8" format="83" series="1">
      <pivotArea type="data" outline="0" fieldPosition="0">
        <references count="1">
          <reference field="4294967294" count="1" selected="0">
            <x v="21"/>
          </reference>
        </references>
      </pivotArea>
    </chartFormat>
    <chartFormat chart="8" format="84" series="1">
      <pivotArea type="data" outline="0" fieldPosition="0">
        <references count="1">
          <reference field="4294967294" count="1" selected="0">
            <x v="22"/>
          </reference>
        </references>
      </pivotArea>
    </chartFormat>
    <chartFormat chart="8" format="85" series="1">
      <pivotArea type="data" outline="0" fieldPosition="0">
        <references count="1">
          <reference field="4294967294" count="1" selected="0">
            <x v="23"/>
          </reference>
        </references>
      </pivotArea>
    </chartFormat>
    <chartFormat chart="8" format="86" series="1">
      <pivotArea type="data" outline="0" fieldPosition="0">
        <references count="1">
          <reference field="4294967294" count="1" selected="0">
            <x v="24"/>
          </reference>
        </references>
      </pivotArea>
    </chartFormat>
    <chartFormat chart="8" format="87" series="1">
      <pivotArea type="data" outline="0" fieldPosition="0">
        <references count="1">
          <reference field="4294967294" count="1" selected="0">
            <x v="25"/>
          </reference>
        </references>
      </pivotArea>
    </chartFormat>
    <chartFormat chart="8" format="88" series="1">
      <pivotArea type="data" outline="0" fieldPosition="0">
        <references count="1">
          <reference field="4294967294" count="1" selected="0">
            <x v="26"/>
          </reference>
        </references>
      </pivotArea>
    </chartFormat>
    <chartFormat chart="8" format="89" series="1">
      <pivotArea type="data" outline="0" fieldPosition="0">
        <references count="1">
          <reference field="4294967294" count="1" selected="0">
            <x v="27"/>
          </reference>
        </references>
      </pivotArea>
    </chartFormat>
    <chartFormat chart="8" format="90" series="1">
      <pivotArea type="data" outline="0" fieldPosition="0">
        <references count="1">
          <reference field="4294967294" count="1" selected="0">
            <x v="28"/>
          </reference>
        </references>
      </pivotArea>
    </chartFormat>
    <chartFormat chart="8" format="91" series="1">
      <pivotArea type="data" outline="0" fieldPosition="0">
        <references count="1">
          <reference field="4294967294" count="1" selected="0">
            <x v="29"/>
          </reference>
        </references>
      </pivotArea>
    </chartFormat>
    <chartFormat chart="8" format="92" series="1">
      <pivotArea type="data" outline="0" fieldPosition="0">
        <references count="1">
          <reference field="4294967294" count="1" selected="0">
            <x v="3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w_Labels" xr10:uid="{E7E7C086-E409-4C02-A47C-6DE5C4998264}" sourceName="Row Labels">
  <pivotTables>
    <pivotTable tabId="14" name="PivotTable4"/>
    <pivotTable tabId="15" name="PivotTable1"/>
    <pivotTable tabId="24" name="PivotTable29"/>
  </pivotTables>
  <data>
    <tabular pivotCacheId="1336582701">
      <items count="31">
        <i x="0" s="1"/>
        <i x="1" s="1"/>
        <i x="2" s="1"/>
        <i x="3" s="1"/>
        <i x="4" s="1"/>
        <i x="5" s="1"/>
        <i x="6" s="1"/>
        <i x="7" s="1"/>
        <i x="8" s="1"/>
        <i x="9" s="1"/>
        <i x="10" s="1"/>
        <i x="11" s="1"/>
        <i x="12" s="1"/>
        <i x="13" s="1"/>
        <i x="14" s="1"/>
        <i x="15" s="1"/>
        <i x="16" s="1"/>
        <i x="17" s="1"/>
        <i x="18" s="1"/>
        <i x="19" s="1"/>
        <i x="20" s="1"/>
        <i x="21" s="1"/>
        <i x="22" s="1"/>
        <i x="23" s="1"/>
        <i x="24" s="1"/>
        <i x="25" s="1"/>
        <i x="26" s="1"/>
        <i x="27" s="1"/>
        <i x="28" s="1"/>
        <i x="29" s="1"/>
        <i x="3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28E520C-46DB-478B-AC9D-0FCEBBF54313}" sourceName="Year">
  <pivotTables>
    <pivotTable tabId="21" name="PivotTable1"/>
  </pivotTables>
  <data>
    <tabular pivotCacheId="2087276000">
      <items count="64">
        <i x="0" s="1"/>
        <i x="8" s="1"/>
        <i x="16"/>
        <i x="24"/>
        <i x="32"/>
        <i x="40"/>
        <i x="48"/>
        <i x="56"/>
        <i x="1"/>
        <i x="9"/>
        <i x="17"/>
        <i x="25"/>
        <i x="33"/>
        <i x="41"/>
        <i x="49"/>
        <i x="57"/>
        <i x="2"/>
        <i x="10"/>
        <i x="18"/>
        <i x="26"/>
        <i x="34"/>
        <i x="42"/>
        <i x="50"/>
        <i x="58"/>
        <i x="3"/>
        <i x="11"/>
        <i x="19"/>
        <i x="27"/>
        <i x="35"/>
        <i x="43"/>
        <i x="51"/>
        <i x="59"/>
        <i x="4"/>
        <i x="12"/>
        <i x="20"/>
        <i x="28"/>
        <i x="36"/>
        <i x="44"/>
        <i x="52"/>
        <i x="60"/>
        <i x="5"/>
        <i x="13"/>
        <i x="21"/>
        <i x="29"/>
        <i x="37"/>
        <i x="45"/>
        <i x="53"/>
        <i x="61"/>
        <i x="6"/>
        <i x="14"/>
        <i x="22"/>
        <i x="30"/>
        <i x="38"/>
        <i x="46"/>
        <i x="54"/>
        <i x="62"/>
        <i x="7"/>
        <i x="15"/>
        <i x="23"/>
        <i x="31"/>
        <i x="39"/>
        <i x="47"/>
        <i x="55"/>
        <i x="6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ow Labels" xr10:uid="{56F79C5C-B2E2-4229-A8D9-B3006A5D6E7F}" cache="Slicer_Row_Labels" caption="Row Labels" startItem="14"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ow Labels 1" xr10:uid="{7A397792-A71A-46ED-8BE5-3BA0D26930F6}" cache="Slicer_Row_Labels" caption="Row Labels"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ow Labels 3" xr10:uid="{C06B496E-0058-4E69-B2EB-77B9ED155257}" cache="Slicer_Row_Labels" caption="Row Labels"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A76F9165-8C67-4677-8701-F958390197E0}" cache="Slicer_Year" caption="Year" rowHeight="2476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s" xr10:uid="{2D0AD3D7-4F91-4E19-AE11-CB5E724FF1B0}" cache="Slicer_Row_Labels" caption="State Name" style="SlicerStyleDark3"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E256BB3-04E9-4534-86F6-104705C8EA28}" name="Table1" displayName="Table1" ref="V3:W34" totalsRowShown="0">
  <autoFilter ref="V3:W34" xr:uid="{3E256BB3-04E9-4534-86F6-104705C8EA28}"/>
  <tableColumns count="2">
    <tableColumn id="1" xr3:uid="{9019E6D9-97FC-498B-99B6-3B9D41D36071}" name="STATES">
      <calculatedColumnFormula>A4</calculatedColumnFormula>
    </tableColumn>
    <tableColumn id="2" xr3:uid="{D69D87E1-A73D-401F-A4A1-082F30E49624}" name="Tax buoyancy" dataCellStyle="Comma">
      <calculatedColumnFormula>T4/S4</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1D45084-6196-45AE-9957-55F7ADD8A6C0}" name="Table5" displayName="Table5" ref="D40:E71" totalsRowShown="0">
  <autoFilter ref="D40:E71" xr:uid="{91D45084-6196-45AE-9957-55F7ADD8A6C0}"/>
  <sortState xmlns:xlrd2="http://schemas.microsoft.com/office/spreadsheetml/2017/richdata2" ref="D41:E71">
    <sortCondition descending="1" ref="E40:E71"/>
  </sortState>
  <tableColumns count="2">
    <tableColumn id="1" xr3:uid="{32D4DE67-A9B8-4528-838F-E4C49EEC130C}" name="Row Labels"/>
    <tableColumn id="2" xr3:uid="{9F8EE92B-5978-41CB-BDCC-E95F84BF6F20}" name="Avg_ Sum_of_GFD"/>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9295478-AE21-45B2-95ED-E4B9E6AE437A}" name="Ref" displayName="Ref" ref="K1:K32" totalsRowShown="0" headerRowDxfId="88" dataDxfId="86" headerRowBorderDxfId="87" tableBorderDxfId="85" totalsRowBorderDxfId="84">
  <autoFilter ref="K1:K32" xr:uid="{B9295478-AE21-45B2-95ED-E4B9E6AE437A}"/>
  <tableColumns count="1">
    <tableColumn id="1" xr3:uid="{1C42E96E-F1EA-42F0-96A9-8D85768F06B6}" name="States" dataDxfId="8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0F972CF-CA76-4D03-9FC6-62DF7BC7105D}" name="AE" displayName="AE" ref="A1:I32" totalsRowShown="0" headerRowDxfId="82" tableBorderDxfId="81">
  <autoFilter ref="A1:I32" xr:uid="{10F972CF-CA76-4D03-9FC6-62DF7BC7105D}"/>
  <tableColumns count="9">
    <tableColumn id="1" xr3:uid="{DC4B1AFC-3E24-4152-BB34-B1D979847F2F}" name="States" dataDxfId="80"/>
    <tableColumn id="2" xr3:uid="{597322BB-6447-4F62-9023-C4E0666567A6}" name="1980-84(AE)" dataDxfId="79"/>
    <tableColumn id="3" xr3:uid="{7367AD61-3650-47CF-9C4C-815316CAF85F}" name="1985-89(AE)"/>
    <tableColumn id="4" xr3:uid="{DF8D869C-FE87-4AE7-B119-B8348071AD34}" name="1990-94(AE)" dataDxfId="78"/>
    <tableColumn id="5" xr3:uid="{67B3A12B-1738-4EFA-9AC1-3D80A8BD4CAD}" name="1995-99(AE)"/>
    <tableColumn id="6" xr3:uid="{603C8746-F4B8-40F4-9A61-26A72BBCFEA1}" name="2000-04(AE)" dataDxfId="77"/>
    <tableColumn id="7" xr3:uid="{5BABC666-579E-4964-9283-61412A2E488E}" name="2005-09(AE)"/>
    <tableColumn id="8" xr3:uid="{787513E7-741A-4118-911D-18AAC4F1BFAB}" name="2010-14(AE)" dataDxfId="76"/>
    <tableColumn id="9" xr3:uid="{CE249869-63F9-40BB-80F4-F1DC2C702050}" name="2015-19(AE)"/>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2C1A4B2-7E37-44FB-A725-AA7BE8272CF5}" name="CE" displayName="CE" ref="A1:I32" totalsRowShown="0" headerRowDxfId="75" tableBorderDxfId="74">
  <autoFilter ref="A1:I32" xr:uid="{C2C1A4B2-7E37-44FB-A725-AA7BE8272CF5}"/>
  <tableColumns count="9">
    <tableColumn id="1" xr3:uid="{F6344A82-5D34-464B-ADC4-C51F951E90C0}" name="States" dataDxfId="73"/>
    <tableColumn id="2" xr3:uid="{4C1F6D4A-BCAA-46AB-8D7F-9E9403BB8FE7}" name="1980-84(CE)" dataDxfId="72"/>
    <tableColumn id="3" xr3:uid="{1AE3FBCB-540C-486C-B7DE-4D598FE00CA1}" name="1985-89(CE)" dataDxfId="71"/>
    <tableColumn id="4" xr3:uid="{160FA6D8-4B8C-42F2-818F-4280C4513425}" name="1990-94(CE)" dataDxfId="70"/>
    <tableColumn id="5" xr3:uid="{75D1C35E-EAC1-4221-947E-100DB67D05C6}" name="1995-99(CE)" dataDxfId="69"/>
    <tableColumn id="6" xr3:uid="{A38898B5-74B8-42DA-A221-0B1CBB288507}" name="2000-04(CE)" dataDxfId="68"/>
    <tableColumn id="7" xr3:uid="{10997CFD-5B11-4C18-AB54-ADCC4DB93CB6}" name="2005-09(CE)" dataDxfId="67"/>
    <tableColumn id="8" xr3:uid="{597F4796-5459-44AB-BE8F-A665FC8FC992}" name="2010-14(CE)" dataDxfId="66"/>
    <tableColumn id="9" xr3:uid="{A7CD8475-B052-4EAE-96E8-E660B13A2A96}" name="2015-19(CE)" dataDxfId="65"/>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9603644-CEE6-4217-B4B4-1A05DF3D4376}" name="GFD" displayName="GFD" ref="A1:I32" totalsRowShown="0" headerRowDxfId="64" tableBorderDxfId="63">
  <autoFilter ref="A1:I32" xr:uid="{69603644-CEE6-4217-B4B4-1A05DF3D4376}"/>
  <tableColumns count="9">
    <tableColumn id="1" xr3:uid="{F45FB1C9-A167-4858-BEAA-56D20ADEBD09}" name="States" dataDxfId="62"/>
    <tableColumn id="2" xr3:uid="{6D1D8E97-6873-42DC-9949-D0B9DEF9FF51}" name="1980-84(GFD)" dataDxfId="61"/>
    <tableColumn id="3" xr3:uid="{DDAD4222-5D29-4295-933F-EEAC3D37BEA2}" name="1985-89(GFD)" dataDxfId="60"/>
    <tableColumn id="4" xr3:uid="{DDE574B4-754F-4AC2-A363-500823E6C5BD}" name="1990-94(GFD)" dataDxfId="59"/>
    <tableColumn id="5" xr3:uid="{C0EFFFEF-ED0E-40D0-A8D6-982DCAF19FD0}" name="1995-99(GFD)" dataDxfId="58"/>
    <tableColumn id="6" xr3:uid="{4AAA3831-DFC4-4E98-92F9-0C61E8D20BD8}" name="2000-04(GFD)" dataDxfId="57"/>
    <tableColumn id="7" xr3:uid="{21EBC2BA-A039-4487-8867-F259E4E7FD10}" name="2005-09(GFD)" dataDxfId="56"/>
    <tableColumn id="8" xr3:uid="{CEE3BEA1-5530-4BE1-AFF7-226DAD7AC4BD}" name="2010-14(GFD)" dataDxfId="55"/>
    <tableColumn id="9" xr3:uid="{62937DD8-DF72-46B9-BB1F-0613A1D30F4D}" name="2015-19(GFD)" dataDxfId="54"/>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F6874DF6-234B-422D-85CA-FF3275FC2C86}" name="GSDP" displayName="GSDP" ref="A1:I32" totalsRowShown="0" headerRowDxfId="53" tableBorderDxfId="52">
  <autoFilter ref="A1:I32" xr:uid="{F6874DF6-234B-422D-85CA-FF3275FC2C86}"/>
  <tableColumns count="9">
    <tableColumn id="1" xr3:uid="{126644EF-1CA5-4E97-BB72-66C4BC2D1F31}" name="States" dataDxfId="51"/>
    <tableColumn id="2" xr3:uid="{2167F3B9-5ABF-4C93-9D87-E6043B650B3A}" name="1980-84(NS)" dataDxfId="50"/>
    <tableColumn id="3" xr3:uid="{FE6CCC59-0975-4821-B2D9-10B07AA41F5B}" name="1985-89(NS)" dataDxfId="49"/>
    <tableColumn id="4" xr3:uid="{5FDD5783-8E43-4305-809E-E8CA5C6E01AC}" name="1990-94(NS)" dataDxfId="48"/>
    <tableColumn id="5" xr3:uid="{9B97E2F5-C94B-4B39-AB7B-FD3792660952}" name="1995-99(NS)" dataDxfId="47"/>
    <tableColumn id="6" xr3:uid="{3EE3F4FC-9385-4749-9B38-9A92FB2C0C98}" name="2000-04(NS)" dataDxfId="46"/>
    <tableColumn id="7" xr3:uid="{D971D6E6-EBC1-467A-8695-E77A1D8BAE97}" name="2005-09(NS)" dataDxfId="45"/>
    <tableColumn id="8" xr3:uid="{6641945C-A16A-4DCE-9CE5-147B1A1C869E}" name="2010-14(NS)" dataDxfId="44"/>
    <tableColumn id="9" xr3:uid="{ED582F6F-70E7-4B4C-8272-3929B97DB27D}" name="2015-19(NS)" dataDxfId="43"/>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BB17A4A-074A-47C6-87D2-79C3D192D896}" name="OTR" displayName="OTR" ref="A1:I32" totalsRowShown="0" headerRowDxfId="42" tableBorderDxfId="41">
  <autoFilter ref="A1:I32" xr:uid="{9BB17A4A-074A-47C6-87D2-79C3D192D896}"/>
  <tableColumns count="9">
    <tableColumn id="1" xr3:uid="{0A38B5E6-5316-444E-8E0E-3E6CD0893865}" name="States" dataDxfId="40"/>
    <tableColumn id="2" xr3:uid="{1161A89F-E4D7-4F9C-BADA-31A38D926375}" name="1980-84(OTR)" dataDxfId="39"/>
    <tableColumn id="3" xr3:uid="{C4EFC53C-52C6-4E82-9B7E-989AEDAEE4C9}" name="1985-89(OTR)" dataDxfId="38"/>
    <tableColumn id="4" xr3:uid="{16BC5653-2F6E-406A-A38A-08788670321E}" name="1990-94(OTR)" dataDxfId="37"/>
    <tableColumn id="5" xr3:uid="{02E2729A-16AF-4D87-A6C4-FAB360FEF83C}" name="1995-99(OTR)" dataDxfId="36"/>
    <tableColumn id="6" xr3:uid="{5F2ABD12-93F7-4B66-9B00-0826201DE35E}" name="2000-04(OTR)" dataDxfId="35"/>
    <tableColumn id="7" xr3:uid="{42DD3D14-9D38-42F2-B510-61017880B8C3}" name="2005-09(OTR)" dataDxfId="34"/>
    <tableColumn id="8" xr3:uid="{2B83C910-BDCA-4FF2-B50E-BA10D23FFF93}" name="2010-14(OTR)" dataDxfId="33"/>
    <tableColumn id="9" xr3:uid="{2409831C-6B35-46E4-8BE2-C4799E4F5E5B}" name="2015-19(OTR)" dataDxfId="32"/>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F4555A9D-5224-45E6-BD66-B6176FC4525F}" name="RE" displayName="RE" ref="A1:I32" totalsRowShown="0" headerRowDxfId="31" tableBorderDxfId="30">
  <autoFilter ref="A1:I32" xr:uid="{F4555A9D-5224-45E6-BD66-B6176FC4525F}"/>
  <tableColumns count="9">
    <tableColumn id="1" xr3:uid="{7411AF04-3092-4502-AC8D-E23E3C78BC12}" name="States" dataDxfId="29"/>
    <tableColumn id="2" xr3:uid="{E3F0237B-8D72-4795-A74D-90EF5F6170C6}" name="1980-84(RE)" dataDxfId="28"/>
    <tableColumn id="3" xr3:uid="{A68A50C1-7F86-4969-A50F-C13A2E8DD429}" name="1985-89(RE)" dataDxfId="27"/>
    <tableColumn id="4" xr3:uid="{056719E1-6CBB-41D6-AA1F-F8B43C6EF8C3}" name="1990-94(RE)" dataDxfId="26"/>
    <tableColumn id="5" xr3:uid="{9FA4D0E8-3D5C-4EDF-AD58-558D8AF2C0AF}" name="1995-99(RE)" dataDxfId="25"/>
    <tableColumn id="6" xr3:uid="{9F343A4E-F8A7-431D-B749-1C1F922EE906}" name="2000-04(RE)" dataDxfId="24"/>
    <tableColumn id="7" xr3:uid="{2033B1F0-4C33-455F-B161-5EEF16B266A8}" name="2005-09(RE)" dataDxfId="23"/>
    <tableColumn id="8" xr3:uid="{6ABDCACE-B3FE-4053-893C-A4C19DCAD67F}" name="2010-14(RE)" dataDxfId="22"/>
    <tableColumn id="9" xr3:uid="{6CE77A5C-B6EC-463D-96CA-0041E72CE619}" name="2015-19(RE)" dataDxfId="21"/>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6531F2D4-C7A1-4017-9F81-380624E7A36D}" name="RD" displayName="RD" ref="A1:I32" totalsRowShown="0" headerRowDxfId="20" tableBorderDxfId="19">
  <autoFilter ref="A1:I32" xr:uid="{6531F2D4-C7A1-4017-9F81-380624E7A36D}"/>
  <tableColumns count="9">
    <tableColumn id="1" xr3:uid="{50F30C06-6D9D-4140-BCD0-3F13105759AF}" name="States" dataDxfId="18"/>
    <tableColumn id="2" xr3:uid="{54901D50-95BD-462A-BDB4-98C17DFCA66F}" name="1980-84(RD)" dataDxfId="17"/>
    <tableColumn id="3" xr3:uid="{42599CD7-769C-451C-8D68-4C698C9F0822}" name="1985-89(RD)" dataDxfId="16"/>
    <tableColumn id="4" xr3:uid="{90E5B978-55C6-4CA6-A391-B5D96BF5F71F}" name="1990-94(RD)" dataDxfId="15"/>
    <tableColumn id="5" xr3:uid="{CD68F65C-D9A1-4732-8CDD-B6525C386DF6}" name="1995-99(RD)" dataDxfId="14"/>
    <tableColumn id="6" xr3:uid="{C3C36D70-A4E5-4089-9EF1-A14E5E0462A3}" name="2000-04(RD)" dataDxfId="13"/>
    <tableColumn id="7" xr3:uid="{8B072735-0194-4963-9B9A-A2C4D8364C4F}" name="2005-09(RD)" dataDxfId="12"/>
    <tableColumn id="8" xr3:uid="{DE0AF62C-24D4-4669-AC7B-2AC7B0D6BBAE}" name="2010-14(RD)" dataDxfId="11"/>
    <tableColumn id="9" xr3:uid="{B84497BA-0D99-44D1-B189-FC0777B27648}" name="2015-19(RD)" dataDxfId="10"/>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AE912D0B-2FC4-45FA-B327-AD62E088ED29}" name="SSE" displayName="SSE" ref="A1:I32" totalsRowShown="0" tableBorderDxfId="9">
  <autoFilter ref="A1:I32" xr:uid="{AE912D0B-2FC4-45FA-B327-AD62E088ED29}"/>
  <tableColumns count="9">
    <tableColumn id="1" xr3:uid="{B318AF11-2334-4557-AA3B-89617F91DF8B}" name="States" dataDxfId="8"/>
    <tableColumn id="2" xr3:uid="{E5CAA916-DDE2-4E1F-909B-9E4728A98A1A}" name="1980-84(SSE)" dataDxfId="7"/>
    <tableColumn id="3" xr3:uid="{FEC995C9-E65A-449F-BFC6-BC6B6FD6DA36}" name="1985-89(SSE)" dataDxfId="6"/>
    <tableColumn id="4" xr3:uid="{A0E12706-DB05-4960-8752-4B528769F830}" name="1990-94(SSE)" dataDxfId="5"/>
    <tableColumn id="5" xr3:uid="{6B815381-DE5E-4E0E-BAC3-5AE2FF688C10}" name="1995-99(SSE)" dataDxfId="4"/>
    <tableColumn id="6" xr3:uid="{1EF54273-C78F-4DE7-BA4E-7DEDB37A3CC7}" name="2000-04(SSE)" dataDxfId="3"/>
    <tableColumn id="7" xr3:uid="{16FB2144-7410-4F8E-AF3E-61DF03A731A3}" name="2005-09(SSE)" dataDxfId="2"/>
    <tableColumn id="8" xr3:uid="{AF2C767E-686D-4886-9720-8BC03F0228BF}" name="2010-14(SSE)" dataDxfId="1"/>
    <tableColumn id="9" xr3:uid="{CC0EE4F4-EA2E-45E6-9812-01B565FB9B30}" name="2015-19(SS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microsoft.com/office/2007/relationships/slicer" Target="../slicers/slicer3.xml"/></Relationships>
</file>

<file path=xl/worksheets/_rels/sheet6.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6.xml"/><Relationship Id="rId1"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2" Type="http://schemas.microsoft.com/office/2007/relationships/slicer" Target="../slicers/slicer5.x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B10584-F8F5-4344-A90A-7598CD84F9F3}">
  <dimension ref="A3:T35"/>
  <sheetViews>
    <sheetView topLeftCell="N1" zoomScale="85" zoomScaleNormal="85" workbookViewId="0">
      <selection activeCell="V47" sqref="V47"/>
    </sheetView>
  </sheetViews>
  <sheetFormatPr defaultRowHeight="14.4" x14ac:dyDescent="0.3"/>
  <cols>
    <col min="1" max="1" width="19.21875" bestFit="1" customWidth="1"/>
    <col min="2" max="9" width="14.33203125" bestFit="1" customWidth="1"/>
    <col min="10" max="17" width="14.21875" bestFit="1" customWidth="1"/>
    <col min="19" max="19" width="16.5546875" style="25" customWidth="1"/>
    <col min="20" max="20" width="8.88671875" style="25"/>
  </cols>
  <sheetData>
    <row r="3" spans="1:20" x14ac:dyDescent="0.3">
      <c r="A3" s="14" t="s">
        <v>31</v>
      </c>
      <c r="B3" t="s">
        <v>135</v>
      </c>
      <c r="C3" t="s">
        <v>136</v>
      </c>
      <c r="D3" t="s">
        <v>137</v>
      </c>
      <c r="E3" t="s">
        <v>138</v>
      </c>
      <c r="F3" t="s">
        <v>139</v>
      </c>
      <c r="G3" t="s">
        <v>140</v>
      </c>
      <c r="H3" t="s">
        <v>141</v>
      </c>
      <c r="I3" t="s">
        <v>142</v>
      </c>
      <c r="J3" t="s">
        <v>143</v>
      </c>
      <c r="K3" t="s">
        <v>144</v>
      </c>
      <c r="L3" t="s">
        <v>145</v>
      </c>
      <c r="M3" t="s">
        <v>146</v>
      </c>
      <c r="N3" t="s">
        <v>147</v>
      </c>
      <c r="O3" t="s">
        <v>148</v>
      </c>
      <c r="P3" t="s">
        <v>149</v>
      </c>
      <c r="Q3" t="s">
        <v>150</v>
      </c>
      <c r="S3" s="25" t="s">
        <v>133</v>
      </c>
      <c r="T3" s="25" t="s">
        <v>134</v>
      </c>
    </row>
    <row r="4" spans="1:20" x14ac:dyDescent="0.3">
      <c r="A4" s="15" t="s">
        <v>0</v>
      </c>
      <c r="B4" s="29">
        <v>846.4</v>
      </c>
      <c r="C4" s="29">
        <v>1864.6</v>
      </c>
      <c r="D4" s="29">
        <v>3432</v>
      </c>
      <c r="E4" s="29">
        <v>6616</v>
      </c>
      <c r="F4" s="29">
        <v>13158</v>
      </c>
      <c r="G4" s="29">
        <v>28094</v>
      </c>
      <c r="H4" s="29">
        <v>52180</v>
      </c>
      <c r="I4" s="29">
        <v>44420</v>
      </c>
      <c r="J4" s="29">
        <v>821.6</v>
      </c>
      <c r="K4" s="29">
        <v>1938.6</v>
      </c>
      <c r="L4" s="29">
        <v>3541.6</v>
      </c>
      <c r="M4" s="29">
        <v>7261.6</v>
      </c>
      <c r="N4" s="29">
        <v>11849.8</v>
      </c>
      <c r="O4" s="29">
        <v>23949</v>
      </c>
      <c r="P4" s="29">
        <v>46772</v>
      </c>
      <c r="Q4" s="29">
        <v>52450</v>
      </c>
      <c r="S4" s="25">
        <f>SUM(B4:I4)</f>
        <v>150611</v>
      </c>
      <c r="T4" s="25">
        <f>SUM(J4:Q4)</f>
        <v>148584.20000000001</v>
      </c>
    </row>
    <row r="5" spans="1:20" x14ac:dyDescent="0.3">
      <c r="A5" s="15" t="s">
        <v>1</v>
      </c>
      <c r="B5" s="29">
        <v>0</v>
      </c>
      <c r="C5" s="29">
        <v>1.6</v>
      </c>
      <c r="D5" s="29">
        <v>2</v>
      </c>
      <c r="E5" s="29">
        <v>10</v>
      </c>
      <c r="F5" s="29">
        <v>36</v>
      </c>
      <c r="G5" s="29">
        <v>110</v>
      </c>
      <c r="H5" s="29">
        <v>354</v>
      </c>
      <c r="I5" s="29">
        <v>510</v>
      </c>
      <c r="J5" s="29">
        <v>0</v>
      </c>
      <c r="K5" s="29">
        <v>83.8</v>
      </c>
      <c r="L5" s="29">
        <v>170.4</v>
      </c>
      <c r="M5" s="29">
        <v>323.60000000000002</v>
      </c>
      <c r="N5" s="29">
        <v>493</v>
      </c>
      <c r="O5" s="29">
        <v>1117.5999999999999</v>
      </c>
      <c r="P5" s="29">
        <v>2474</v>
      </c>
      <c r="Q5" s="29">
        <v>4060</v>
      </c>
      <c r="S5" s="25">
        <f t="shared" ref="S5:S34" si="0">SUM(B5:I5)</f>
        <v>1023.6</v>
      </c>
      <c r="T5" s="25">
        <f t="shared" ref="T5:T34" si="1">SUM(J5:Q5)</f>
        <v>8722.4</v>
      </c>
    </row>
    <row r="6" spans="1:20" x14ac:dyDescent="0.3">
      <c r="A6" s="15" t="s">
        <v>2</v>
      </c>
      <c r="B6" s="29">
        <v>117.8</v>
      </c>
      <c r="C6" s="29">
        <v>268.2</v>
      </c>
      <c r="D6" s="29">
        <v>538</v>
      </c>
      <c r="E6" s="29">
        <v>912</v>
      </c>
      <c r="F6" s="29">
        <v>1940</v>
      </c>
      <c r="G6" s="29">
        <v>3842</v>
      </c>
      <c r="H6" s="29">
        <v>8312</v>
      </c>
      <c r="I6" s="29">
        <v>12890</v>
      </c>
      <c r="J6" s="29">
        <v>256.60000000000002</v>
      </c>
      <c r="K6" s="29">
        <v>648.20000000000005</v>
      </c>
      <c r="L6" s="29">
        <v>1223.5999999999999</v>
      </c>
      <c r="M6" s="29">
        <v>2041.2</v>
      </c>
      <c r="N6" s="29">
        <v>3565.8</v>
      </c>
      <c r="O6" s="29">
        <v>6329.6</v>
      </c>
      <c r="P6" s="29">
        <v>15304</v>
      </c>
      <c r="Q6" s="29">
        <v>27810</v>
      </c>
      <c r="S6" s="25">
        <f t="shared" si="0"/>
        <v>28820</v>
      </c>
      <c r="T6" s="25">
        <f t="shared" si="1"/>
        <v>57179</v>
      </c>
    </row>
    <row r="7" spans="1:20" x14ac:dyDescent="0.3">
      <c r="A7" s="15" t="s">
        <v>3</v>
      </c>
      <c r="B7" s="29">
        <v>380.6</v>
      </c>
      <c r="C7" s="29">
        <v>750.4</v>
      </c>
      <c r="D7" s="29">
        <v>1520</v>
      </c>
      <c r="E7" s="29">
        <v>2584</v>
      </c>
      <c r="F7" s="29">
        <v>2968</v>
      </c>
      <c r="G7" s="29">
        <v>5388</v>
      </c>
      <c r="H7" s="29">
        <v>16870</v>
      </c>
      <c r="I7" s="29">
        <v>30880</v>
      </c>
      <c r="J7" s="29">
        <v>631.6</v>
      </c>
      <c r="K7" s="29">
        <v>1578.2</v>
      </c>
      <c r="L7" s="29">
        <v>3111</v>
      </c>
      <c r="M7" s="29">
        <v>5175.3999999999996</v>
      </c>
      <c r="N7" s="29">
        <v>6559.4</v>
      </c>
      <c r="O7" s="29">
        <v>13563</v>
      </c>
      <c r="P7" s="29">
        <v>35232</v>
      </c>
      <c r="Q7" s="29">
        <v>56140</v>
      </c>
      <c r="S7" s="25">
        <f t="shared" si="0"/>
        <v>61341</v>
      </c>
      <c r="T7" s="25">
        <f t="shared" si="1"/>
        <v>121990.6</v>
      </c>
    </row>
    <row r="8" spans="1:20" x14ac:dyDescent="0.3">
      <c r="A8" s="15" t="s">
        <v>4</v>
      </c>
      <c r="B8" s="29">
        <v>0</v>
      </c>
      <c r="C8" s="29">
        <v>0</v>
      </c>
      <c r="D8" s="29">
        <v>0</v>
      </c>
      <c r="E8" s="29">
        <v>0</v>
      </c>
      <c r="F8" s="29">
        <v>2178</v>
      </c>
      <c r="G8" s="29">
        <v>5686</v>
      </c>
      <c r="H8" s="29">
        <v>13044</v>
      </c>
      <c r="I8" s="29">
        <v>20090</v>
      </c>
      <c r="J8" s="29">
        <v>0</v>
      </c>
      <c r="K8" s="29">
        <v>0</v>
      </c>
      <c r="L8" s="29">
        <v>0</v>
      </c>
      <c r="M8" s="29">
        <v>0</v>
      </c>
      <c r="N8" s="29">
        <v>2620.4</v>
      </c>
      <c r="O8" s="29">
        <v>7499.8</v>
      </c>
      <c r="P8" s="29">
        <v>19000</v>
      </c>
      <c r="Q8" s="29">
        <v>37350</v>
      </c>
      <c r="S8" s="25">
        <f t="shared" si="0"/>
        <v>40998</v>
      </c>
      <c r="T8" s="25">
        <f t="shared" si="1"/>
        <v>66470.2</v>
      </c>
    </row>
    <row r="9" spans="1:20" x14ac:dyDescent="0.3">
      <c r="A9" s="15" t="s">
        <v>29</v>
      </c>
      <c r="B9" s="29">
        <v>0</v>
      </c>
      <c r="C9" s="29">
        <v>0</v>
      </c>
      <c r="D9" s="29">
        <v>468</v>
      </c>
      <c r="E9" s="29">
        <v>2820</v>
      </c>
      <c r="F9" s="29">
        <v>5522</v>
      </c>
      <c r="G9" s="29">
        <v>11302</v>
      </c>
      <c r="H9" s="29">
        <v>22694</v>
      </c>
      <c r="I9" s="29">
        <v>34660</v>
      </c>
      <c r="J9" s="29">
        <v>0</v>
      </c>
      <c r="K9" s="29">
        <v>0</v>
      </c>
      <c r="L9" s="29">
        <v>308.2</v>
      </c>
      <c r="M9" s="29">
        <v>1965.6</v>
      </c>
      <c r="N9" s="29">
        <v>3442.6</v>
      </c>
      <c r="O9" s="29">
        <v>7297.6</v>
      </c>
      <c r="P9" s="29">
        <v>14360</v>
      </c>
      <c r="Q9" s="29">
        <v>22230</v>
      </c>
      <c r="S9" s="25">
        <f t="shared" si="0"/>
        <v>77466</v>
      </c>
      <c r="T9" s="25">
        <f t="shared" si="1"/>
        <v>49604</v>
      </c>
    </row>
    <row r="10" spans="1:20" x14ac:dyDescent="0.3">
      <c r="A10" s="15" t="s">
        <v>5</v>
      </c>
      <c r="B10" s="29">
        <v>0</v>
      </c>
      <c r="C10" s="29">
        <v>49</v>
      </c>
      <c r="D10" s="29">
        <v>152</v>
      </c>
      <c r="E10" s="29">
        <v>352</v>
      </c>
      <c r="F10" s="29">
        <v>652</v>
      </c>
      <c r="G10" s="29">
        <v>1440</v>
      </c>
      <c r="H10" s="29">
        <v>3058</v>
      </c>
      <c r="I10" s="29">
        <v>4290</v>
      </c>
      <c r="J10" s="29">
        <v>0</v>
      </c>
      <c r="K10" s="29">
        <v>87</v>
      </c>
      <c r="L10" s="29">
        <v>194.8</v>
      </c>
      <c r="M10" s="29">
        <v>356.8</v>
      </c>
      <c r="N10" s="29">
        <v>634.20000000000005</v>
      </c>
      <c r="O10" s="29">
        <v>1252.8</v>
      </c>
      <c r="P10" s="29">
        <v>2722</v>
      </c>
      <c r="Q10" s="29">
        <v>4680</v>
      </c>
      <c r="S10" s="25">
        <f t="shared" si="0"/>
        <v>9993</v>
      </c>
      <c r="T10" s="25">
        <f t="shared" si="1"/>
        <v>9927.6</v>
      </c>
    </row>
    <row r="11" spans="1:20" x14ac:dyDescent="0.3">
      <c r="A11" s="15" t="s">
        <v>6</v>
      </c>
      <c r="B11" s="29">
        <v>762.8</v>
      </c>
      <c r="C11" s="29">
        <v>1579.2</v>
      </c>
      <c r="D11" s="29">
        <v>3486</v>
      </c>
      <c r="E11" s="29">
        <v>6752</v>
      </c>
      <c r="F11" s="29">
        <v>10390</v>
      </c>
      <c r="G11" s="29">
        <v>21272</v>
      </c>
      <c r="H11" s="29">
        <v>50586</v>
      </c>
      <c r="I11" s="29">
        <v>68420</v>
      </c>
      <c r="J11" s="29">
        <v>606.20000000000005</v>
      </c>
      <c r="K11" s="29">
        <v>1430.2</v>
      </c>
      <c r="L11" s="29">
        <v>2582</v>
      </c>
      <c r="M11" s="29">
        <v>5373.4</v>
      </c>
      <c r="N11" s="29">
        <v>9201.2000000000007</v>
      </c>
      <c r="O11" s="29">
        <v>16068.4</v>
      </c>
      <c r="P11" s="29">
        <v>38172</v>
      </c>
      <c r="Q11" s="29">
        <v>57900</v>
      </c>
      <c r="S11" s="25">
        <f t="shared" si="0"/>
        <v>163248</v>
      </c>
      <c r="T11" s="25">
        <f t="shared" si="1"/>
        <v>131333.4</v>
      </c>
    </row>
    <row r="12" spans="1:20" x14ac:dyDescent="0.3">
      <c r="A12" s="15" t="s">
        <v>7</v>
      </c>
      <c r="B12" s="29">
        <v>326.8</v>
      </c>
      <c r="C12" s="29">
        <v>687.4</v>
      </c>
      <c r="D12" s="29">
        <v>1460</v>
      </c>
      <c r="E12" s="29">
        <v>2664</v>
      </c>
      <c r="F12" s="29">
        <v>5724</v>
      </c>
      <c r="G12" s="29">
        <v>11302</v>
      </c>
      <c r="H12" s="29">
        <v>23184</v>
      </c>
      <c r="I12" s="29">
        <v>33250</v>
      </c>
      <c r="J12" s="29">
        <v>213.6</v>
      </c>
      <c r="K12" s="29">
        <v>512.4</v>
      </c>
      <c r="L12" s="29">
        <v>981.8</v>
      </c>
      <c r="M12" s="29">
        <v>2040.2</v>
      </c>
      <c r="N12" s="29">
        <v>3237.4</v>
      </c>
      <c r="O12" s="29">
        <v>8172</v>
      </c>
      <c r="P12" s="29">
        <v>18734</v>
      </c>
      <c r="Q12" s="29">
        <v>30790</v>
      </c>
      <c r="S12" s="25">
        <f t="shared" si="0"/>
        <v>78598.2</v>
      </c>
      <c r="T12" s="25">
        <f t="shared" si="1"/>
        <v>64681.4</v>
      </c>
    </row>
    <row r="13" spans="1:20" x14ac:dyDescent="0.3">
      <c r="A13" s="15" t="s">
        <v>8</v>
      </c>
      <c r="B13" s="29">
        <v>47.8</v>
      </c>
      <c r="C13" s="29">
        <v>105.8</v>
      </c>
      <c r="D13" s="29">
        <v>226</v>
      </c>
      <c r="E13" s="29">
        <v>484</v>
      </c>
      <c r="F13" s="29">
        <v>954</v>
      </c>
      <c r="G13" s="29">
        <v>1986</v>
      </c>
      <c r="H13" s="29">
        <v>4640</v>
      </c>
      <c r="I13" s="29">
        <v>6340</v>
      </c>
      <c r="J13" s="29">
        <v>128.4</v>
      </c>
      <c r="K13" s="29">
        <v>313.39999999999998</v>
      </c>
      <c r="L13" s="29">
        <v>574.4</v>
      </c>
      <c r="M13" s="29">
        <v>1274.2</v>
      </c>
      <c r="N13" s="29">
        <v>2104.8000000000002</v>
      </c>
      <c r="O13" s="29">
        <v>3870.8</v>
      </c>
      <c r="P13" s="29">
        <v>7314</v>
      </c>
      <c r="Q13" s="29">
        <v>11320</v>
      </c>
      <c r="S13" s="25">
        <f t="shared" si="0"/>
        <v>14783.6</v>
      </c>
      <c r="T13" s="25">
        <f t="shared" si="1"/>
        <v>26900</v>
      </c>
    </row>
    <row r="14" spans="1:20" x14ac:dyDescent="0.3">
      <c r="A14" s="15" t="s">
        <v>9</v>
      </c>
      <c r="B14" s="29">
        <v>62</v>
      </c>
      <c r="C14" s="29">
        <v>123.2</v>
      </c>
      <c r="D14" s="29">
        <v>200</v>
      </c>
      <c r="E14" s="29">
        <v>394</v>
      </c>
      <c r="F14" s="29">
        <v>1028</v>
      </c>
      <c r="G14" s="29">
        <v>2330</v>
      </c>
      <c r="H14" s="29">
        <v>5354</v>
      </c>
      <c r="I14" s="29">
        <v>8010</v>
      </c>
      <c r="J14" s="29">
        <v>160.4</v>
      </c>
      <c r="K14" s="29">
        <v>408.6</v>
      </c>
      <c r="L14" s="29">
        <v>833.4</v>
      </c>
      <c r="M14" s="29">
        <v>1492.2</v>
      </c>
      <c r="N14" s="29">
        <v>2496</v>
      </c>
      <c r="O14" s="29">
        <v>5199.2</v>
      </c>
      <c r="P14" s="29">
        <v>9728</v>
      </c>
      <c r="Q14" s="29">
        <v>14200</v>
      </c>
      <c r="S14" s="25">
        <f t="shared" si="0"/>
        <v>17501.2</v>
      </c>
      <c r="T14" s="25">
        <f t="shared" si="1"/>
        <v>34517.800000000003</v>
      </c>
    </row>
    <row r="15" spans="1:20" x14ac:dyDescent="0.3">
      <c r="A15" s="15" t="s">
        <v>10</v>
      </c>
      <c r="B15" s="29">
        <v>0</v>
      </c>
      <c r="C15" s="29">
        <v>0</v>
      </c>
      <c r="D15" s="29">
        <v>0</v>
      </c>
      <c r="E15" s="29">
        <v>0</v>
      </c>
      <c r="F15" s="29">
        <v>1808</v>
      </c>
      <c r="G15" s="29">
        <v>4042</v>
      </c>
      <c r="H15" s="29">
        <v>8766</v>
      </c>
      <c r="I15" s="29">
        <v>14700</v>
      </c>
      <c r="J15" s="29">
        <v>0</v>
      </c>
      <c r="K15" s="29">
        <v>0</v>
      </c>
      <c r="L15" s="29">
        <v>0</v>
      </c>
      <c r="M15" s="29">
        <v>0</v>
      </c>
      <c r="N15" s="29">
        <v>3615.6</v>
      </c>
      <c r="O15" s="29">
        <v>8288.4</v>
      </c>
      <c r="P15" s="29">
        <v>14258</v>
      </c>
      <c r="Q15" s="29">
        <v>27360</v>
      </c>
      <c r="S15" s="25">
        <f t="shared" si="0"/>
        <v>29316</v>
      </c>
      <c r="T15" s="25">
        <f t="shared" si="1"/>
        <v>53522</v>
      </c>
    </row>
    <row r="16" spans="1:20" x14ac:dyDescent="0.3">
      <c r="A16" s="15" t="s">
        <v>11</v>
      </c>
      <c r="B16" s="29">
        <v>685</v>
      </c>
      <c r="C16" s="29">
        <v>1465.6</v>
      </c>
      <c r="D16" s="29">
        <v>3286</v>
      </c>
      <c r="E16" s="29">
        <v>6426</v>
      </c>
      <c r="F16" s="29">
        <v>11594</v>
      </c>
      <c r="G16" s="29">
        <v>25230</v>
      </c>
      <c r="H16" s="29">
        <v>53970</v>
      </c>
      <c r="I16" s="29">
        <v>76450</v>
      </c>
      <c r="J16" s="29">
        <v>483.2</v>
      </c>
      <c r="K16" s="29">
        <v>1299.2</v>
      </c>
      <c r="L16" s="29">
        <v>2642</v>
      </c>
      <c r="M16" s="29">
        <v>5212.2</v>
      </c>
      <c r="N16" s="29">
        <v>8166.4</v>
      </c>
      <c r="O16" s="29">
        <v>17853.2</v>
      </c>
      <c r="P16" s="29">
        <v>39444</v>
      </c>
      <c r="Q16" s="29">
        <v>57450</v>
      </c>
      <c r="S16" s="25">
        <f t="shared" si="0"/>
        <v>179106.6</v>
      </c>
      <c r="T16" s="25">
        <f t="shared" si="1"/>
        <v>132550.20000000001</v>
      </c>
    </row>
    <row r="17" spans="1:20" x14ac:dyDescent="0.3">
      <c r="A17" s="15" t="s">
        <v>12</v>
      </c>
      <c r="B17" s="29">
        <v>451.6</v>
      </c>
      <c r="C17" s="29">
        <v>953.8</v>
      </c>
      <c r="D17" s="29">
        <v>2008</v>
      </c>
      <c r="E17" s="29">
        <v>4324</v>
      </c>
      <c r="F17" s="29">
        <v>7228</v>
      </c>
      <c r="G17" s="29">
        <v>13802</v>
      </c>
      <c r="H17" s="29">
        <v>29560</v>
      </c>
      <c r="I17" s="29">
        <v>45430</v>
      </c>
      <c r="J17" s="29">
        <v>486.2</v>
      </c>
      <c r="K17" s="29">
        <v>1028.4000000000001</v>
      </c>
      <c r="L17" s="29">
        <v>1862</v>
      </c>
      <c r="M17" s="29">
        <v>4047.4</v>
      </c>
      <c r="N17" s="29">
        <v>5956</v>
      </c>
      <c r="O17" s="29">
        <v>9322.6</v>
      </c>
      <c r="P17" s="29">
        <v>21872</v>
      </c>
      <c r="Q17" s="29">
        <v>36570</v>
      </c>
      <c r="S17" s="25">
        <f t="shared" si="0"/>
        <v>103757.4</v>
      </c>
      <c r="T17" s="25">
        <f t="shared" si="1"/>
        <v>81144.600000000006</v>
      </c>
    </row>
    <row r="18" spans="1:20" x14ac:dyDescent="0.3">
      <c r="A18" s="15" t="s">
        <v>13</v>
      </c>
      <c r="B18" s="29">
        <v>555.20000000000005</v>
      </c>
      <c r="C18" s="29">
        <v>1167.2</v>
      </c>
      <c r="D18" s="29">
        <v>2350</v>
      </c>
      <c r="E18" s="29">
        <v>4618</v>
      </c>
      <c r="F18" s="29">
        <v>6214</v>
      </c>
      <c r="G18" s="29">
        <v>12498</v>
      </c>
      <c r="H18" s="29">
        <v>30342</v>
      </c>
      <c r="I18" s="29">
        <v>43450</v>
      </c>
      <c r="J18" s="29">
        <v>570</v>
      </c>
      <c r="K18" s="29">
        <v>1506.8</v>
      </c>
      <c r="L18" s="29">
        <v>3097</v>
      </c>
      <c r="M18" s="29">
        <v>5921.8</v>
      </c>
      <c r="N18" s="29">
        <v>6874.6</v>
      </c>
      <c r="O18" s="29">
        <v>13000.6</v>
      </c>
      <c r="P18" s="29">
        <v>35444</v>
      </c>
      <c r="Q18" s="29">
        <v>59290</v>
      </c>
      <c r="S18" s="25">
        <f t="shared" si="0"/>
        <v>101194.4</v>
      </c>
      <c r="T18" s="25">
        <f t="shared" si="1"/>
        <v>125704.8</v>
      </c>
    </row>
    <row r="19" spans="1:20" x14ac:dyDescent="0.3">
      <c r="A19" s="15" t="s">
        <v>14</v>
      </c>
      <c r="B19" s="29">
        <v>1590.2</v>
      </c>
      <c r="C19" s="29">
        <v>3322.4</v>
      </c>
      <c r="D19" s="29">
        <v>6956</v>
      </c>
      <c r="E19" s="29">
        <v>13568</v>
      </c>
      <c r="F19" s="29">
        <v>23918</v>
      </c>
      <c r="G19" s="29">
        <v>46462</v>
      </c>
      <c r="H19" s="29">
        <v>98730</v>
      </c>
      <c r="I19" s="29">
        <v>130580</v>
      </c>
      <c r="J19" s="29">
        <v>1069.5999999999999</v>
      </c>
      <c r="K19" s="29">
        <v>2686.8</v>
      </c>
      <c r="L19" s="29">
        <v>5376.2</v>
      </c>
      <c r="M19" s="29">
        <v>10483.200000000001</v>
      </c>
      <c r="N19" s="29">
        <v>17179</v>
      </c>
      <c r="O19" s="29">
        <v>33225</v>
      </c>
      <c r="P19" s="29">
        <v>72702</v>
      </c>
      <c r="Q19" s="29">
        <v>110020</v>
      </c>
      <c r="S19" s="25">
        <f t="shared" si="0"/>
        <v>325126.59999999998</v>
      </c>
      <c r="T19" s="25">
        <f t="shared" si="1"/>
        <v>252741.8</v>
      </c>
    </row>
    <row r="20" spans="1:20" x14ac:dyDescent="0.3">
      <c r="A20" s="15" t="s">
        <v>15</v>
      </c>
      <c r="B20" s="29">
        <v>4.4000000000000004</v>
      </c>
      <c r="C20" s="29">
        <v>10.6</v>
      </c>
      <c r="D20" s="29">
        <v>18</v>
      </c>
      <c r="E20" s="29">
        <v>30</v>
      </c>
      <c r="F20" s="29">
        <v>64</v>
      </c>
      <c r="G20" s="29">
        <v>146</v>
      </c>
      <c r="H20" s="29">
        <v>406</v>
      </c>
      <c r="I20" s="29">
        <v>670</v>
      </c>
      <c r="J20" s="29">
        <v>51.6</v>
      </c>
      <c r="K20" s="29">
        <v>123</v>
      </c>
      <c r="L20" s="29">
        <v>196.6</v>
      </c>
      <c r="M20" s="29">
        <v>420.6</v>
      </c>
      <c r="N20" s="29">
        <v>607.4</v>
      </c>
      <c r="O20" s="29">
        <v>1229.8</v>
      </c>
      <c r="P20" s="29">
        <v>2526</v>
      </c>
      <c r="Q20" s="29">
        <v>3350</v>
      </c>
      <c r="S20" s="25">
        <f t="shared" si="0"/>
        <v>1349</v>
      </c>
      <c r="T20" s="25">
        <f t="shared" si="1"/>
        <v>8505</v>
      </c>
    </row>
    <row r="21" spans="1:20" x14ac:dyDescent="0.3">
      <c r="A21" s="15" t="s">
        <v>16</v>
      </c>
      <c r="B21" s="29">
        <v>8</v>
      </c>
      <c r="C21" s="29">
        <v>22.4</v>
      </c>
      <c r="D21" s="29">
        <v>46</v>
      </c>
      <c r="E21" s="29">
        <v>82</v>
      </c>
      <c r="F21" s="29">
        <v>160</v>
      </c>
      <c r="G21" s="29">
        <v>336</v>
      </c>
      <c r="H21" s="29">
        <v>856</v>
      </c>
      <c r="I21" s="29">
        <v>1040</v>
      </c>
      <c r="J21" s="29">
        <v>42.6</v>
      </c>
      <c r="K21" s="29">
        <v>97.8</v>
      </c>
      <c r="L21" s="29">
        <v>200.2</v>
      </c>
      <c r="M21" s="29">
        <v>366.4</v>
      </c>
      <c r="N21" s="29">
        <v>618.79999999999995</v>
      </c>
      <c r="O21" s="29">
        <v>1059.8</v>
      </c>
      <c r="P21" s="29">
        <v>3112</v>
      </c>
      <c r="Q21" s="29">
        <v>3710</v>
      </c>
      <c r="S21" s="25">
        <f t="shared" si="0"/>
        <v>2550.4</v>
      </c>
      <c r="T21" s="25">
        <f t="shared" si="1"/>
        <v>9207.6</v>
      </c>
    </row>
    <row r="22" spans="1:20" x14ac:dyDescent="0.3">
      <c r="A22" s="15" t="s">
        <v>17</v>
      </c>
      <c r="B22" s="29">
        <v>0</v>
      </c>
      <c r="C22" s="29">
        <v>2.2000000000000002</v>
      </c>
      <c r="D22" s="29">
        <v>6</v>
      </c>
      <c r="E22" s="29">
        <v>10</v>
      </c>
      <c r="F22" s="29">
        <v>26</v>
      </c>
      <c r="G22" s="29">
        <v>82</v>
      </c>
      <c r="H22" s="29">
        <v>206</v>
      </c>
      <c r="I22" s="29">
        <v>330</v>
      </c>
      <c r="J22" s="29">
        <v>0</v>
      </c>
      <c r="K22" s="29">
        <v>91.8</v>
      </c>
      <c r="L22" s="29">
        <v>195.4</v>
      </c>
      <c r="M22" s="29">
        <v>368</v>
      </c>
      <c r="N22" s="29">
        <v>581.6</v>
      </c>
      <c r="O22" s="29">
        <v>1016</v>
      </c>
      <c r="P22" s="29">
        <v>2170</v>
      </c>
      <c r="Q22" s="29">
        <v>2910</v>
      </c>
      <c r="S22" s="25">
        <f t="shared" si="0"/>
        <v>662.2</v>
      </c>
      <c r="T22" s="25">
        <f t="shared" si="1"/>
        <v>7332.8</v>
      </c>
    </row>
    <row r="23" spans="1:20" x14ac:dyDescent="0.3">
      <c r="A23" s="15" t="s">
        <v>18</v>
      </c>
      <c r="B23" s="29">
        <v>7.2</v>
      </c>
      <c r="C23" s="29">
        <v>13.2</v>
      </c>
      <c r="D23" s="29">
        <v>20</v>
      </c>
      <c r="E23" s="29">
        <v>32</v>
      </c>
      <c r="F23" s="29">
        <v>64</v>
      </c>
      <c r="G23" s="29">
        <v>140</v>
      </c>
      <c r="H23" s="29">
        <v>312</v>
      </c>
      <c r="I23" s="29">
        <v>430</v>
      </c>
      <c r="J23" s="29">
        <v>50</v>
      </c>
      <c r="K23" s="29">
        <v>135.80000000000001</v>
      </c>
      <c r="L23" s="29">
        <v>230.6</v>
      </c>
      <c r="M23" s="29">
        <v>396.2</v>
      </c>
      <c r="N23" s="29">
        <v>593.79999999999995</v>
      </c>
      <c r="O23" s="29">
        <v>1012.2</v>
      </c>
      <c r="P23" s="29">
        <v>2124</v>
      </c>
      <c r="Q23" s="29">
        <v>3810</v>
      </c>
      <c r="S23" s="25">
        <f t="shared" si="0"/>
        <v>1018.4</v>
      </c>
      <c r="T23" s="25">
        <f t="shared" si="1"/>
        <v>8352.6</v>
      </c>
    </row>
    <row r="24" spans="1:20" x14ac:dyDescent="0.3">
      <c r="A24" s="15" t="s">
        <v>19</v>
      </c>
      <c r="B24" s="29">
        <v>179</v>
      </c>
      <c r="C24" s="29">
        <v>395.8</v>
      </c>
      <c r="D24" s="29">
        <v>776</v>
      </c>
      <c r="E24" s="29">
        <v>1416</v>
      </c>
      <c r="F24" s="29">
        <v>3000</v>
      </c>
      <c r="G24" s="29">
        <v>6982</v>
      </c>
      <c r="H24" s="29">
        <v>15164</v>
      </c>
      <c r="I24" s="29">
        <v>21280</v>
      </c>
      <c r="J24" s="29">
        <v>353</v>
      </c>
      <c r="K24" s="29">
        <v>750</v>
      </c>
      <c r="L24" s="29">
        <v>1505.2</v>
      </c>
      <c r="M24" s="29">
        <v>3085.2</v>
      </c>
      <c r="N24" s="29">
        <v>4271</v>
      </c>
      <c r="O24" s="29">
        <v>8663.7999999999993</v>
      </c>
      <c r="P24" s="29">
        <v>22546</v>
      </c>
      <c r="Q24" s="29">
        <v>37440</v>
      </c>
      <c r="S24" s="25">
        <f t="shared" si="0"/>
        <v>49192.800000000003</v>
      </c>
      <c r="T24" s="25">
        <f t="shared" si="1"/>
        <v>78614.2</v>
      </c>
    </row>
    <row r="25" spans="1:20" x14ac:dyDescent="0.3">
      <c r="A25" s="15" t="s">
        <v>30</v>
      </c>
      <c r="B25" s="29">
        <v>0</v>
      </c>
      <c r="C25" s="29">
        <v>0</v>
      </c>
      <c r="D25" s="29">
        <v>0</v>
      </c>
      <c r="E25" s="29">
        <v>0</v>
      </c>
      <c r="F25" s="29">
        <v>0</v>
      </c>
      <c r="G25" s="29">
        <v>660</v>
      </c>
      <c r="H25" s="29">
        <v>1788</v>
      </c>
      <c r="I25" s="29">
        <v>2340</v>
      </c>
      <c r="J25" s="29">
        <v>0</v>
      </c>
      <c r="K25" s="29">
        <v>0</v>
      </c>
      <c r="L25" s="29">
        <v>0</v>
      </c>
      <c r="M25" s="29">
        <v>0</v>
      </c>
      <c r="N25" s="29">
        <v>0</v>
      </c>
      <c r="O25" s="29">
        <v>990.8</v>
      </c>
      <c r="P25" s="29">
        <v>1778</v>
      </c>
      <c r="Q25" s="29">
        <v>2730</v>
      </c>
      <c r="S25" s="25">
        <f t="shared" si="0"/>
        <v>4788</v>
      </c>
      <c r="T25" s="25">
        <f t="shared" si="1"/>
        <v>5498.8</v>
      </c>
    </row>
    <row r="26" spans="1:20" x14ac:dyDescent="0.3">
      <c r="A26" s="15" t="s">
        <v>20</v>
      </c>
      <c r="B26" s="29">
        <v>476.6</v>
      </c>
      <c r="C26" s="29">
        <v>931.6</v>
      </c>
      <c r="D26" s="29">
        <v>1868</v>
      </c>
      <c r="E26" s="29">
        <v>3128</v>
      </c>
      <c r="F26" s="29">
        <v>5706</v>
      </c>
      <c r="G26" s="29">
        <v>10220</v>
      </c>
      <c r="H26" s="29">
        <v>22180</v>
      </c>
      <c r="I26" s="29">
        <v>29350</v>
      </c>
      <c r="J26" s="29">
        <v>313.2</v>
      </c>
      <c r="K26" s="29">
        <v>712.8</v>
      </c>
      <c r="L26" s="29">
        <v>1202.8</v>
      </c>
      <c r="M26" s="29">
        <v>2203.6</v>
      </c>
      <c r="N26" s="29">
        <v>3575.8</v>
      </c>
      <c r="O26" s="29">
        <v>5543.8</v>
      </c>
      <c r="P26" s="29">
        <v>12354</v>
      </c>
      <c r="Q26" s="29">
        <v>18510</v>
      </c>
      <c r="S26" s="25">
        <f t="shared" si="0"/>
        <v>73860.2</v>
      </c>
      <c r="T26" s="25">
        <f t="shared" si="1"/>
        <v>44416</v>
      </c>
    </row>
    <row r="27" spans="1:20" x14ac:dyDescent="0.3">
      <c r="A27" s="15" t="s">
        <v>21</v>
      </c>
      <c r="B27" s="29">
        <v>372</v>
      </c>
      <c r="C27" s="29">
        <v>792.2</v>
      </c>
      <c r="D27" s="29">
        <v>1752</v>
      </c>
      <c r="E27" s="29">
        <v>3586</v>
      </c>
      <c r="F27" s="29">
        <v>6578</v>
      </c>
      <c r="G27" s="29">
        <v>13224</v>
      </c>
      <c r="H27" s="29">
        <v>29982</v>
      </c>
      <c r="I27" s="29">
        <v>47100</v>
      </c>
      <c r="J27" s="29">
        <v>483</v>
      </c>
      <c r="K27" s="29">
        <v>1199</v>
      </c>
      <c r="L27" s="29">
        <v>2473.8000000000002</v>
      </c>
      <c r="M27" s="29">
        <v>5052.6000000000004</v>
      </c>
      <c r="N27" s="29">
        <v>8411.7999999999993</v>
      </c>
      <c r="O27" s="29">
        <v>15838.6</v>
      </c>
      <c r="P27" s="29">
        <v>37236</v>
      </c>
      <c r="Q27" s="29">
        <v>67370</v>
      </c>
      <c r="S27" s="25">
        <f t="shared" si="0"/>
        <v>103386.2</v>
      </c>
      <c r="T27" s="25">
        <f t="shared" si="1"/>
        <v>138064.79999999999</v>
      </c>
    </row>
    <row r="28" spans="1:20" x14ac:dyDescent="0.3">
      <c r="A28" s="15" t="s">
        <v>22</v>
      </c>
      <c r="B28" s="29">
        <v>3.6</v>
      </c>
      <c r="C28" s="29">
        <v>9.1999999999999993</v>
      </c>
      <c r="D28" s="29">
        <v>10</v>
      </c>
      <c r="E28" s="29">
        <v>26</v>
      </c>
      <c r="F28" s="29">
        <v>98</v>
      </c>
      <c r="G28" s="29">
        <v>184</v>
      </c>
      <c r="H28" s="29">
        <v>408</v>
      </c>
      <c r="I28" s="29">
        <v>560</v>
      </c>
      <c r="J28" s="29">
        <v>13.4</v>
      </c>
      <c r="K28" s="29">
        <v>46.8</v>
      </c>
      <c r="L28" s="29">
        <v>81.2</v>
      </c>
      <c r="M28" s="29">
        <v>200.8</v>
      </c>
      <c r="N28" s="29">
        <v>361.2</v>
      </c>
      <c r="O28" s="29">
        <v>708.2</v>
      </c>
      <c r="P28" s="29">
        <v>1592</v>
      </c>
      <c r="Q28" s="29">
        <v>2010</v>
      </c>
      <c r="S28" s="25">
        <f t="shared" si="0"/>
        <v>1298.8</v>
      </c>
      <c r="T28" s="25">
        <f t="shared" si="1"/>
        <v>5013.6000000000004</v>
      </c>
    </row>
    <row r="29" spans="1:20" x14ac:dyDescent="0.3">
      <c r="A29" s="15" t="s">
        <v>23</v>
      </c>
      <c r="B29" s="29">
        <v>987.2</v>
      </c>
      <c r="C29" s="29">
        <v>1910</v>
      </c>
      <c r="D29" s="29">
        <v>4328</v>
      </c>
      <c r="E29" s="29">
        <v>8874</v>
      </c>
      <c r="F29" s="29">
        <v>14986</v>
      </c>
      <c r="G29" s="29">
        <v>30190</v>
      </c>
      <c r="H29" s="29">
        <v>67608</v>
      </c>
      <c r="I29" s="29">
        <v>96080</v>
      </c>
      <c r="J29" s="29">
        <v>762.4</v>
      </c>
      <c r="K29" s="29">
        <v>1799.6</v>
      </c>
      <c r="L29" s="29">
        <v>3829.6</v>
      </c>
      <c r="M29" s="29">
        <v>7004.8</v>
      </c>
      <c r="N29" s="29">
        <v>10734.6</v>
      </c>
      <c r="O29" s="29">
        <v>21490.400000000001</v>
      </c>
      <c r="P29" s="29">
        <v>49708</v>
      </c>
      <c r="Q29" s="29">
        <v>70980</v>
      </c>
      <c r="S29" s="25">
        <f t="shared" si="0"/>
        <v>224963.20000000001</v>
      </c>
      <c r="T29" s="25">
        <f t="shared" si="1"/>
        <v>166309.4</v>
      </c>
    </row>
    <row r="30" spans="1:20" x14ac:dyDescent="0.3">
      <c r="A30" s="15" t="s">
        <v>24</v>
      </c>
      <c r="B30" s="29">
        <v>0</v>
      </c>
      <c r="C30" s="29">
        <v>0</v>
      </c>
      <c r="D30" s="29">
        <v>0</v>
      </c>
      <c r="E30" s="29">
        <v>0</v>
      </c>
      <c r="F30" s="29">
        <v>0</v>
      </c>
      <c r="G30" s="29">
        <v>0</v>
      </c>
      <c r="H30" s="29">
        <v>7076</v>
      </c>
      <c r="I30" s="29">
        <v>46500</v>
      </c>
      <c r="J30" s="29">
        <v>0</v>
      </c>
      <c r="K30" s="29">
        <v>0</v>
      </c>
      <c r="L30" s="29">
        <v>0</v>
      </c>
      <c r="M30" s="29">
        <v>0</v>
      </c>
      <c r="N30" s="29">
        <v>0</v>
      </c>
      <c r="O30" s="29">
        <v>0</v>
      </c>
      <c r="P30" s="29">
        <v>9288</v>
      </c>
      <c r="Q30" s="29">
        <v>51130</v>
      </c>
      <c r="S30" s="25">
        <f t="shared" si="0"/>
        <v>53576</v>
      </c>
      <c r="T30" s="25">
        <f t="shared" si="1"/>
        <v>60418</v>
      </c>
    </row>
    <row r="31" spans="1:20" x14ac:dyDescent="0.3">
      <c r="A31" s="15" t="s">
        <v>25</v>
      </c>
      <c r="B31" s="29">
        <v>6.2</v>
      </c>
      <c r="C31" s="29">
        <v>15</v>
      </c>
      <c r="D31" s="29">
        <v>34</v>
      </c>
      <c r="E31" s="29">
        <v>72</v>
      </c>
      <c r="F31" s="29">
        <v>186</v>
      </c>
      <c r="G31" s="29">
        <v>396</v>
      </c>
      <c r="H31" s="29">
        <v>958</v>
      </c>
      <c r="I31" s="29">
        <v>1320</v>
      </c>
      <c r="J31" s="29">
        <v>53.4</v>
      </c>
      <c r="K31" s="29">
        <v>172.2</v>
      </c>
      <c r="L31" s="29">
        <v>303.60000000000002</v>
      </c>
      <c r="M31" s="29">
        <v>597.79999999999995</v>
      </c>
      <c r="N31" s="29">
        <v>984.4</v>
      </c>
      <c r="O31" s="29">
        <v>1517.2</v>
      </c>
      <c r="P31" s="29">
        <v>3388</v>
      </c>
      <c r="Q31" s="29">
        <v>7210</v>
      </c>
      <c r="S31" s="25">
        <f t="shared" si="0"/>
        <v>2987.2</v>
      </c>
      <c r="T31" s="25">
        <f t="shared" si="1"/>
        <v>14226.6</v>
      </c>
    </row>
    <row r="32" spans="1:20" x14ac:dyDescent="0.3">
      <c r="A32" s="15" t="s">
        <v>26</v>
      </c>
      <c r="B32" s="29">
        <v>905.8</v>
      </c>
      <c r="C32" s="29">
        <v>1864.8</v>
      </c>
      <c r="D32" s="29">
        <v>3912</v>
      </c>
      <c r="E32" s="29">
        <v>7218</v>
      </c>
      <c r="F32" s="29">
        <v>12674</v>
      </c>
      <c r="G32" s="29">
        <v>25872</v>
      </c>
      <c r="H32" s="29">
        <v>58922</v>
      </c>
      <c r="I32" s="29">
        <v>91920</v>
      </c>
      <c r="J32" s="29">
        <v>1024.8</v>
      </c>
      <c r="K32" s="29">
        <v>2560.4</v>
      </c>
      <c r="L32" s="29">
        <v>5194</v>
      </c>
      <c r="M32" s="29">
        <v>9077</v>
      </c>
      <c r="N32" s="29">
        <v>13489.6</v>
      </c>
      <c r="O32" s="29">
        <v>32187.8</v>
      </c>
      <c r="P32" s="29">
        <v>71326</v>
      </c>
      <c r="Q32" s="29">
        <v>116170</v>
      </c>
      <c r="S32" s="25">
        <f t="shared" si="0"/>
        <v>203288.6</v>
      </c>
      <c r="T32" s="25">
        <f t="shared" si="1"/>
        <v>251029.6</v>
      </c>
    </row>
    <row r="33" spans="1:20" x14ac:dyDescent="0.3">
      <c r="A33" s="15" t="s">
        <v>27</v>
      </c>
      <c r="B33" s="29">
        <v>0</v>
      </c>
      <c r="C33" s="29">
        <v>0</v>
      </c>
      <c r="D33" s="29">
        <v>0</v>
      </c>
      <c r="E33" s="29">
        <v>0</v>
      </c>
      <c r="F33" s="29">
        <v>976</v>
      </c>
      <c r="G33" s="29">
        <v>2728</v>
      </c>
      <c r="H33" s="29">
        <v>6400</v>
      </c>
      <c r="I33" s="29">
        <v>9460</v>
      </c>
      <c r="J33" s="29">
        <v>0</v>
      </c>
      <c r="K33" s="29">
        <v>0</v>
      </c>
      <c r="L33" s="29">
        <v>0</v>
      </c>
      <c r="M33" s="29">
        <v>0</v>
      </c>
      <c r="N33" s="29">
        <v>1547.4</v>
      </c>
      <c r="O33" s="29">
        <v>3908.6</v>
      </c>
      <c r="P33" s="29">
        <v>9204</v>
      </c>
      <c r="Q33" s="29">
        <v>15200</v>
      </c>
      <c r="S33" s="25">
        <f t="shared" si="0"/>
        <v>19564</v>
      </c>
      <c r="T33" s="25">
        <f t="shared" si="1"/>
        <v>29860</v>
      </c>
    </row>
    <row r="34" spans="1:20" x14ac:dyDescent="0.3">
      <c r="A34" s="15" t="s">
        <v>28</v>
      </c>
      <c r="B34" s="29">
        <v>694.8</v>
      </c>
      <c r="C34" s="29">
        <v>1493</v>
      </c>
      <c r="D34" s="29">
        <v>2766</v>
      </c>
      <c r="E34" s="29">
        <v>4558</v>
      </c>
      <c r="F34" s="29">
        <v>7634</v>
      </c>
      <c r="G34" s="29">
        <v>13308</v>
      </c>
      <c r="H34" s="29">
        <v>30954</v>
      </c>
      <c r="I34" s="29">
        <v>46500</v>
      </c>
      <c r="J34" s="29">
        <v>819.4</v>
      </c>
      <c r="K34" s="29">
        <v>1659.6</v>
      </c>
      <c r="L34" s="29">
        <v>3087.4</v>
      </c>
      <c r="M34" s="29">
        <v>6046.4</v>
      </c>
      <c r="N34" s="29">
        <v>9281.4</v>
      </c>
      <c r="O34" s="29">
        <v>17589.8</v>
      </c>
      <c r="P34" s="29">
        <v>42214</v>
      </c>
      <c r="Q34" s="29">
        <v>62630</v>
      </c>
      <c r="S34" s="25">
        <f t="shared" si="0"/>
        <v>107907.8</v>
      </c>
      <c r="T34" s="25">
        <f t="shared" si="1"/>
        <v>143328</v>
      </c>
    </row>
    <row r="35" spans="1:20" x14ac:dyDescent="0.3">
      <c r="A35" s="15" t="s">
        <v>97</v>
      </c>
      <c r="B35" s="29">
        <v>9470.9999999999982</v>
      </c>
      <c r="C35" s="29">
        <v>19798.400000000001</v>
      </c>
      <c r="D35" s="29">
        <v>41620</v>
      </c>
      <c r="E35" s="29">
        <v>81556</v>
      </c>
      <c r="F35" s="29">
        <v>147464</v>
      </c>
      <c r="G35" s="29">
        <v>299254</v>
      </c>
      <c r="H35" s="29">
        <v>664864</v>
      </c>
      <c r="I35" s="29">
        <v>969250</v>
      </c>
      <c r="J35" s="29">
        <v>9394.1999999999989</v>
      </c>
      <c r="K35" s="29">
        <v>22870.399999999994</v>
      </c>
      <c r="L35" s="29">
        <v>44998.799999999996</v>
      </c>
      <c r="M35" s="29">
        <v>87788.2</v>
      </c>
      <c r="N35" s="29">
        <v>143055</v>
      </c>
      <c r="O35" s="29">
        <v>288766.39999999997</v>
      </c>
      <c r="P35" s="29">
        <v>664098</v>
      </c>
      <c r="Q35" s="29">
        <v>1074780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3E2DD-A567-4953-9D23-8353227C6839}">
  <dimension ref="A3:R35"/>
  <sheetViews>
    <sheetView zoomScaleNormal="100" workbookViewId="0">
      <selection activeCell="H9" sqref="H9"/>
    </sheetView>
  </sheetViews>
  <sheetFormatPr defaultRowHeight="14.4" x14ac:dyDescent="0.3"/>
  <cols>
    <col min="1" max="1" width="18.109375" bestFit="1" customWidth="1"/>
    <col min="2" max="9" width="12.5546875" bestFit="1" customWidth="1"/>
    <col min="10" max="15" width="14" bestFit="1" customWidth="1"/>
  </cols>
  <sheetData>
    <row r="3" spans="1:18" x14ac:dyDescent="0.3">
      <c r="A3" s="14" t="s">
        <v>151</v>
      </c>
      <c r="B3" t="s">
        <v>154</v>
      </c>
      <c r="C3" t="s">
        <v>155</v>
      </c>
      <c r="D3" t="s">
        <v>156</v>
      </c>
      <c r="E3" t="s">
        <v>157</v>
      </c>
      <c r="F3" t="s">
        <v>158</v>
      </c>
      <c r="G3" t="s">
        <v>159</v>
      </c>
      <c r="H3" t="s">
        <v>160</v>
      </c>
      <c r="I3" t="s">
        <v>161</v>
      </c>
      <c r="J3" t="s">
        <v>162</v>
      </c>
      <c r="K3" t="s">
        <v>163</v>
      </c>
      <c r="L3" t="s">
        <v>164</v>
      </c>
      <c r="M3" t="s">
        <v>165</v>
      </c>
      <c r="N3" t="s">
        <v>166</v>
      </c>
      <c r="O3" t="s">
        <v>167</v>
      </c>
      <c r="Q3" t="s">
        <v>152</v>
      </c>
      <c r="R3" t="s">
        <v>153</v>
      </c>
    </row>
    <row r="4" spans="1:18" x14ac:dyDescent="0.3">
      <c r="A4" s="15" t="s">
        <v>0</v>
      </c>
      <c r="B4" s="29">
        <v>504.6</v>
      </c>
      <c r="C4" s="29">
        <v>868</v>
      </c>
      <c r="D4" s="29">
        <v>1928.6</v>
      </c>
      <c r="E4" s="29">
        <v>3700.6</v>
      </c>
      <c r="F4" s="29">
        <v>9169.6</v>
      </c>
      <c r="G4" s="29">
        <v>18013.905999999999</v>
      </c>
      <c r="H4" s="29">
        <v>22663.944</v>
      </c>
      <c r="I4" s="29">
        <v>14624.21</v>
      </c>
      <c r="J4" s="29">
        <v>344.52</v>
      </c>
      <c r="K4" s="29">
        <v>690.4</v>
      </c>
      <c r="L4" s="29">
        <v>1568.6799999999998</v>
      </c>
      <c r="M4" s="29">
        <v>3667.62</v>
      </c>
      <c r="N4" s="29">
        <v>7459.8</v>
      </c>
      <c r="O4" s="29">
        <v>9830</v>
      </c>
      <c r="Q4">
        <f>SUM(B4:I4)</f>
        <v>71473.459999999992</v>
      </c>
      <c r="R4">
        <f>SUM(J4:O4)</f>
        <v>23561.02</v>
      </c>
    </row>
    <row r="5" spans="1:18" x14ac:dyDescent="0.3">
      <c r="A5" s="15" t="s">
        <v>1</v>
      </c>
      <c r="B5" s="29">
        <v>0</v>
      </c>
      <c r="C5" s="29">
        <v>85</v>
      </c>
      <c r="D5" s="29">
        <v>177.4</v>
      </c>
      <c r="E5" s="29">
        <v>285</v>
      </c>
      <c r="F5" s="29">
        <v>471.4</v>
      </c>
      <c r="G5" s="29">
        <v>1081.1579999999999</v>
      </c>
      <c r="H5" s="29">
        <v>2131.8900000000003</v>
      </c>
      <c r="I5" s="29">
        <v>3410.48</v>
      </c>
      <c r="J5" s="29">
        <v>0</v>
      </c>
      <c r="K5" s="29">
        <v>27.4</v>
      </c>
      <c r="L5" s="29">
        <v>17.100000000000001</v>
      </c>
      <c r="M5" s="29">
        <v>69.11999999999999</v>
      </c>
      <c r="N5" s="29">
        <v>266.95999999999998</v>
      </c>
      <c r="O5" s="29">
        <v>192</v>
      </c>
      <c r="Q5">
        <f t="shared" ref="Q5:Q34" si="0">SUM(B5:I5)</f>
        <v>7642.3279999999995</v>
      </c>
      <c r="R5">
        <f t="shared" ref="R5:R34" si="1">SUM(J5:O5)</f>
        <v>572.57999999999993</v>
      </c>
    </row>
    <row r="6" spans="1:18" x14ac:dyDescent="0.3">
      <c r="A6" s="15" t="s">
        <v>2</v>
      </c>
      <c r="B6" s="29">
        <v>281.60000000000002</v>
      </c>
      <c r="C6" s="29">
        <v>437.6</v>
      </c>
      <c r="D6" s="29">
        <v>703</v>
      </c>
      <c r="E6" s="29">
        <v>904.4</v>
      </c>
      <c r="F6" s="29">
        <v>2280.8000000000002</v>
      </c>
      <c r="G6" s="29">
        <v>2592.7339999999995</v>
      </c>
      <c r="H6" s="29">
        <v>5820.7219999999998</v>
      </c>
      <c r="I6" s="29">
        <v>12039.32</v>
      </c>
      <c r="J6" s="29">
        <v>207.63999999999996</v>
      </c>
      <c r="K6" s="29">
        <v>329.8</v>
      </c>
      <c r="L6" s="29">
        <v>344.6</v>
      </c>
      <c r="M6" s="29">
        <v>562.41999999999996</v>
      </c>
      <c r="N6" s="29">
        <v>1473.6200000000001</v>
      </c>
      <c r="O6" s="29">
        <v>154</v>
      </c>
      <c r="Q6">
        <f t="shared" si="0"/>
        <v>25060.175999999999</v>
      </c>
      <c r="R6">
        <f t="shared" si="1"/>
        <v>3072.08</v>
      </c>
    </row>
    <row r="7" spans="1:18" x14ac:dyDescent="0.3">
      <c r="A7" s="15" t="s">
        <v>3</v>
      </c>
      <c r="B7" s="29">
        <v>716.2</v>
      </c>
      <c r="C7" s="29">
        <v>1126.8</v>
      </c>
      <c r="D7" s="29">
        <v>1101.4000000000001</v>
      </c>
      <c r="E7" s="29">
        <v>1668.4</v>
      </c>
      <c r="F7" s="29">
        <v>3710.8</v>
      </c>
      <c r="G7" s="29">
        <v>7650.5079999999998</v>
      </c>
      <c r="H7" s="29">
        <v>18153.904000000002</v>
      </c>
      <c r="I7" s="29">
        <v>29477.21</v>
      </c>
      <c r="J7" s="29">
        <v>380.7</v>
      </c>
      <c r="K7" s="29">
        <v>628.20000000000005</v>
      </c>
      <c r="L7" s="29">
        <v>1444.78</v>
      </c>
      <c r="M7" s="29">
        <v>2385.84</v>
      </c>
      <c r="N7" s="29">
        <v>3830.9199999999996</v>
      </c>
      <c r="O7" s="29">
        <v>3242</v>
      </c>
      <c r="Q7">
        <f t="shared" si="0"/>
        <v>63605.222000000002</v>
      </c>
      <c r="R7">
        <f t="shared" si="1"/>
        <v>11912.44</v>
      </c>
    </row>
    <row r="8" spans="1:18" x14ac:dyDescent="0.3">
      <c r="A8" s="15" t="s">
        <v>4</v>
      </c>
      <c r="B8" s="29">
        <v>0</v>
      </c>
      <c r="C8" s="29">
        <v>0</v>
      </c>
      <c r="D8" s="29">
        <v>0</v>
      </c>
      <c r="E8" s="29">
        <v>0</v>
      </c>
      <c r="F8" s="29">
        <v>1440.4</v>
      </c>
      <c r="G8" s="29">
        <v>3571.71</v>
      </c>
      <c r="H8" s="29">
        <v>6809.0559999999996</v>
      </c>
      <c r="I8" s="29">
        <v>12080.89</v>
      </c>
      <c r="J8" s="29">
        <v>0</v>
      </c>
      <c r="K8" s="29">
        <v>0</v>
      </c>
      <c r="L8" s="29">
        <v>0</v>
      </c>
      <c r="M8" s="29">
        <v>0</v>
      </c>
      <c r="N8" s="29">
        <v>1082.6399999999999</v>
      </c>
      <c r="O8" s="29">
        <v>664</v>
      </c>
      <c r="Q8">
        <f t="shared" si="0"/>
        <v>23902.056</v>
      </c>
      <c r="R8">
        <f t="shared" si="1"/>
        <v>1746.6399999999999</v>
      </c>
    </row>
    <row r="9" spans="1:18" x14ac:dyDescent="0.3">
      <c r="A9" s="15" t="s">
        <v>29</v>
      </c>
      <c r="B9" s="29">
        <v>0</v>
      </c>
      <c r="C9" s="29">
        <v>0</v>
      </c>
      <c r="D9" s="29">
        <v>253.6</v>
      </c>
      <c r="E9" s="29">
        <v>1787.8</v>
      </c>
      <c r="F9" s="29">
        <v>5309.6</v>
      </c>
      <c r="G9" s="29">
        <v>7569.9580000000005</v>
      </c>
      <c r="H9" s="29">
        <v>9843.3820000000014</v>
      </c>
      <c r="I9" s="29">
        <v>10726.91</v>
      </c>
      <c r="J9" s="29">
        <v>0</v>
      </c>
      <c r="K9" s="29">
        <v>0</v>
      </c>
      <c r="L9" s="29">
        <v>124.11999999999998</v>
      </c>
      <c r="M9" s="29">
        <v>862.62000000000012</v>
      </c>
      <c r="N9" s="29">
        <v>1932.5400000000002</v>
      </c>
      <c r="O9" s="29">
        <v>1714</v>
      </c>
      <c r="Q9">
        <f t="shared" si="0"/>
        <v>35491.25</v>
      </c>
      <c r="R9">
        <f t="shared" si="1"/>
        <v>4633.2800000000007</v>
      </c>
    </row>
    <row r="10" spans="1:18" x14ac:dyDescent="0.3">
      <c r="A10" s="15" t="s">
        <v>5</v>
      </c>
      <c r="B10" s="29">
        <v>0</v>
      </c>
      <c r="C10" s="29">
        <v>71.2</v>
      </c>
      <c r="D10" s="29">
        <v>125.2</v>
      </c>
      <c r="E10" s="29">
        <v>162.19999999999999</v>
      </c>
      <c r="F10" s="29">
        <v>431.4</v>
      </c>
      <c r="G10" s="29">
        <v>907.19799999999998</v>
      </c>
      <c r="H10" s="29">
        <v>1545.076</v>
      </c>
      <c r="I10" s="29">
        <v>3573.75</v>
      </c>
      <c r="J10" s="29">
        <v>0</v>
      </c>
      <c r="K10" s="29">
        <v>58.4</v>
      </c>
      <c r="L10" s="29">
        <v>83.16</v>
      </c>
      <c r="M10" s="29">
        <v>187.2</v>
      </c>
      <c r="N10" s="29">
        <v>441.14</v>
      </c>
      <c r="O10" s="29">
        <v>736</v>
      </c>
      <c r="Q10">
        <f t="shared" si="0"/>
        <v>6816.0239999999994</v>
      </c>
      <c r="R10">
        <f t="shared" si="1"/>
        <v>1505.9</v>
      </c>
    </row>
    <row r="11" spans="1:18" x14ac:dyDescent="0.3">
      <c r="A11" s="15" t="s">
        <v>6</v>
      </c>
      <c r="B11" s="29">
        <v>649</v>
      </c>
      <c r="C11" s="29">
        <v>926</v>
      </c>
      <c r="D11" s="29">
        <v>1652.4</v>
      </c>
      <c r="E11" s="29">
        <v>2921.6</v>
      </c>
      <c r="F11" s="29">
        <v>7035.6</v>
      </c>
      <c r="G11" s="29">
        <v>10546.384</v>
      </c>
      <c r="H11" s="29">
        <v>24962.712</v>
      </c>
      <c r="I11" s="29">
        <v>35532.050000000003</v>
      </c>
      <c r="J11" s="29">
        <v>358.96</v>
      </c>
      <c r="K11" s="29">
        <v>815.4</v>
      </c>
      <c r="L11" s="29">
        <v>1333.2599999999998</v>
      </c>
      <c r="M11" s="29">
        <v>3937.88</v>
      </c>
      <c r="N11" s="29">
        <v>7687.68</v>
      </c>
      <c r="O11" s="29">
        <v>8456</v>
      </c>
      <c r="Q11">
        <f t="shared" si="0"/>
        <v>84225.745999999999</v>
      </c>
      <c r="R11">
        <f t="shared" si="1"/>
        <v>22589.18</v>
      </c>
    </row>
    <row r="12" spans="1:18" x14ac:dyDescent="0.3">
      <c r="A12" s="15" t="s">
        <v>7</v>
      </c>
      <c r="B12" s="29">
        <v>293</v>
      </c>
      <c r="C12" s="29">
        <v>446.6</v>
      </c>
      <c r="D12" s="29">
        <v>568.20000000000005</v>
      </c>
      <c r="E12" s="29">
        <v>1198.2</v>
      </c>
      <c r="F12" s="29">
        <v>2666</v>
      </c>
      <c r="G12" s="29">
        <v>4631.3979999999992</v>
      </c>
      <c r="H12" s="29">
        <v>7639.1360000000004</v>
      </c>
      <c r="I12" s="29">
        <v>9805.18</v>
      </c>
      <c r="J12" s="29">
        <v>154.14000000000001</v>
      </c>
      <c r="K12" s="29">
        <v>259.60000000000002</v>
      </c>
      <c r="L12" s="29">
        <v>443.8</v>
      </c>
      <c r="M12" s="29">
        <v>1517.1799999999998</v>
      </c>
      <c r="N12" s="29">
        <v>2122.96</v>
      </c>
      <c r="O12" s="29">
        <v>3404</v>
      </c>
      <c r="Q12">
        <f t="shared" si="0"/>
        <v>27247.714</v>
      </c>
      <c r="R12">
        <f t="shared" si="1"/>
        <v>7901.68</v>
      </c>
    </row>
    <row r="13" spans="1:18" x14ac:dyDescent="0.3">
      <c r="A13" s="15" t="s">
        <v>8</v>
      </c>
      <c r="B13" s="29">
        <v>111.8</v>
      </c>
      <c r="C13" s="29">
        <v>196.2</v>
      </c>
      <c r="D13" s="29">
        <v>521.79999999999995</v>
      </c>
      <c r="E13" s="29">
        <v>682.2</v>
      </c>
      <c r="F13" s="29">
        <v>1651.4</v>
      </c>
      <c r="G13" s="29">
        <v>2564.6259999999997</v>
      </c>
      <c r="H13" s="29">
        <v>3844.87</v>
      </c>
      <c r="I13" s="29">
        <v>4850.93</v>
      </c>
      <c r="J13" s="29">
        <v>46.64</v>
      </c>
      <c r="K13" s="29">
        <v>146.6</v>
      </c>
      <c r="L13" s="29">
        <v>317.28000000000003</v>
      </c>
      <c r="M13" s="29">
        <v>829.34000000000015</v>
      </c>
      <c r="N13" s="29">
        <v>1977.22</v>
      </c>
      <c r="O13" s="29">
        <v>1450</v>
      </c>
      <c r="Q13">
        <f t="shared" si="0"/>
        <v>14423.826000000001</v>
      </c>
      <c r="R13">
        <f t="shared" si="1"/>
        <v>4767.08</v>
      </c>
    </row>
    <row r="14" spans="1:18" x14ac:dyDescent="0.3">
      <c r="A14" s="15" t="s">
        <v>9</v>
      </c>
      <c r="B14" s="29">
        <v>204</v>
      </c>
      <c r="C14" s="29">
        <v>401.4</v>
      </c>
      <c r="D14" s="29">
        <v>783</v>
      </c>
      <c r="E14" s="29">
        <v>1117.4000000000001</v>
      </c>
      <c r="F14" s="29">
        <v>2111.1999999999998</v>
      </c>
      <c r="G14" s="29">
        <v>5326.3320000000003</v>
      </c>
      <c r="H14" s="29">
        <v>7442.0439999999999</v>
      </c>
      <c r="I14" s="29">
        <v>11205.44</v>
      </c>
      <c r="J14" s="29">
        <v>173.78000000000003</v>
      </c>
      <c r="K14" s="29">
        <v>368.4</v>
      </c>
      <c r="L14" s="29">
        <v>275.54000000000002</v>
      </c>
      <c r="M14" s="29">
        <v>619.88</v>
      </c>
      <c r="N14" s="29">
        <v>1030.9000000000001</v>
      </c>
      <c r="O14" s="29">
        <v>2044</v>
      </c>
      <c r="Q14">
        <f t="shared" si="0"/>
        <v>28590.815999999999</v>
      </c>
      <c r="R14">
        <f t="shared" si="1"/>
        <v>4512.5</v>
      </c>
    </row>
    <row r="15" spans="1:18" x14ac:dyDescent="0.3">
      <c r="A15" s="15" t="s">
        <v>10</v>
      </c>
      <c r="B15" s="29">
        <v>0</v>
      </c>
      <c r="C15" s="29">
        <v>0</v>
      </c>
      <c r="D15" s="29">
        <v>0</v>
      </c>
      <c r="E15" s="29">
        <v>0</v>
      </c>
      <c r="F15" s="29">
        <v>1932</v>
      </c>
      <c r="G15" s="29">
        <v>4812.9640000000009</v>
      </c>
      <c r="H15" s="29">
        <v>7135.1020000000008</v>
      </c>
      <c r="I15" s="29">
        <v>12149.71</v>
      </c>
      <c r="J15" s="29">
        <v>0</v>
      </c>
      <c r="K15" s="29">
        <v>0</v>
      </c>
      <c r="L15" s="29">
        <v>0</v>
      </c>
      <c r="M15" s="29">
        <v>0</v>
      </c>
      <c r="N15" s="29">
        <v>1828.5400000000002</v>
      </c>
      <c r="O15" s="29">
        <v>4386</v>
      </c>
      <c r="Q15">
        <f t="shared" si="0"/>
        <v>26029.776000000002</v>
      </c>
      <c r="R15">
        <f t="shared" si="1"/>
        <v>6214.54</v>
      </c>
    </row>
    <row r="16" spans="1:18" x14ac:dyDescent="0.3">
      <c r="A16" s="15" t="s">
        <v>11</v>
      </c>
      <c r="B16" s="29">
        <v>526.20000000000005</v>
      </c>
      <c r="C16" s="29">
        <v>824.8</v>
      </c>
      <c r="D16" s="29">
        <v>1457.2</v>
      </c>
      <c r="E16" s="29">
        <v>2088.1999999999998</v>
      </c>
      <c r="F16" s="29">
        <v>5773.6</v>
      </c>
      <c r="G16" s="29">
        <v>11208.624</v>
      </c>
      <c r="H16" s="29">
        <v>20879.238000000001</v>
      </c>
      <c r="I16" s="29">
        <v>25084.75</v>
      </c>
      <c r="J16" s="29">
        <v>294.95999999999998</v>
      </c>
      <c r="K16" s="29">
        <v>540.79999999999995</v>
      </c>
      <c r="L16" s="29">
        <v>1125.8400000000001</v>
      </c>
      <c r="M16" s="29">
        <v>2479.84</v>
      </c>
      <c r="N16" s="29">
        <v>4693.82</v>
      </c>
      <c r="O16" s="29">
        <v>6662</v>
      </c>
      <c r="Q16">
        <f t="shared" si="0"/>
        <v>67842.611999999994</v>
      </c>
      <c r="R16">
        <f t="shared" si="1"/>
        <v>15797.26</v>
      </c>
    </row>
    <row r="17" spans="1:18" x14ac:dyDescent="0.3">
      <c r="A17" s="15" t="s">
        <v>12</v>
      </c>
      <c r="B17" s="29">
        <v>298.8</v>
      </c>
      <c r="C17" s="29">
        <v>510.2</v>
      </c>
      <c r="D17" s="29">
        <v>757</v>
      </c>
      <c r="E17" s="29">
        <v>1308.8</v>
      </c>
      <c r="F17" s="29">
        <v>2466.1999999999998</v>
      </c>
      <c r="G17" s="29">
        <v>3571.5479999999998</v>
      </c>
      <c r="H17" s="29">
        <v>8073.6559999999999</v>
      </c>
      <c r="I17" s="29">
        <v>14018.62</v>
      </c>
      <c r="J17" s="29">
        <v>179.2</v>
      </c>
      <c r="K17" s="29">
        <v>445.4</v>
      </c>
      <c r="L17" s="29">
        <v>875.56000000000006</v>
      </c>
      <c r="M17" s="29">
        <v>2561.58</v>
      </c>
      <c r="N17" s="29">
        <v>4425.4400000000005</v>
      </c>
      <c r="O17" s="29">
        <v>5664</v>
      </c>
      <c r="Q17">
        <f t="shared" si="0"/>
        <v>31004.824000000001</v>
      </c>
      <c r="R17">
        <f t="shared" si="1"/>
        <v>14151.18</v>
      </c>
    </row>
    <row r="18" spans="1:18" x14ac:dyDescent="0.3">
      <c r="A18" s="15" t="s">
        <v>13</v>
      </c>
      <c r="B18" s="29">
        <v>646.6</v>
      </c>
      <c r="C18" s="29">
        <v>906.4</v>
      </c>
      <c r="D18" s="29">
        <v>1348.2</v>
      </c>
      <c r="E18" s="29">
        <v>1830.6</v>
      </c>
      <c r="F18" s="29">
        <v>5100.3999999999996</v>
      </c>
      <c r="G18" s="29">
        <v>10116.385999999999</v>
      </c>
      <c r="H18" s="29">
        <v>21714.400000000001</v>
      </c>
      <c r="I18" s="29">
        <v>27137.15</v>
      </c>
      <c r="J18" s="29">
        <v>345.15999999999997</v>
      </c>
      <c r="K18" s="29">
        <v>679.2</v>
      </c>
      <c r="L18" s="29">
        <v>1055.8</v>
      </c>
      <c r="M18" s="29">
        <v>2683.68</v>
      </c>
      <c r="N18" s="29">
        <v>4846.3</v>
      </c>
      <c r="O18" s="29">
        <v>4146</v>
      </c>
      <c r="Q18">
        <f t="shared" si="0"/>
        <v>68800.135999999999</v>
      </c>
      <c r="R18">
        <f t="shared" si="1"/>
        <v>13756.14</v>
      </c>
    </row>
    <row r="19" spans="1:18" x14ac:dyDescent="0.3">
      <c r="A19" s="15" t="s">
        <v>14</v>
      </c>
      <c r="B19" s="29">
        <v>949.8</v>
      </c>
      <c r="C19" s="29">
        <v>1499</v>
      </c>
      <c r="D19" s="29">
        <v>2915.4</v>
      </c>
      <c r="E19" s="29">
        <v>5301</v>
      </c>
      <c r="F19" s="29">
        <v>11144.8</v>
      </c>
      <c r="G19" s="29">
        <v>18440.54</v>
      </c>
      <c r="H19" s="29">
        <v>27903.878000000004</v>
      </c>
      <c r="I19" s="29">
        <v>38038.19</v>
      </c>
      <c r="J19" s="29">
        <v>658.7</v>
      </c>
      <c r="K19" s="29">
        <v>1286.8</v>
      </c>
      <c r="L19" s="29">
        <v>2196.02</v>
      </c>
      <c r="M19" s="29">
        <v>6943.06</v>
      </c>
      <c r="N19" s="29">
        <v>14142.7</v>
      </c>
      <c r="O19" s="29">
        <v>13304</v>
      </c>
      <c r="Q19">
        <f t="shared" si="0"/>
        <v>106192.60800000001</v>
      </c>
      <c r="R19">
        <f t="shared" si="1"/>
        <v>38531.279999999999</v>
      </c>
    </row>
    <row r="20" spans="1:18" x14ac:dyDescent="0.3">
      <c r="A20" s="15" t="s">
        <v>15</v>
      </c>
      <c r="B20" s="29">
        <v>63.4</v>
      </c>
      <c r="C20" s="29">
        <v>106.8</v>
      </c>
      <c r="D20" s="29">
        <v>219</v>
      </c>
      <c r="E20" s="29">
        <v>316.60000000000002</v>
      </c>
      <c r="F20" s="29">
        <v>715.4</v>
      </c>
      <c r="G20" s="29">
        <v>1373.7840000000001</v>
      </c>
      <c r="H20" s="29">
        <v>1842.52</v>
      </c>
      <c r="I20" s="29">
        <v>1687.33</v>
      </c>
      <c r="J20" s="29">
        <v>15.7</v>
      </c>
      <c r="K20" s="29">
        <v>28.8</v>
      </c>
      <c r="L20" s="29">
        <v>33.72</v>
      </c>
      <c r="M20" s="29">
        <v>244.33999999999997</v>
      </c>
      <c r="N20" s="29">
        <v>312.94</v>
      </c>
      <c r="O20" s="29">
        <v>320</v>
      </c>
      <c r="Q20">
        <f t="shared" si="0"/>
        <v>6324.8339999999998</v>
      </c>
      <c r="R20">
        <f t="shared" si="1"/>
        <v>955.5</v>
      </c>
    </row>
    <row r="21" spans="1:18" x14ac:dyDescent="0.3">
      <c r="A21" s="15" t="s">
        <v>16</v>
      </c>
      <c r="B21" s="29">
        <v>37</v>
      </c>
      <c r="C21" s="29">
        <v>77.2</v>
      </c>
      <c r="D21" s="29">
        <v>136.19999999999999</v>
      </c>
      <c r="E21" s="29">
        <v>198.4</v>
      </c>
      <c r="F21" s="29">
        <v>379.2</v>
      </c>
      <c r="G21" s="29">
        <v>532.78399999999999</v>
      </c>
      <c r="H21" s="29">
        <v>1248.2800000000002</v>
      </c>
      <c r="I21" s="29">
        <v>1961.77</v>
      </c>
      <c r="J21" s="29">
        <v>7.18</v>
      </c>
      <c r="K21" s="29">
        <v>7.9</v>
      </c>
      <c r="L21" s="29">
        <v>65.88000000000001</v>
      </c>
      <c r="M21" s="29">
        <v>111.58</v>
      </c>
      <c r="N21" s="29">
        <v>228.1</v>
      </c>
      <c r="O21" s="29">
        <v>228</v>
      </c>
      <c r="Q21">
        <f t="shared" si="0"/>
        <v>4570.8340000000007</v>
      </c>
      <c r="R21">
        <f t="shared" si="1"/>
        <v>648.64</v>
      </c>
    </row>
    <row r="22" spans="1:18" x14ac:dyDescent="0.3">
      <c r="A22" s="15" t="s">
        <v>17</v>
      </c>
      <c r="B22" s="29">
        <v>0</v>
      </c>
      <c r="C22" s="29">
        <v>46.8</v>
      </c>
      <c r="D22" s="29">
        <v>127.6</v>
      </c>
      <c r="E22" s="29">
        <v>203</v>
      </c>
      <c r="F22" s="29">
        <v>341.2</v>
      </c>
      <c r="G22" s="29">
        <v>638.81399999999996</v>
      </c>
      <c r="H22" s="29">
        <v>860.35200000000009</v>
      </c>
      <c r="I22" s="29">
        <v>1485.24</v>
      </c>
      <c r="J22" s="29">
        <v>0</v>
      </c>
      <c r="K22" s="29">
        <v>25.8</v>
      </c>
      <c r="L22" s="29">
        <v>3.1799999999999984</v>
      </c>
      <c r="M22" s="29">
        <v>126.32000000000001</v>
      </c>
      <c r="N22" s="29">
        <v>331.54</v>
      </c>
      <c r="O22" s="29">
        <v>276</v>
      </c>
      <c r="Q22">
        <f t="shared" si="0"/>
        <v>3703.0059999999994</v>
      </c>
      <c r="R22">
        <f t="shared" si="1"/>
        <v>762.84</v>
      </c>
    </row>
    <row r="23" spans="1:18" x14ac:dyDescent="0.3">
      <c r="A23" s="15" t="s">
        <v>18</v>
      </c>
      <c r="B23" s="29">
        <v>46</v>
      </c>
      <c r="C23" s="29">
        <v>98.6</v>
      </c>
      <c r="D23" s="29">
        <v>211</v>
      </c>
      <c r="E23" s="29">
        <v>281.60000000000002</v>
      </c>
      <c r="F23" s="29">
        <v>511.2</v>
      </c>
      <c r="G23" s="29">
        <v>985.92200000000014</v>
      </c>
      <c r="H23" s="29">
        <v>1533.2860000000001</v>
      </c>
      <c r="I23" s="29">
        <v>1920.58</v>
      </c>
      <c r="J23" s="29">
        <v>11.94</v>
      </c>
      <c r="K23" s="29">
        <v>53.4</v>
      </c>
      <c r="L23" s="29">
        <v>149.76</v>
      </c>
      <c r="M23" s="29">
        <v>222.26</v>
      </c>
      <c r="N23" s="29">
        <v>244.98000000000002</v>
      </c>
      <c r="O23" s="29">
        <v>346</v>
      </c>
      <c r="Q23">
        <f t="shared" si="0"/>
        <v>5588.1880000000001</v>
      </c>
      <c r="R23">
        <f t="shared" si="1"/>
        <v>1028.3400000000001</v>
      </c>
    </row>
    <row r="24" spans="1:18" x14ac:dyDescent="0.3">
      <c r="A24" s="15" t="s">
        <v>19</v>
      </c>
      <c r="B24" s="29">
        <v>308.2</v>
      </c>
      <c r="C24" s="29">
        <v>541</v>
      </c>
      <c r="D24" s="29">
        <v>930.4</v>
      </c>
      <c r="E24" s="29">
        <v>1372</v>
      </c>
      <c r="F24" s="29">
        <v>3175</v>
      </c>
      <c r="G24" s="29">
        <v>4313.9580000000005</v>
      </c>
      <c r="H24" s="29">
        <v>9902.8780000000006</v>
      </c>
      <c r="I24" s="29">
        <v>18648.78</v>
      </c>
      <c r="J24" s="29">
        <v>201.61999999999998</v>
      </c>
      <c r="K24" s="29">
        <v>465.6</v>
      </c>
      <c r="L24" s="29">
        <v>865.9799999999999</v>
      </c>
      <c r="M24" s="29">
        <v>2292.4</v>
      </c>
      <c r="N24" s="29">
        <v>3009.9</v>
      </c>
      <c r="O24" s="29">
        <v>148</v>
      </c>
      <c r="Q24">
        <f t="shared" si="0"/>
        <v>39192.216</v>
      </c>
      <c r="R24">
        <f t="shared" si="1"/>
        <v>6983.5</v>
      </c>
    </row>
    <row r="25" spans="1:18" x14ac:dyDescent="0.3">
      <c r="A25" s="15" t="s">
        <v>30</v>
      </c>
      <c r="B25" s="29">
        <v>0</v>
      </c>
      <c r="C25" s="29">
        <v>0</v>
      </c>
      <c r="D25" s="29">
        <v>0</v>
      </c>
      <c r="E25" s="29">
        <v>0</v>
      </c>
      <c r="F25" s="29">
        <v>0</v>
      </c>
      <c r="G25" s="29">
        <v>422.89600000000002</v>
      </c>
      <c r="H25" s="29">
        <v>597.98599999999999</v>
      </c>
      <c r="I25" s="29">
        <v>832.67</v>
      </c>
      <c r="J25" s="29">
        <v>0</v>
      </c>
      <c r="K25" s="29">
        <v>0</v>
      </c>
      <c r="L25" s="29">
        <v>0</v>
      </c>
      <c r="M25" s="29">
        <v>0</v>
      </c>
      <c r="N25" s="29">
        <v>0</v>
      </c>
      <c r="O25" s="29">
        <v>392</v>
      </c>
      <c r="Q25">
        <f t="shared" si="0"/>
        <v>1853.5520000000001</v>
      </c>
      <c r="R25">
        <f t="shared" si="1"/>
        <v>392</v>
      </c>
    </row>
    <row r="26" spans="1:18" x14ac:dyDescent="0.3">
      <c r="A26" s="15" t="s">
        <v>20</v>
      </c>
      <c r="B26" s="29">
        <v>496</v>
      </c>
      <c r="C26" s="29">
        <v>816.2</v>
      </c>
      <c r="D26" s="29">
        <v>1024.2</v>
      </c>
      <c r="E26" s="29">
        <v>1597.8</v>
      </c>
      <c r="F26" s="29">
        <v>3264</v>
      </c>
      <c r="G26" s="29">
        <v>4314.3460000000005</v>
      </c>
      <c r="H26" s="29">
        <v>5288.2199999999993</v>
      </c>
      <c r="I26" s="29">
        <v>9190.66</v>
      </c>
      <c r="J26" s="29">
        <v>252.44</v>
      </c>
      <c r="K26" s="29">
        <v>723.8</v>
      </c>
      <c r="L26" s="29">
        <v>1384.66</v>
      </c>
      <c r="M26" s="29">
        <v>2456.1800000000003</v>
      </c>
      <c r="N26" s="29">
        <v>4436.3599999999997</v>
      </c>
      <c r="O26" s="29">
        <v>4900</v>
      </c>
      <c r="Q26">
        <f t="shared" si="0"/>
        <v>25991.425999999999</v>
      </c>
      <c r="R26">
        <f t="shared" si="1"/>
        <v>14153.439999999999</v>
      </c>
    </row>
    <row r="27" spans="1:18" x14ac:dyDescent="0.3">
      <c r="A27" s="15" t="s">
        <v>21</v>
      </c>
      <c r="B27" s="29">
        <v>491</v>
      </c>
      <c r="C27" s="29">
        <v>771.6</v>
      </c>
      <c r="D27" s="29">
        <v>1506.2</v>
      </c>
      <c r="E27" s="29">
        <v>2876</v>
      </c>
      <c r="F27" s="29">
        <v>5210.6000000000004</v>
      </c>
      <c r="G27" s="29">
        <v>7708.65</v>
      </c>
      <c r="H27" s="29">
        <v>16373.208000000002</v>
      </c>
      <c r="I27" s="29">
        <v>26908.54</v>
      </c>
      <c r="J27" s="29">
        <v>293.65999999999997</v>
      </c>
      <c r="K27" s="29">
        <v>606</v>
      </c>
      <c r="L27" s="29">
        <v>1145.7199999999998</v>
      </c>
      <c r="M27" s="29">
        <v>3628.9800000000005</v>
      </c>
      <c r="N27" s="29">
        <v>5938.32</v>
      </c>
      <c r="O27" s="29">
        <v>5960</v>
      </c>
      <c r="Q27">
        <f t="shared" si="0"/>
        <v>61845.798000000003</v>
      </c>
      <c r="R27">
        <f t="shared" si="1"/>
        <v>17572.68</v>
      </c>
    </row>
    <row r="28" spans="1:18" x14ac:dyDescent="0.3">
      <c r="A28" s="15" t="s">
        <v>22</v>
      </c>
      <c r="B28" s="29">
        <v>14.6</v>
      </c>
      <c r="C28" s="29">
        <v>40.6</v>
      </c>
      <c r="D28" s="29">
        <v>69.400000000000006</v>
      </c>
      <c r="E28" s="29">
        <v>121</v>
      </c>
      <c r="F28" s="29">
        <v>282.39999999999998</v>
      </c>
      <c r="G28" s="29">
        <v>535.01800000000003</v>
      </c>
      <c r="H28" s="29">
        <v>998.82799999999986</v>
      </c>
      <c r="I28" s="29">
        <v>1267.22</v>
      </c>
      <c r="J28" s="29">
        <v>2.54</v>
      </c>
      <c r="K28" s="29">
        <v>12.6</v>
      </c>
      <c r="L28" s="29">
        <v>34.36</v>
      </c>
      <c r="M28" s="29">
        <v>80.47999999999999</v>
      </c>
      <c r="N28" s="29">
        <v>73.460000000000008</v>
      </c>
      <c r="O28" s="29">
        <v>142</v>
      </c>
      <c r="Q28">
        <f t="shared" si="0"/>
        <v>3329.0659999999998</v>
      </c>
      <c r="R28">
        <f t="shared" si="1"/>
        <v>345.44</v>
      </c>
    </row>
    <row r="29" spans="1:18" x14ac:dyDescent="0.3">
      <c r="A29" s="15" t="s">
        <v>23</v>
      </c>
      <c r="B29" s="29">
        <v>695.4</v>
      </c>
      <c r="C29" s="29">
        <v>860.2</v>
      </c>
      <c r="D29" s="29">
        <v>1241.4000000000001</v>
      </c>
      <c r="E29" s="29">
        <v>2084.4</v>
      </c>
      <c r="F29" s="29">
        <v>6306.8</v>
      </c>
      <c r="G29" s="29">
        <v>11975.761999999999</v>
      </c>
      <c r="H29" s="29">
        <v>23397.51</v>
      </c>
      <c r="I29" s="29">
        <v>35041.230000000003</v>
      </c>
      <c r="J29" s="29">
        <v>302.06</v>
      </c>
      <c r="K29" s="29">
        <v>610.4</v>
      </c>
      <c r="L29" s="29">
        <v>1405.86</v>
      </c>
      <c r="M29" s="29">
        <v>3196.4</v>
      </c>
      <c r="N29" s="29">
        <v>5543.08</v>
      </c>
      <c r="O29" s="29">
        <v>6052</v>
      </c>
      <c r="Q29">
        <f t="shared" si="0"/>
        <v>81602.70199999999</v>
      </c>
      <c r="R29">
        <f t="shared" si="1"/>
        <v>17109.8</v>
      </c>
    </row>
    <row r="30" spans="1:18" x14ac:dyDescent="0.3">
      <c r="A30" s="15" t="s">
        <v>24</v>
      </c>
      <c r="B30" s="29">
        <v>0</v>
      </c>
      <c r="C30" s="29">
        <v>0</v>
      </c>
      <c r="D30" s="29">
        <v>0</v>
      </c>
      <c r="E30" s="29">
        <v>0</v>
      </c>
      <c r="F30" s="29">
        <v>0</v>
      </c>
      <c r="G30" s="29">
        <v>0</v>
      </c>
      <c r="H30" s="29">
        <v>4029.6419999999998</v>
      </c>
      <c r="I30" s="29">
        <v>21458.98</v>
      </c>
      <c r="J30" s="29">
        <v>0</v>
      </c>
      <c r="K30" s="29">
        <v>0</v>
      </c>
      <c r="L30" s="29">
        <v>0</v>
      </c>
      <c r="M30" s="29">
        <v>0</v>
      </c>
      <c r="N30" s="29">
        <v>0</v>
      </c>
      <c r="O30" s="29">
        <v>0</v>
      </c>
      <c r="Q30">
        <f t="shared" si="0"/>
        <v>25488.621999999999</v>
      </c>
      <c r="R30">
        <f t="shared" si="1"/>
        <v>0</v>
      </c>
    </row>
    <row r="31" spans="1:18" x14ac:dyDescent="0.3">
      <c r="A31" s="15" t="s">
        <v>25</v>
      </c>
      <c r="B31" s="29">
        <v>45.8</v>
      </c>
      <c r="C31" s="29">
        <v>90.4</v>
      </c>
      <c r="D31" s="29">
        <v>133.80000000000001</v>
      </c>
      <c r="E31" s="29">
        <v>286.39999999999998</v>
      </c>
      <c r="F31" s="29">
        <v>626.79999999999995</v>
      </c>
      <c r="G31" s="29">
        <v>1139.0620000000001</v>
      </c>
      <c r="H31" s="29">
        <v>2136.2139999999999</v>
      </c>
      <c r="I31" s="29">
        <v>5823.37</v>
      </c>
      <c r="J31" s="29">
        <v>16.020000000000003</v>
      </c>
      <c r="K31" s="29">
        <v>53</v>
      </c>
      <c r="L31" s="29">
        <v>84.7</v>
      </c>
      <c r="M31" s="29">
        <v>152.01999999999998</v>
      </c>
      <c r="N31" s="29">
        <v>420.68</v>
      </c>
      <c r="O31" s="29">
        <v>40</v>
      </c>
      <c r="Q31">
        <f t="shared" si="0"/>
        <v>10281.846</v>
      </c>
      <c r="R31">
        <f t="shared" si="1"/>
        <v>766.42000000000007</v>
      </c>
    </row>
    <row r="32" spans="1:18" x14ac:dyDescent="0.3">
      <c r="A32" s="15" t="s">
        <v>26</v>
      </c>
      <c r="B32" s="29">
        <v>1272.8</v>
      </c>
      <c r="C32" s="29">
        <v>1826.2</v>
      </c>
      <c r="D32" s="29">
        <v>3531</v>
      </c>
      <c r="E32" s="29">
        <v>4545.3999999999996</v>
      </c>
      <c r="F32" s="29">
        <v>10971</v>
      </c>
      <c r="G32" s="29">
        <v>22951.583999999999</v>
      </c>
      <c r="H32" s="29">
        <v>40603.939999999995</v>
      </c>
      <c r="I32" s="29">
        <v>76931.14</v>
      </c>
      <c r="J32" s="29">
        <v>832.2</v>
      </c>
      <c r="K32" s="29">
        <v>1553.2</v>
      </c>
      <c r="L32" s="29">
        <v>3509.4800000000005</v>
      </c>
      <c r="M32" s="29">
        <v>8128.8</v>
      </c>
      <c r="N32" s="29">
        <v>11845.52</v>
      </c>
      <c r="O32" s="29">
        <v>14538</v>
      </c>
      <c r="Q32">
        <f t="shared" si="0"/>
        <v>162633.06400000001</v>
      </c>
      <c r="R32">
        <f t="shared" si="1"/>
        <v>40407.199999999997</v>
      </c>
    </row>
    <row r="33" spans="1:18" x14ac:dyDescent="0.3">
      <c r="A33" s="15" t="s">
        <v>27</v>
      </c>
      <c r="B33" s="29">
        <v>0</v>
      </c>
      <c r="C33" s="29">
        <v>0</v>
      </c>
      <c r="D33" s="29">
        <v>0</v>
      </c>
      <c r="E33" s="29">
        <v>0</v>
      </c>
      <c r="F33" s="29">
        <v>1002</v>
      </c>
      <c r="G33" s="29">
        <v>2389.018</v>
      </c>
      <c r="H33" s="29">
        <v>4662.45</v>
      </c>
      <c r="I33" s="29">
        <v>6154.31</v>
      </c>
      <c r="J33" s="29">
        <v>0</v>
      </c>
      <c r="K33" s="29">
        <v>0</v>
      </c>
      <c r="L33" s="29">
        <v>0</v>
      </c>
      <c r="M33" s="29">
        <v>0</v>
      </c>
      <c r="N33" s="29">
        <v>1006.1200000000001</v>
      </c>
      <c r="O33" s="29">
        <v>1826</v>
      </c>
      <c r="Q33">
        <f t="shared" si="0"/>
        <v>14207.778</v>
      </c>
      <c r="R33">
        <f t="shared" si="1"/>
        <v>2832.12</v>
      </c>
    </row>
    <row r="34" spans="1:18" x14ac:dyDescent="0.3">
      <c r="A34" s="15" t="s">
        <v>28</v>
      </c>
      <c r="B34" s="29">
        <v>488.8</v>
      </c>
      <c r="C34" s="29">
        <v>830.6</v>
      </c>
      <c r="D34" s="29">
        <v>1093.8</v>
      </c>
      <c r="E34" s="29">
        <v>2575.4</v>
      </c>
      <c r="F34" s="29">
        <v>6377.6</v>
      </c>
      <c r="G34" s="29">
        <v>8759.39</v>
      </c>
      <c r="H34" s="29">
        <v>14342.141999999998</v>
      </c>
      <c r="I34" s="29">
        <v>25273.78</v>
      </c>
      <c r="J34" s="29">
        <v>384.14</v>
      </c>
      <c r="K34" s="29">
        <v>606.20000000000005</v>
      </c>
      <c r="L34" s="29">
        <v>1485.42</v>
      </c>
      <c r="M34" s="29">
        <v>5775.2800000000007</v>
      </c>
      <c r="N34" s="29">
        <v>11362.86</v>
      </c>
      <c r="O34" s="29">
        <v>14188</v>
      </c>
      <c r="Q34">
        <f t="shared" si="0"/>
        <v>59741.511999999995</v>
      </c>
      <c r="R34">
        <f t="shared" si="1"/>
        <v>33801.9</v>
      </c>
    </row>
    <row r="35" spans="1:18" x14ac:dyDescent="0.3">
      <c r="A35" s="15" t="s">
        <v>97</v>
      </c>
      <c r="B35" s="29">
        <v>9140.6</v>
      </c>
      <c r="C35" s="29">
        <v>14405.400000000001</v>
      </c>
      <c r="D35" s="29">
        <v>24516.400000000005</v>
      </c>
      <c r="E35" s="29">
        <v>41414.400000000001</v>
      </c>
      <c r="F35" s="29">
        <v>101858.4</v>
      </c>
      <c r="G35" s="29">
        <v>180646.962</v>
      </c>
      <c r="H35" s="29">
        <v>324380.46600000001</v>
      </c>
      <c r="I35" s="29">
        <v>498340.3899999999</v>
      </c>
      <c r="J35" s="29">
        <v>5463.9</v>
      </c>
      <c r="K35" s="29">
        <v>11023.1</v>
      </c>
      <c r="L35" s="29">
        <v>21374.260000000002</v>
      </c>
      <c r="M35" s="29">
        <v>55722.300000000017</v>
      </c>
      <c r="N35" s="29">
        <v>103997.04000000001</v>
      </c>
      <c r="O35" s="29">
        <v>115404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78CD2B-6413-4508-BBFB-21219489EF88}">
  <dimension ref="A3:X68"/>
  <sheetViews>
    <sheetView topLeftCell="R1" zoomScaleNormal="100" workbookViewId="0">
      <selection activeCell="R4" sqref="R4"/>
    </sheetView>
  </sheetViews>
  <sheetFormatPr defaultRowHeight="14.4" x14ac:dyDescent="0.3"/>
  <cols>
    <col min="1" max="1" width="18.109375" bestFit="1" customWidth="1"/>
    <col min="2" max="9" width="12.77734375" bestFit="1" customWidth="1"/>
    <col min="10" max="17" width="13.77734375" bestFit="1" customWidth="1"/>
    <col min="19" max="19" width="15.44140625" style="21" bestFit="1" customWidth="1"/>
    <col min="20" max="20" width="15.6640625" style="21" customWidth="1"/>
    <col min="22" max="22" width="18.109375" bestFit="1" customWidth="1"/>
    <col min="23" max="23" width="19.33203125" bestFit="1" customWidth="1"/>
    <col min="24" max="24" width="14.109375" bestFit="1" customWidth="1"/>
  </cols>
  <sheetData>
    <row r="3" spans="1:23" x14ac:dyDescent="0.3">
      <c r="A3" s="14" t="s">
        <v>151</v>
      </c>
      <c r="B3" t="s">
        <v>168</v>
      </c>
      <c r="C3" t="s">
        <v>169</v>
      </c>
      <c r="D3" t="s">
        <v>170</v>
      </c>
      <c r="E3" t="s">
        <v>171</v>
      </c>
      <c r="F3" t="s">
        <v>172</v>
      </c>
      <c r="G3" t="s">
        <v>173</v>
      </c>
      <c r="H3" t="s">
        <v>174</v>
      </c>
      <c r="I3" t="s">
        <v>175</v>
      </c>
      <c r="J3" t="s">
        <v>135</v>
      </c>
      <c r="K3" t="s">
        <v>136</v>
      </c>
      <c r="L3" t="s">
        <v>137</v>
      </c>
      <c r="M3" t="s">
        <v>138</v>
      </c>
      <c r="N3" t="s">
        <v>139</v>
      </c>
      <c r="O3" t="s">
        <v>140</v>
      </c>
      <c r="P3" t="s">
        <v>141</v>
      </c>
      <c r="Q3" t="s">
        <v>142</v>
      </c>
      <c r="S3" s="22" t="s">
        <v>176</v>
      </c>
      <c r="T3" s="22" t="s">
        <v>177</v>
      </c>
      <c r="V3" t="s">
        <v>98</v>
      </c>
      <c r="W3" s="23" t="s">
        <v>99</v>
      </c>
    </row>
    <row r="4" spans="1:23" x14ac:dyDescent="0.3">
      <c r="A4" s="15" t="s">
        <v>0</v>
      </c>
      <c r="B4">
        <v>11043.2</v>
      </c>
      <c r="C4">
        <v>20858.8</v>
      </c>
      <c r="D4">
        <v>49036</v>
      </c>
      <c r="E4">
        <v>101903.4</v>
      </c>
      <c r="F4">
        <v>158662.79999999999</v>
      </c>
      <c r="G4">
        <v>208948.2</v>
      </c>
      <c r="H4">
        <v>422294.076</v>
      </c>
      <c r="I4">
        <v>603376.25</v>
      </c>
      <c r="J4">
        <v>846.4</v>
      </c>
      <c r="K4">
        <v>1864.6</v>
      </c>
      <c r="L4">
        <v>3432</v>
      </c>
      <c r="M4">
        <v>6616</v>
      </c>
      <c r="N4">
        <v>13158</v>
      </c>
      <c r="O4">
        <v>28094</v>
      </c>
      <c r="P4">
        <v>52180</v>
      </c>
      <c r="Q4">
        <v>44420</v>
      </c>
      <c r="S4" s="22">
        <f>(I4-B4)/B4</f>
        <v>53.637808787308025</v>
      </c>
      <c r="T4" s="22">
        <f>(Q4-J4)/J4</f>
        <v>51.481096408317583</v>
      </c>
      <c r="V4" t="str">
        <f>A4</f>
        <v>Andhra_Pradesh</v>
      </c>
      <c r="W4" s="24">
        <f>T4/S4</f>
        <v>0.95979119155402992</v>
      </c>
    </row>
    <row r="5" spans="1:23" x14ac:dyDescent="0.3">
      <c r="A5" s="15" t="s">
        <v>1</v>
      </c>
      <c r="B5">
        <v>165</v>
      </c>
      <c r="C5">
        <v>340.6</v>
      </c>
      <c r="D5">
        <v>748.2</v>
      </c>
      <c r="E5">
        <v>1372</v>
      </c>
      <c r="F5">
        <v>2363.6</v>
      </c>
      <c r="G5">
        <v>5166.8</v>
      </c>
      <c r="H5">
        <v>12725.384854</v>
      </c>
      <c r="I5">
        <v>19472.534540000001</v>
      </c>
      <c r="J5">
        <v>0</v>
      </c>
      <c r="K5">
        <v>1.6</v>
      </c>
      <c r="L5">
        <v>2</v>
      </c>
      <c r="M5">
        <v>10</v>
      </c>
      <c r="N5">
        <v>36</v>
      </c>
      <c r="O5">
        <v>110</v>
      </c>
      <c r="P5">
        <v>354</v>
      </c>
      <c r="Q5">
        <v>510</v>
      </c>
      <c r="S5" s="22">
        <f t="shared" ref="S5:S32" si="0">(I5-B5)/B5</f>
        <v>117.01536084848485</v>
      </c>
      <c r="T5" s="22">
        <f>(Q5-K5)/K5</f>
        <v>317.74999999999994</v>
      </c>
      <c r="V5" t="str">
        <f t="shared" ref="V5:V34" si="1">A5</f>
        <v>Arunachal_Pradesh</v>
      </c>
      <c r="W5" s="24">
        <f t="shared" ref="W5:W34" si="2">T5/S5</f>
        <v>2.715455455557092</v>
      </c>
    </row>
    <row r="6" spans="1:23" x14ac:dyDescent="0.3">
      <c r="A6" s="15" t="s">
        <v>2</v>
      </c>
      <c r="B6">
        <v>3772.2</v>
      </c>
      <c r="C6">
        <v>7106.8</v>
      </c>
      <c r="D6">
        <v>13642.2</v>
      </c>
      <c r="E6">
        <v>24725</v>
      </c>
      <c r="F6">
        <v>43847.4</v>
      </c>
      <c r="G6">
        <v>74440.399999999994</v>
      </c>
      <c r="H6">
        <v>157714.07399999999</v>
      </c>
      <c r="I6">
        <v>0</v>
      </c>
      <c r="J6">
        <v>117.8</v>
      </c>
      <c r="K6">
        <v>268.2</v>
      </c>
      <c r="L6">
        <v>538</v>
      </c>
      <c r="M6">
        <v>912</v>
      </c>
      <c r="N6">
        <v>1940</v>
      </c>
      <c r="O6">
        <v>3842</v>
      </c>
      <c r="P6">
        <v>8312</v>
      </c>
      <c r="Q6">
        <v>12890</v>
      </c>
      <c r="S6" s="22">
        <f>(H6-B6)/B6</f>
        <v>40.809573723556539</v>
      </c>
      <c r="T6" s="22">
        <f t="shared" ref="T6:T34" si="3">(Q6-J6)/J6</f>
        <v>108.42275042444822</v>
      </c>
      <c r="V6" t="str">
        <f t="shared" si="1"/>
        <v>Assam</v>
      </c>
      <c r="W6" s="24">
        <f t="shared" si="2"/>
        <v>2.6567969359077939</v>
      </c>
    </row>
    <row r="7" spans="1:23" x14ac:dyDescent="0.3">
      <c r="A7" s="15" t="s">
        <v>3</v>
      </c>
      <c r="B7">
        <v>9899.7999999999993</v>
      </c>
      <c r="C7">
        <v>18397</v>
      </c>
      <c r="D7">
        <v>27323.8</v>
      </c>
      <c r="E7">
        <v>35978.6</v>
      </c>
      <c r="F7">
        <v>64763.8</v>
      </c>
      <c r="G7">
        <v>120421.8</v>
      </c>
      <c r="H7">
        <v>284817.62328</v>
      </c>
      <c r="I7">
        <v>413503.20770000003</v>
      </c>
      <c r="J7">
        <v>380.6</v>
      </c>
      <c r="K7">
        <v>750.4</v>
      </c>
      <c r="L7">
        <v>1520</v>
      </c>
      <c r="M7">
        <v>2584</v>
      </c>
      <c r="N7">
        <v>2968</v>
      </c>
      <c r="O7">
        <v>5388</v>
      </c>
      <c r="P7">
        <v>16870</v>
      </c>
      <c r="Q7">
        <v>30880</v>
      </c>
      <c r="S7" s="22">
        <f t="shared" si="0"/>
        <v>40.768844592820066</v>
      </c>
      <c r="T7" s="22">
        <f t="shared" si="3"/>
        <v>80.135049921177085</v>
      </c>
      <c r="V7" t="str">
        <f t="shared" si="1"/>
        <v>Bihar</v>
      </c>
      <c r="W7" s="24">
        <f t="shared" si="2"/>
        <v>1.965595314793148</v>
      </c>
    </row>
    <row r="8" spans="1:23" x14ac:dyDescent="0.3">
      <c r="A8" s="15" t="s">
        <v>4</v>
      </c>
      <c r="B8">
        <v>0</v>
      </c>
      <c r="C8">
        <v>0</v>
      </c>
      <c r="D8">
        <v>6856.2</v>
      </c>
      <c r="E8">
        <v>26706</v>
      </c>
      <c r="F8">
        <v>39088</v>
      </c>
      <c r="G8">
        <v>79369.399999999994</v>
      </c>
      <c r="H8">
        <v>179621.74018000002</v>
      </c>
      <c r="I8">
        <v>0</v>
      </c>
      <c r="J8">
        <v>0</v>
      </c>
      <c r="K8">
        <v>0</v>
      </c>
      <c r="L8">
        <v>0</v>
      </c>
      <c r="M8">
        <v>0</v>
      </c>
      <c r="N8">
        <v>2178</v>
      </c>
      <c r="O8">
        <v>5686</v>
      </c>
      <c r="P8">
        <v>13044</v>
      </c>
      <c r="Q8">
        <v>20090</v>
      </c>
      <c r="S8" s="22">
        <f>(H8-D8)/D8</f>
        <v>25.198439395000147</v>
      </c>
      <c r="T8" s="22">
        <f>(Q8-N8)/N8</f>
        <v>8.2240587695133147</v>
      </c>
      <c r="V8" t="str">
        <f t="shared" si="1"/>
        <v>Chhattisgarh</v>
      </c>
      <c r="W8" s="24">
        <f t="shared" si="2"/>
        <v>0.32637175027375409</v>
      </c>
    </row>
    <row r="9" spans="1:23" x14ac:dyDescent="0.3">
      <c r="A9" s="15" t="s">
        <v>29</v>
      </c>
      <c r="B9">
        <v>0</v>
      </c>
      <c r="C9">
        <v>0</v>
      </c>
      <c r="D9">
        <v>9367.7999999999993</v>
      </c>
      <c r="E9">
        <v>41226.400000000001</v>
      </c>
      <c r="F9">
        <v>75261.2</v>
      </c>
      <c r="G9">
        <v>163211.4</v>
      </c>
      <c r="H9">
        <v>385670.38653999998</v>
      </c>
      <c r="I9">
        <v>558745.25989999995</v>
      </c>
      <c r="J9">
        <v>0</v>
      </c>
      <c r="K9">
        <v>0</v>
      </c>
      <c r="L9">
        <v>468</v>
      </c>
      <c r="M9">
        <v>2820</v>
      </c>
      <c r="N9">
        <v>5522</v>
      </c>
      <c r="O9">
        <v>11302</v>
      </c>
      <c r="P9">
        <v>22694</v>
      </c>
      <c r="Q9">
        <v>34660</v>
      </c>
      <c r="S9" s="22">
        <f>(I9-D9)/D9</f>
        <v>58.645301981254931</v>
      </c>
      <c r="T9" s="22">
        <f>(Q9-L9)/L9</f>
        <v>73.059829059829056</v>
      </c>
      <c r="V9" t="str">
        <f t="shared" si="1"/>
        <v>Delhi</v>
      </c>
      <c r="W9" s="24">
        <f t="shared" si="2"/>
        <v>1.2457916762570598</v>
      </c>
    </row>
    <row r="10" spans="1:23" x14ac:dyDescent="0.3">
      <c r="A10" s="15" t="s">
        <v>5</v>
      </c>
      <c r="B10">
        <v>513.6</v>
      </c>
      <c r="C10">
        <v>877.6</v>
      </c>
      <c r="D10">
        <v>1983</v>
      </c>
      <c r="E10">
        <v>4922</v>
      </c>
      <c r="F10">
        <v>8793.6</v>
      </c>
      <c r="G10">
        <v>20991</v>
      </c>
      <c r="H10">
        <v>40459.205872000006</v>
      </c>
      <c r="I10">
        <v>0</v>
      </c>
      <c r="J10">
        <v>0</v>
      </c>
      <c r="K10">
        <v>49</v>
      </c>
      <c r="L10">
        <v>152</v>
      </c>
      <c r="M10">
        <v>352</v>
      </c>
      <c r="N10">
        <v>652</v>
      </c>
      <c r="O10">
        <v>1440</v>
      </c>
      <c r="P10">
        <v>3058</v>
      </c>
      <c r="Q10">
        <v>4290</v>
      </c>
      <c r="S10" s="22">
        <f>(H10-B10)/B10</f>
        <v>77.775712367601258</v>
      </c>
      <c r="T10" s="22">
        <f>(Q10-K10)/K10</f>
        <v>86.551020408163268</v>
      </c>
      <c r="V10" t="str">
        <f t="shared" si="1"/>
        <v>Goa</v>
      </c>
      <c r="W10" s="24">
        <f t="shared" si="2"/>
        <v>1.1128283852815921</v>
      </c>
    </row>
    <row r="11" spans="1:23" x14ac:dyDescent="0.3">
      <c r="A11" s="15" t="s">
        <v>6</v>
      </c>
      <c r="B11">
        <v>10511.8</v>
      </c>
      <c r="C11">
        <v>18725.400000000001</v>
      </c>
      <c r="D11">
        <v>42330.8</v>
      </c>
      <c r="E11">
        <v>92815.4</v>
      </c>
      <c r="F11">
        <v>149539.79999999999</v>
      </c>
      <c r="G11">
        <v>331377.59999999998</v>
      </c>
      <c r="H11">
        <v>713034.15422000003</v>
      </c>
      <c r="I11">
        <v>0</v>
      </c>
      <c r="J11">
        <v>762.8</v>
      </c>
      <c r="K11">
        <v>1579.2</v>
      </c>
      <c r="L11">
        <v>3486</v>
      </c>
      <c r="M11">
        <v>6752</v>
      </c>
      <c r="N11">
        <v>10390</v>
      </c>
      <c r="O11">
        <v>21272</v>
      </c>
      <c r="P11">
        <v>50586</v>
      </c>
      <c r="Q11">
        <v>68420</v>
      </c>
      <c r="S11" s="22">
        <f>(H11-B11)/B11</f>
        <v>66.831784681976444</v>
      </c>
      <c r="T11" s="22">
        <f t="shared" si="3"/>
        <v>88.695857367593078</v>
      </c>
      <c r="V11" t="str">
        <f t="shared" si="1"/>
        <v>Gujarat</v>
      </c>
      <c r="W11" s="24">
        <f t="shared" si="2"/>
        <v>1.3271508128902783</v>
      </c>
    </row>
    <row r="12" spans="1:23" x14ac:dyDescent="0.3">
      <c r="A12" s="15" t="s">
        <v>7</v>
      </c>
      <c r="B12">
        <v>4410.8</v>
      </c>
      <c r="C12">
        <v>8468.4</v>
      </c>
      <c r="D12">
        <v>19138.8</v>
      </c>
      <c r="E12">
        <v>39820.199999999997</v>
      </c>
      <c r="F12">
        <v>74974.600000000006</v>
      </c>
      <c r="G12">
        <v>159067</v>
      </c>
      <c r="H12">
        <v>349879.03332000005</v>
      </c>
      <c r="I12">
        <v>0</v>
      </c>
      <c r="J12">
        <v>326.8</v>
      </c>
      <c r="K12">
        <v>687.4</v>
      </c>
      <c r="L12">
        <v>1460</v>
      </c>
      <c r="M12">
        <v>2664</v>
      </c>
      <c r="N12">
        <v>5724</v>
      </c>
      <c r="O12">
        <v>11302</v>
      </c>
      <c r="P12">
        <v>23184</v>
      </c>
      <c r="Q12">
        <v>33250</v>
      </c>
      <c r="S12" s="22">
        <f>(H12-B12)/B12</f>
        <v>78.323259571959738</v>
      </c>
      <c r="T12" s="22">
        <f t="shared" si="3"/>
        <v>100.74418604651162</v>
      </c>
      <c r="V12" t="str">
        <f t="shared" si="1"/>
        <v>Haryana</v>
      </c>
      <c r="W12" s="24">
        <f t="shared" si="2"/>
        <v>1.2862614068551703</v>
      </c>
    </row>
    <row r="13" spans="1:23" x14ac:dyDescent="0.3">
      <c r="A13" s="15" t="s">
        <v>8</v>
      </c>
      <c r="B13">
        <v>994.4</v>
      </c>
      <c r="C13">
        <v>1840.8</v>
      </c>
      <c r="D13">
        <v>4112.8</v>
      </c>
      <c r="E13">
        <v>9619.6</v>
      </c>
      <c r="F13">
        <v>19302.400000000001</v>
      </c>
      <c r="G13">
        <v>36207.199999999997</v>
      </c>
      <c r="H13">
        <v>82424.912318000002</v>
      </c>
      <c r="I13">
        <v>0</v>
      </c>
      <c r="J13">
        <v>47.8</v>
      </c>
      <c r="K13">
        <v>105.8</v>
      </c>
      <c r="L13">
        <v>226</v>
      </c>
      <c r="M13">
        <v>484</v>
      </c>
      <c r="N13">
        <v>954</v>
      </c>
      <c r="O13">
        <v>1986</v>
      </c>
      <c r="P13">
        <v>4640</v>
      </c>
      <c r="Q13">
        <v>6340</v>
      </c>
      <c r="S13" s="22">
        <f>(H13-B13)/B13</f>
        <v>81.889091228881753</v>
      </c>
      <c r="T13" s="22">
        <f t="shared" si="3"/>
        <v>131.63598326359832</v>
      </c>
      <c r="V13" t="str">
        <f t="shared" si="1"/>
        <v>Himachal_Pradesh</v>
      </c>
      <c r="W13" s="24">
        <f t="shared" si="2"/>
        <v>1.6074910746740727</v>
      </c>
    </row>
    <row r="14" spans="1:23" x14ac:dyDescent="0.3">
      <c r="A14" s="15" t="s">
        <v>9</v>
      </c>
      <c r="B14">
        <v>1582.2</v>
      </c>
      <c r="C14">
        <v>2752.8</v>
      </c>
      <c r="D14">
        <v>5120.3999999999996</v>
      </c>
      <c r="E14">
        <v>10916.4</v>
      </c>
      <c r="F14">
        <v>20912.8</v>
      </c>
      <c r="G14">
        <v>38189.800000000003</v>
      </c>
      <c r="H14">
        <v>84527.227448000005</v>
      </c>
      <c r="I14">
        <v>0</v>
      </c>
      <c r="J14">
        <v>62</v>
      </c>
      <c r="K14">
        <v>123.2</v>
      </c>
      <c r="L14">
        <v>200</v>
      </c>
      <c r="M14">
        <v>394</v>
      </c>
      <c r="N14">
        <v>1028</v>
      </c>
      <c r="O14">
        <v>2330</v>
      </c>
      <c r="P14">
        <v>5354</v>
      </c>
      <c r="Q14">
        <v>8010</v>
      </c>
      <c r="S14" s="22">
        <f>(H14-B14)/B14</f>
        <v>52.423857570471498</v>
      </c>
      <c r="T14" s="22">
        <f t="shared" si="3"/>
        <v>128.19354838709677</v>
      </c>
      <c r="V14" t="str">
        <f t="shared" si="1"/>
        <v>Jammu_and_Kashmir</v>
      </c>
      <c r="W14" s="24">
        <f t="shared" si="2"/>
        <v>2.4453284120645034</v>
      </c>
    </row>
    <row r="15" spans="1:23" x14ac:dyDescent="0.3">
      <c r="A15" s="15" t="s">
        <v>10</v>
      </c>
      <c r="B15">
        <v>0</v>
      </c>
      <c r="C15">
        <v>0</v>
      </c>
      <c r="D15">
        <v>17798.8</v>
      </c>
      <c r="E15">
        <v>76705</v>
      </c>
      <c r="F15">
        <v>106569.2</v>
      </c>
      <c r="G15">
        <v>80040.2</v>
      </c>
      <c r="H15">
        <v>171719.21599999996</v>
      </c>
      <c r="I15">
        <v>241955</v>
      </c>
      <c r="J15">
        <v>0</v>
      </c>
      <c r="K15">
        <v>0</v>
      </c>
      <c r="L15">
        <v>0</v>
      </c>
      <c r="M15">
        <v>0</v>
      </c>
      <c r="N15">
        <v>1808</v>
      </c>
      <c r="O15">
        <v>4042</v>
      </c>
      <c r="P15">
        <v>8766</v>
      </c>
      <c r="Q15">
        <v>14700</v>
      </c>
      <c r="S15" s="22">
        <f>(I15-D15)/D15</f>
        <v>12.593893970380027</v>
      </c>
      <c r="T15" s="22">
        <f>(Q15-N15)/N15</f>
        <v>7.1305309734513278</v>
      </c>
      <c r="V15" t="str">
        <f t="shared" si="1"/>
        <v>Jharkhand</v>
      </c>
      <c r="W15" s="24">
        <f t="shared" si="2"/>
        <v>0.56618953520030002</v>
      </c>
    </row>
    <row r="16" spans="1:23" x14ac:dyDescent="0.3">
      <c r="A16" s="15" t="s">
        <v>11</v>
      </c>
      <c r="B16">
        <v>8366.4</v>
      </c>
      <c r="C16">
        <v>15585.4</v>
      </c>
      <c r="D16">
        <v>28926.2</v>
      </c>
      <c r="E16">
        <v>51615.6</v>
      </c>
      <c r="F16">
        <v>100184.6</v>
      </c>
      <c r="G16">
        <v>268328.2</v>
      </c>
      <c r="H16">
        <v>688986.65741999994</v>
      </c>
      <c r="I16">
        <v>1040147.944</v>
      </c>
      <c r="J16">
        <v>685</v>
      </c>
      <c r="K16">
        <v>1465.6</v>
      </c>
      <c r="L16">
        <v>3286</v>
      </c>
      <c r="M16">
        <v>6426</v>
      </c>
      <c r="N16">
        <v>11594</v>
      </c>
      <c r="O16">
        <v>25230</v>
      </c>
      <c r="P16">
        <v>53970</v>
      </c>
      <c r="Q16">
        <v>76450</v>
      </c>
      <c r="S16" s="22">
        <f t="shared" si="0"/>
        <v>123.32443392618092</v>
      </c>
      <c r="T16" s="22">
        <f t="shared" si="3"/>
        <v>110.60583941605839</v>
      </c>
      <c r="V16" t="str">
        <f t="shared" si="1"/>
        <v>Karnataka</v>
      </c>
      <c r="W16" s="24">
        <f t="shared" si="2"/>
        <v>0.89686881905547133</v>
      </c>
    </row>
    <row r="17" spans="1:23" x14ac:dyDescent="0.3">
      <c r="A17" s="15" t="s">
        <v>12</v>
      </c>
      <c r="B17">
        <v>5503.6</v>
      </c>
      <c r="C17">
        <v>9704</v>
      </c>
      <c r="D17">
        <v>26375</v>
      </c>
      <c r="E17">
        <v>62460</v>
      </c>
      <c r="F17">
        <v>94976.6</v>
      </c>
      <c r="G17">
        <v>180110</v>
      </c>
      <c r="H17">
        <v>406389.60005999997</v>
      </c>
      <c r="I17">
        <v>0</v>
      </c>
      <c r="J17">
        <v>451.6</v>
      </c>
      <c r="K17">
        <v>953.8</v>
      </c>
      <c r="L17">
        <v>2008</v>
      </c>
      <c r="M17">
        <v>4324</v>
      </c>
      <c r="N17">
        <v>7228</v>
      </c>
      <c r="O17">
        <v>13802</v>
      </c>
      <c r="P17">
        <v>29560</v>
      </c>
      <c r="Q17">
        <v>45430</v>
      </c>
      <c r="S17" s="22">
        <f>(H17-B17)/B17</f>
        <v>72.840686107275232</v>
      </c>
      <c r="T17" s="22">
        <f t="shared" si="3"/>
        <v>99.597874224977858</v>
      </c>
      <c r="V17" t="str">
        <f t="shared" si="1"/>
        <v>Kerala</v>
      </c>
      <c r="W17" s="24">
        <f t="shared" si="2"/>
        <v>1.3673384964866517</v>
      </c>
    </row>
    <row r="18" spans="1:23" x14ac:dyDescent="0.3">
      <c r="A18" s="15" t="s">
        <v>13</v>
      </c>
      <c r="B18">
        <v>9903.2000000000007</v>
      </c>
      <c r="C18">
        <v>18594</v>
      </c>
      <c r="D18">
        <v>25879.4</v>
      </c>
      <c r="E18">
        <v>21909.8</v>
      </c>
      <c r="F18">
        <v>47921.4</v>
      </c>
      <c r="G18">
        <v>171033</v>
      </c>
      <c r="H18">
        <v>376042.10199999996</v>
      </c>
      <c r="I18">
        <v>565053.43000000005</v>
      </c>
      <c r="J18">
        <v>555.20000000000005</v>
      </c>
      <c r="K18">
        <v>1167.2</v>
      </c>
      <c r="L18">
        <v>2350</v>
      </c>
      <c r="M18">
        <v>4618</v>
      </c>
      <c r="N18">
        <v>6214</v>
      </c>
      <c r="O18">
        <v>12498</v>
      </c>
      <c r="P18">
        <v>30342</v>
      </c>
      <c r="Q18">
        <v>43450</v>
      </c>
      <c r="S18" s="22">
        <f t="shared" si="0"/>
        <v>56.057661160029085</v>
      </c>
      <c r="T18" s="22">
        <f t="shared" si="3"/>
        <v>77.260086455331404</v>
      </c>
      <c r="V18" t="str">
        <f t="shared" si="1"/>
        <v>Madhya_Pradesh</v>
      </c>
      <c r="W18" s="24">
        <f t="shared" si="2"/>
        <v>1.3782252926103227</v>
      </c>
    </row>
    <row r="19" spans="1:23" x14ac:dyDescent="0.3">
      <c r="A19" s="15" t="s">
        <v>14</v>
      </c>
      <c r="B19">
        <v>20939.8</v>
      </c>
      <c r="C19">
        <v>40042.6</v>
      </c>
      <c r="D19">
        <v>94430.6</v>
      </c>
      <c r="E19">
        <v>197965.2</v>
      </c>
      <c r="F19">
        <v>316206</v>
      </c>
      <c r="G19">
        <v>673160.2</v>
      </c>
      <c r="H19">
        <v>1442042.1949999998</v>
      </c>
      <c r="I19">
        <v>0</v>
      </c>
      <c r="J19">
        <v>1590.2</v>
      </c>
      <c r="K19">
        <v>3322.4</v>
      </c>
      <c r="L19">
        <v>6956</v>
      </c>
      <c r="M19">
        <v>13568</v>
      </c>
      <c r="N19">
        <v>23918</v>
      </c>
      <c r="O19">
        <v>46462</v>
      </c>
      <c r="P19">
        <v>98730</v>
      </c>
      <c r="Q19">
        <v>130580</v>
      </c>
      <c r="S19" s="22">
        <f>(H19-B19)/B19</f>
        <v>67.866092083018927</v>
      </c>
      <c r="T19" s="22">
        <f t="shared" si="3"/>
        <v>81.115457175198088</v>
      </c>
      <c r="V19" t="str">
        <f t="shared" si="1"/>
        <v>Maharashtra</v>
      </c>
      <c r="W19" s="24">
        <f t="shared" si="2"/>
        <v>1.1952280540328082</v>
      </c>
    </row>
    <row r="20" spans="1:23" x14ac:dyDescent="0.3">
      <c r="A20" s="15" t="s">
        <v>15</v>
      </c>
      <c r="B20">
        <v>297.39999999999998</v>
      </c>
      <c r="C20">
        <v>580.20000000000005</v>
      </c>
      <c r="D20">
        <v>1122.5999999999999</v>
      </c>
      <c r="E20">
        <v>2274.6</v>
      </c>
      <c r="F20">
        <v>3819.8</v>
      </c>
      <c r="G20">
        <v>6858.2</v>
      </c>
      <c r="H20">
        <v>14008.118059999999</v>
      </c>
      <c r="I20">
        <v>0</v>
      </c>
      <c r="J20">
        <v>4.4000000000000004</v>
      </c>
      <c r="K20">
        <v>10.6</v>
      </c>
      <c r="L20">
        <v>18</v>
      </c>
      <c r="M20">
        <v>30</v>
      </c>
      <c r="N20">
        <v>64</v>
      </c>
      <c r="O20">
        <v>146</v>
      </c>
      <c r="P20">
        <v>406</v>
      </c>
      <c r="Q20">
        <v>670</v>
      </c>
      <c r="S20" s="22">
        <f>(H20-B20)/B20</f>
        <v>46.101943712172158</v>
      </c>
      <c r="T20" s="22">
        <f t="shared" si="3"/>
        <v>151.27272727272725</v>
      </c>
      <c r="V20" t="str">
        <f t="shared" si="1"/>
        <v>Manipur</v>
      </c>
      <c r="W20" s="24">
        <f t="shared" si="2"/>
        <v>3.2812657144602597</v>
      </c>
    </row>
    <row r="21" spans="1:23" x14ac:dyDescent="0.3">
      <c r="A21" s="15" t="s">
        <v>16</v>
      </c>
      <c r="B21">
        <v>265.39999999999998</v>
      </c>
      <c r="C21">
        <v>544.79999999999995</v>
      </c>
      <c r="D21">
        <v>1251</v>
      </c>
      <c r="E21">
        <v>2641.4</v>
      </c>
      <c r="F21">
        <v>5008.2</v>
      </c>
      <c r="G21">
        <v>9990.2000000000007</v>
      </c>
      <c r="H21">
        <v>20675.199648000002</v>
      </c>
      <c r="I21">
        <v>27304.508330000001</v>
      </c>
      <c r="J21">
        <v>8</v>
      </c>
      <c r="K21">
        <v>22.4</v>
      </c>
      <c r="L21">
        <v>46</v>
      </c>
      <c r="M21">
        <v>82</v>
      </c>
      <c r="N21">
        <v>160</v>
      </c>
      <c r="O21">
        <v>336</v>
      </c>
      <c r="P21">
        <v>856</v>
      </c>
      <c r="Q21">
        <v>1040</v>
      </c>
      <c r="S21" s="22">
        <f t="shared" si="0"/>
        <v>101.88058903541824</v>
      </c>
      <c r="T21" s="22">
        <f t="shared" si="3"/>
        <v>129</v>
      </c>
      <c r="V21" t="str">
        <f t="shared" si="1"/>
        <v>Meghalaya</v>
      </c>
      <c r="W21" s="24">
        <f t="shared" si="2"/>
        <v>1.2661882034776404</v>
      </c>
    </row>
    <row r="22" spans="1:23" x14ac:dyDescent="0.3">
      <c r="A22" s="15" t="s">
        <v>17</v>
      </c>
      <c r="B22">
        <v>94.8</v>
      </c>
      <c r="C22">
        <v>256.2</v>
      </c>
      <c r="D22">
        <v>557.79999999999995</v>
      </c>
      <c r="E22">
        <v>1185.5999999999999</v>
      </c>
      <c r="F22">
        <v>2171.4</v>
      </c>
      <c r="G22">
        <v>3982.8</v>
      </c>
      <c r="H22">
        <v>8772.2627219999995</v>
      </c>
      <c r="I22">
        <v>0</v>
      </c>
      <c r="J22">
        <v>0</v>
      </c>
      <c r="K22">
        <v>2.2000000000000002</v>
      </c>
      <c r="L22">
        <v>6</v>
      </c>
      <c r="M22">
        <v>10</v>
      </c>
      <c r="N22">
        <v>26</v>
      </c>
      <c r="O22">
        <v>82</v>
      </c>
      <c r="P22">
        <v>206</v>
      </c>
      <c r="Q22">
        <v>330</v>
      </c>
      <c r="S22" s="22">
        <f>(H22-B22)/B22</f>
        <v>91.534416898734179</v>
      </c>
      <c r="T22" s="22">
        <f>(Q22-K22)/K22</f>
        <v>149</v>
      </c>
      <c r="V22" t="str">
        <f t="shared" si="1"/>
        <v>Mizoram</v>
      </c>
      <c r="W22" s="24">
        <f t="shared" si="2"/>
        <v>1.6278030171409821</v>
      </c>
    </row>
    <row r="23" spans="1:23" x14ac:dyDescent="0.3">
      <c r="A23" s="15" t="s">
        <v>18</v>
      </c>
      <c r="B23">
        <v>179.6</v>
      </c>
      <c r="C23">
        <v>399.6</v>
      </c>
      <c r="D23">
        <v>1066</v>
      </c>
      <c r="E23">
        <v>2269.8000000000002</v>
      </c>
      <c r="F23">
        <v>4497.8</v>
      </c>
      <c r="G23">
        <v>8376.6</v>
      </c>
      <c r="H23">
        <v>14448.596149999998</v>
      </c>
      <c r="I23">
        <v>0</v>
      </c>
      <c r="J23">
        <v>7.2</v>
      </c>
      <c r="K23">
        <v>13.2</v>
      </c>
      <c r="L23">
        <v>20</v>
      </c>
      <c r="M23">
        <v>32</v>
      </c>
      <c r="N23">
        <v>64</v>
      </c>
      <c r="O23">
        <v>140</v>
      </c>
      <c r="P23">
        <v>312</v>
      </c>
      <c r="Q23">
        <v>430</v>
      </c>
      <c r="S23" s="22">
        <f>(H23-B23)/B23</f>
        <v>79.448753619153663</v>
      </c>
      <c r="T23" s="22">
        <f t="shared" si="3"/>
        <v>58.722222222222221</v>
      </c>
      <c r="V23" t="str">
        <f t="shared" si="1"/>
        <v>Nagaland</v>
      </c>
      <c r="W23" s="24">
        <f t="shared" si="2"/>
        <v>0.73912074824626761</v>
      </c>
    </row>
    <row r="24" spans="1:23" x14ac:dyDescent="0.3">
      <c r="A24" s="15" t="s">
        <v>19</v>
      </c>
      <c r="B24">
        <v>4744</v>
      </c>
      <c r="C24">
        <v>8500.4</v>
      </c>
      <c r="D24">
        <v>16163</v>
      </c>
      <c r="E24">
        <v>32884.800000000003</v>
      </c>
      <c r="F24">
        <v>55711.4</v>
      </c>
      <c r="G24">
        <v>125529.2</v>
      </c>
      <c r="H24">
        <v>253032.79979999998</v>
      </c>
      <c r="I24">
        <v>332329.13380000001</v>
      </c>
      <c r="J24">
        <v>179</v>
      </c>
      <c r="K24">
        <v>395.8</v>
      </c>
      <c r="L24">
        <v>776</v>
      </c>
      <c r="M24">
        <v>1416</v>
      </c>
      <c r="N24">
        <v>3000</v>
      </c>
      <c r="O24">
        <v>6982</v>
      </c>
      <c r="P24">
        <v>15164</v>
      </c>
      <c r="Q24">
        <v>21280</v>
      </c>
      <c r="S24" s="22">
        <f t="shared" si="0"/>
        <v>69.052515556492409</v>
      </c>
      <c r="T24" s="22">
        <f t="shared" si="3"/>
        <v>117.88268156424581</v>
      </c>
      <c r="V24" t="str">
        <f t="shared" si="1"/>
        <v>Odisha</v>
      </c>
      <c r="W24" s="24">
        <f t="shared" si="2"/>
        <v>1.7071453605163025</v>
      </c>
    </row>
    <row r="25" spans="1:23" x14ac:dyDescent="0.3">
      <c r="A25" s="15" t="s">
        <v>30</v>
      </c>
      <c r="B25">
        <v>0</v>
      </c>
      <c r="C25">
        <v>0</v>
      </c>
      <c r="D25">
        <v>421.6</v>
      </c>
      <c r="E25">
        <v>2413.8000000000002</v>
      </c>
      <c r="F25">
        <v>4849.2</v>
      </c>
      <c r="G25">
        <v>9583.4</v>
      </c>
      <c r="H25">
        <v>18948.829999999998</v>
      </c>
      <c r="I25">
        <v>26533.455549999999</v>
      </c>
      <c r="J25">
        <v>0</v>
      </c>
      <c r="K25">
        <v>0</v>
      </c>
      <c r="L25">
        <v>0</v>
      </c>
      <c r="M25">
        <v>0</v>
      </c>
      <c r="N25">
        <v>0</v>
      </c>
      <c r="O25">
        <v>660</v>
      </c>
      <c r="P25">
        <v>1788</v>
      </c>
      <c r="Q25">
        <v>2340</v>
      </c>
      <c r="S25" s="22">
        <f>(I25-D25)/D25</f>
        <v>61.935141247628081</v>
      </c>
      <c r="T25" s="22">
        <f>(Q25-O25)/O25</f>
        <v>2.5454545454545454</v>
      </c>
      <c r="V25" t="str">
        <f t="shared" si="1"/>
        <v>Puducherry</v>
      </c>
      <c r="W25" s="24">
        <f t="shared" si="2"/>
        <v>4.109871220406764E-2</v>
      </c>
    </row>
    <row r="26" spans="1:23" x14ac:dyDescent="0.3">
      <c r="A26" s="15" t="s">
        <v>20</v>
      </c>
      <c r="B26">
        <v>6652.2</v>
      </c>
      <c r="C26">
        <v>12651.6</v>
      </c>
      <c r="D26">
        <v>26493.200000000001</v>
      </c>
      <c r="E26">
        <v>50883</v>
      </c>
      <c r="F26">
        <v>84693</v>
      </c>
      <c r="G26">
        <v>151908.79999999999</v>
      </c>
      <c r="H26">
        <v>298658.25708000001</v>
      </c>
      <c r="I26">
        <v>0</v>
      </c>
      <c r="J26">
        <v>476.6</v>
      </c>
      <c r="K26">
        <v>931.6</v>
      </c>
      <c r="L26">
        <v>1868</v>
      </c>
      <c r="M26">
        <v>3128</v>
      </c>
      <c r="N26">
        <v>5706</v>
      </c>
      <c r="O26">
        <v>10220</v>
      </c>
      <c r="P26">
        <v>22180</v>
      </c>
      <c r="Q26">
        <v>29350</v>
      </c>
      <c r="S26" s="22">
        <f>(H26-B26)/B26</f>
        <v>43.896163236222606</v>
      </c>
      <c r="T26" s="22">
        <f t="shared" si="3"/>
        <v>60.582039446076372</v>
      </c>
      <c r="V26" t="str">
        <f t="shared" si="1"/>
        <v>Punjab</v>
      </c>
      <c r="W26" s="24">
        <f t="shared" si="2"/>
        <v>1.3801215181395348</v>
      </c>
    </row>
    <row r="27" spans="1:23" x14ac:dyDescent="0.3">
      <c r="A27" s="15" t="s">
        <v>21</v>
      </c>
      <c r="B27">
        <v>6428.6</v>
      </c>
      <c r="C27">
        <v>12005.6</v>
      </c>
      <c r="D27">
        <v>29045.200000000001</v>
      </c>
      <c r="E27">
        <v>64958</v>
      </c>
      <c r="F27">
        <v>100421.6</v>
      </c>
      <c r="G27">
        <v>200975</v>
      </c>
      <c r="H27">
        <v>486142.44073999999</v>
      </c>
      <c r="I27">
        <v>0</v>
      </c>
      <c r="J27">
        <v>372</v>
      </c>
      <c r="K27">
        <v>792.2</v>
      </c>
      <c r="L27">
        <v>1752</v>
      </c>
      <c r="M27">
        <v>3586</v>
      </c>
      <c r="N27">
        <v>6578</v>
      </c>
      <c r="O27">
        <v>13224</v>
      </c>
      <c r="P27">
        <v>29982</v>
      </c>
      <c r="Q27">
        <v>47100</v>
      </c>
      <c r="S27" s="22">
        <f>(H27-B27)/B27</f>
        <v>74.621821351460653</v>
      </c>
      <c r="T27" s="22">
        <f t="shared" si="3"/>
        <v>125.61290322580645</v>
      </c>
      <c r="V27" t="str">
        <f t="shared" si="1"/>
        <v>Rajasthan</v>
      </c>
      <c r="W27" s="24">
        <f t="shared" si="2"/>
        <v>1.6833266858253613</v>
      </c>
    </row>
    <row r="28" spans="1:23" x14ac:dyDescent="0.3">
      <c r="A28" s="15" t="s">
        <v>22</v>
      </c>
      <c r="B28">
        <v>72.599999999999994</v>
      </c>
      <c r="C28">
        <v>164.6</v>
      </c>
      <c r="D28">
        <v>320.60000000000002</v>
      </c>
      <c r="E28">
        <v>695</v>
      </c>
      <c r="F28">
        <v>1319</v>
      </c>
      <c r="G28">
        <v>3204.4</v>
      </c>
      <c r="H28">
        <v>11997.349326</v>
      </c>
      <c r="I28">
        <v>16636.784189999998</v>
      </c>
      <c r="J28">
        <v>3.6</v>
      </c>
      <c r="K28">
        <v>9.1999999999999993</v>
      </c>
      <c r="L28">
        <v>10</v>
      </c>
      <c r="M28">
        <v>26</v>
      </c>
      <c r="N28">
        <v>98</v>
      </c>
      <c r="O28">
        <v>184</v>
      </c>
      <c r="P28">
        <v>408</v>
      </c>
      <c r="Q28">
        <v>560</v>
      </c>
      <c r="S28" s="22">
        <f t="shared" si="0"/>
        <v>228.15680702479341</v>
      </c>
      <c r="T28" s="22">
        <f t="shared" si="3"/>
        <v>154.55555555555554</v>
      </c>
      <c r="V28" t="str">
        <f t="shared" si="1"/>
        <v>Sikkim</v>
      </c>
      <c r="W28" s="24">
        <f t="shared" si="2"/>
        <v>0.67740935530694135</v>
      </c>
    </row>
    <row r="29" spans="1:23" x14ac:dyDescent="0.3">
      <c r="A29" s="15" t="s">
        <v>23</v>
      </c>
      <c r="B29">
        <v>10624.4</v>
      </c>
      <c r="C29">
        <v>20837.400000000001</v>
      </c>
      <c r="D29">
        <v>47504.2</v>
      </c>
      <c r="E29">
        <v>104677.2</v>
      </c>
      <c r="F29">
        <v>169637.2</v>
      </c>
      <c r="G29">
        <v>360049.4</v>
      </c>
      <c r="H29">
        <v>851103.10965999996</v>
      </c>
      <c r="I29">
        <v>1212667.9909999999</v>
      </c>
      <c r="J29">
        <v>987.2</v>
      </c>
      <c r="K29">
        <v>1910</v>
      </c>
      <c r="L29">
        <v>4328</v>
      </c>
      <c r="M29">
        <v>8874</v>
      </c>
      <c r="N29">
        <v>14986</v>
      </c>
      <c r="O29">
        <v>30190</v>
      </c>
      <c r="P29">
        <v>67608</v>
      </c>
      <c r="Q29">
        <v>96080</v>
      </c>
      <c r="S29" s="22">
        <f t="shared" si="0"/>
        <v>113.13990352396371</v>
      </c>
      <c r="T29" s="22">
        <f t="shared" si="3"/>
        <v>96.325769854132901</v>
      </c>
      <c r="V29" t="str">
        <f t="shared" si="1"/>
        <v>Tamil_Nadu</v>
      </c>
      <c r="W29" s="24">
        <f t="shared" si="2"/>
        <v>0.85138635312456779</v>
      </c>
    </row>
    <row r="30" spans="1:23" x14ac:dyDescent="0.3">
      <c r="A30" s="15" t="s">
        <v>24</v>
      </c>
      <c r="B30">
        <v>0</v>
      </c>
      <c r="C30">
        <v>0</v>
      </c>
      <c r="D30">
        <v>0</v>
      </c>
      <c r="E30">
        <v>0</v>
      </c>
      <c r="F30">
        <v>17989.2</v>
      </c>
      <c r="G30">
        <v>156129.60000000001</v>
      </c>
      <c r="H30">
        <v>402375.212</v>
      </c>
      <c r="I30">
        <v>583117.25</v>
      </c>
      <c r="J30">
        <v>0</v>
      </c>
      <c r="K30">
        <v>0</v>
      </c>
      <c r="L30">
        <v>0</v>
      </c>
      <c r="M30">
        <v>0</v>
      </c>
      <c r="N30">
        <v>0</v>
      </c>
      <c r="O30">
        <v>0</v>
      </c>
      <c r="P30">
        <v>7076</v>
      </c>
      <c r="Q30">
        <v>46500</v>
      </c>
      <c r="S30" s="22">
        <f>(I30-F30)/F30</f>
        <v>31.414851688791053</v>
      </c>
      <c r="T30" s="22">
        <f>(Q30-P30)/P30</f>
        <v>5.571509327303561</v>
      </c>
      <c r="V30" t="str">
        <f t="shared" si="1"/>
        <v>Telangana</v>
      </c>
      <c r="W30" s="24">
        <f t="shared" si="2"/>
        <v>0.1773527178322315</v>
      </c>
    </row>
    <row r="31" spans="1:23" x14ac:dyDescent="0.3">
      <c r="A31" s="15" t="s">
        <v>25</v>
      </c>
      <c r="B31">
        <v>382.2</v>
      </c>
      <c r="C31">
        <v>712.2</v>
      </c>
      <c r="D31">
        <v>1417</v>
      </c>
      <c r="E31">
        <v>3406.4</v>
      </c>
      <c r="F31">
        <v>7011.4</v>
      </c>
      <c r="G31">
        <v>12302.6</v>
      </c>
      <c r="H31">
        <v>22799.811216000002</v>
      </c>
      <c r="I31">
        <v>0</v>
      </c>
      <c r="J31">
        <v>6.2</v>
      </c>
      <c r="K31">
        <v>15</v>
      </c>
      <c r="L31">
        <v>34</v>
      </c>
      <c r="M31">
        <v>72</v>
      </c>
      <c r="N31">
        <v>186</v>
      </c>
      <c r="O31">
        <v>396</v>
      </c>
      <c r="P31">
        <v>958</v>
      </c>
      <c r="Q31">
        <v>1320</v>
      </c>
      <c r="S31" s="22">
        <f>(H31-B31)/B31</f>
        <v>58.654137142857145</v>
      </c>
      <c r="T31" s="22">
        <f t="shared" si="3"/>
        <v>211.90322580645159</v>
      </c>
      <c r="V31" t="str">
        <f t="shared" si="1"/>
        <v>Tripura</v>
      </c>
      <c r="W31" s="24">
        <f t="shared" si="2"/>
        <v>3.612758385488533</v>
      </c>
    </row>
    <row r="32" spans="1:23" x14ac:dyDescent="0.3">
      <c r="A32" s="15" t="s">
        <v>26</v>
      </c>
      <c r="B32">
        <v>19654.400000000001</v>
      </c>
      <c r="C32">
        <v>36157</v>
      </c>
      <c r="D32">
        <v>73071.399999999994</v>
      </c>
      <c r="E32">
        <v>140120</v>
      </c>
      <c r="F32">
        <v>213289.8</v>
      </c>
      <c r="G32">
        <v>396118.8</v>
      </c>
      <c r="H32">
        <v>826950.88140000007</v>
      </c>
      <c r="I32">
        <v>1153794.5900000001</v>
      </c>
      <c r="J32">
        <v>905.8</v>
      </c>
      <c r="K32">
        <v>1864.8</v>
      </c>
      <c r="L32">
        <v>3912</v>
      </c>
      <c r="M32">
        <v>7218</v>
      </c>
      <c r="N32">
        <v>12674</v>
      </c>
      <c r="O32">
        <v>25872</v>
      </c>
      <c r="P32">
        <v>58922</v>
      </c>
      <c r="Q32">
        <v>91920</v>
      </c>
      <c r="S32" s="22">
        <f t="shared" si="0"/>
        <v>57.704136987137744</v>
      </c>
      <c r="T32" s="22">
        <f t="shared" si="3"/>
        <v>100.47935526606315</v>
      </c>
      <c r="V32" t="str">
        <f t="shared" si="1"/>
        <v>Uttar_Pradesh</v>
      </c>
      <c r="W32" s="24">
        <f t="shared" si="2"/>
        <v>1.7412851229099919</v>
      </c>
    </row>
    <row r="33" spans="1:24" x14ac:dyDescent="0.3">
      <c r="A33" s="15" t="s">
        <v>27</v>
      </c>
      <c r="B33">
        <v>0</v>
      </c>
      <c r="C33">
        <v>0</v>
      </c>
      <c r="D33">
        <v>2520</v>
      </c>
      <c r="E33">
        <v>9464.4</v>
      </c>
      <c r="F33">
        <v>18805</v>
      </c>
      <c r="G33">
        <v>47874.8</v>
      </c>
      <c r="H33">
        <v>128625.92</v>
      </c>
      <c r="I33">
        <v>184091.31</v>
      </c>
      <c r="J33">
        <v>0</v>
      </c>
      <c r="K33">
        <v>0</v>
      </c>
      <c r="L33">
        <v>0</v>
      </c>
      <c r="M33">
        <v>0</v>
      </c>
      <c r="N33">
        <v>976</v>
      </c>
      <c r="O33">
        <v>2728</v>
      </c>
      <c r="P33">
        <v>6400</v>
      </c>
      <c r="Q33">
        <v>9460</v>
      </c>
      <c r="S33" s="22">
        <f>(I33-D33)/D33</f>
        <v>72.052107142857139</v>
      </c>
      <c r="T33" s="22">
        <f>(Q33-N33)/N33</f>
        <v>8.692622950819672</v>
      </c>
      <c r="V33" t="str">
        <f t="shared" si="1"/>
        <v>Uttarakhand</v>
      </c>
      <c r="W33" s="24">
        <f t="shared" si="2"/>
        <v>0.12064356332542611</v>
      </c>
    </row>
    <row r="34" spans="1:24" x14ac:dyDescent="0.3">
      <c r="A34" s="15" t="s">
        <v>28</v>
      </c>
      <c r="B34">
        <v>13589.4</v>
      </c>
      <c r="C34">
        <v>24528.799999999999</v>
      </c>
      <c r="D34">
        <v>46784.6</v>
      </c>
      <c r="E34">
        <v>100959.6</v>
      </c>
      <c r="F34">
        <v>173356.79999999999</v>
      </c>
      <c r="G34">
        <v>306446.40000000002</v>
      </c>
      <c r="H34">
        <v>620003</v>
      </c>
      <c r="I34">
        <v>0</v>
      </c>
      <c r="J34">
        <v>694.8</v>
      </c>
      <c r="K34">
        <v>1493</v>
      </c>
      <c r="L34">
        <v>2766</v>
      </c>
      <c r="M34">
        <v>4558</v>
      </c>
      <c r="N34">
        <v>7634</v>
      </c>
      <c r="O34">
        <v>13308</v>
      </c>
      <c r="P34">
        <v>30954</v>
      </c>
      <c r="Q34">
        <v>46500</v>
      </c>
      <c r="S34" s="22">
        <f>(H34-B34)/B34</f>
        <v>44.624015777002661</v>
      </c>
      <c r="T34" s="22">
        <f t="shared" si="3"/>
        <v>65.925734024179619</v>
      </c>
      <c r="V34" t="str">
        <f t="shared" si="1"/>
        <v>West_Bengal</v>
      </c>
      <c r="W34" s="24">
        <f t="shared" si="2"/>
        <v>1.4773599568812219</v>
      </c>
    </row>
    <row r="35" spans="1:24" x14ac:dyDescent="0.3">
      <c r="A35" s="15" t="s">
        <v>97</v>
      </c>
      <c r="B35">
        <v>150591</v>
      </c>
      <c r="C35">
        <v>280632.60000000003</v>
      </c>
      <c r="D35">
        <v>620808.19999999995</v>
      </c>
      <c r="E35">
        <v>1319494.2000000002</v>
      </c>
      <c r="F35">
        <v>2185948.5999999996</v>
      </c>
      <c r="G35">
        <v>4409392.4000000004</v>
      </c>
      <c r="H35">
        <v>9776889.3763139993</v>
      </c>
      <c r="I35">
        <v>6978728.6490099998</v>
      </c>
      <c r="J35">
        <v>9470.9999999999982</v>
      </c>
      <c r="K35">
        <v>19798.400000000001</v>
      </c>
      <c r="L35">
        <v>41620</v>
      </c>
      <c r="M35">
        <v>81556</v>
      </c>
      <c r="N35">
        <v>147464</v>
      </c>
      <c r="O35">
        <v>299254</v>
      </c>
      <c r="P35">
        <v>664864</v>
      </c>
      <c r="Q35">
        <v>969250</v>
      </c>
    </row>
    <row r="37" spans="1:24" x14ac:dyDescent="0.3">
      <c r="V37" t="str">
        <f>V3</f>
        <v>STATES</v>
      </c>
      <c r="W37" s="21" t="str">
        <f>S3</f>
        <v>% change GSDP</v>
      </c>
      <c r="X37" s="21" t="str">
        <f>T3</f>
        <v>% change OTR</v>
      </c>
    </row>
    <row r="38" spans="1:24" x14ac:dyDescent="0.3">
      <c r="V38" t="str">
        <f t="shared" ref="V38:V68" si="4">V4</f>
        <v>Andhra_Pradesh</v>
      </c>
      <c r="W38" s="24">
        <f t="shared" ref="W38:W68" si="5">S4</f>
        <v>53.637808787308025</v>
      </c>
      <c r="X38" s="24">
        <f t="shared" ref="X38:X68" si="6">T4</f>
        <v>51.481096408317583</v>
      </c>
    </row>
    <row r="39" spans="1:24" x14ac:dyDescent="0.3">
      <c r="V39" t="str">
        <f t="shared" si="4"/>
        <v>Arunachal_Pradesh</v>
      </c>
      <c r="W39" s="24">
        <f t="shared" si="5"/>
        <v>117.01536084848485</v>
      </c>
      <c r="X39" s="24">
        <f t="shared" si="6"/>
        <v>317.74999999999994</v>
      </c>
    </row>
    <row r="40" spans="1:24" x14ac:dyDescent="0.3">
      <c r="V40" t="str">
        <f t="shared" si="4"/>
        <v>Assam</v>
      </c>
      <c r="W40" s="24">
        <f t="shared" si="5"/>
        <v>40.809573723556539</v>
      </c>
      <c r="X40" s="24">
        <f t="shared" si="6"/>
        <v>108.42275042444822</v>
      </c>
    </row>
    <row r="41" spans="1:24" x14ac:dyDescent="0.3">
      <c r="V41" t="str">
        <f t="shared" si="4"/>
        <v>Bihar</v>
      </c>
      <c r="W41" s="24">
        <f t="shared" si="5"/>
        <v>40.768844592820066</v>
      </c>
      <c r="X41" s="24">
        <f t="shared" si="6"/>
        <v>80.135049921177085</v>
      </c>
    </row>
    <row r="42" spans="1:24" x14ac:dyDescent="0.3">
      <c r="V42" t="str">
        <f t="shared" si="4"/>
        <v>Chhattisgarh</v>
      </c>
      <c r="W42" s="24">
        <f t="shared" si="5"/>
        <v>25.198439395000147</v>
      </c>
      <c r="X42" s="24">
        <f t="shared" si="6"/>
        <v>8.2240587695133147</v>
      </c>
    </row>
    <row r="43" spans="1:24" x14ac:dyDescent="0.3">
      <c r="V43" t="str">
        <f t="shared" si="4"/>
        <v>Delhi</v>
      </c>
      <c r="W43" s="24">
        <f t="shared" si="5"/>
        <v>58.645301981254931</v>
      </c>
      <c r="X43" s="24">
        <f t="shared" si="6"/>
        <v>73.059829059829056</v>
      </c>
    </row>
    <row r="44" spans="1:24" x14ac:dyDescent="0.3">
      <c r="V44" t="str">
        <f t="shared" si="4"/>
        <v>Goa</v>
      </c>
      <c r="W44" s="24">
        <f t="shared" si="5"/>
        <v>77.775712367601258</v>
      </c>
      <c r="X44" s="24">
        <f t="shared" si="6"/>
        <v>86.551020408163268</v>
      </c>
    </row>
    <row r="45" spans="1:24" x14ac:dyDescent="0.3">
      <c r="V45" t="str">
        <f t="shared" si="4"/>
        <v>Gujarat</v>
      </c>
      <c r="W45" s="24">
        <f t="shared" si="5"/>
        <v>66.831784681976444</v>
      </c>
      <c r="X45" s="24">
        <f t="shared" si="6"/>
        <v>88.695857367593078</v>
      </c>
    </row>
    <row r="46" spans="1:24" x14ac:dyDescent="0.3">
      <c r="V46" t="str">
        <f t="shared" si="4"/>
        <v>Haryana</v>
      </c>
      <c r="W46" s="24">
        <f t="shared" si="5"/>
        <v>78.323259571959738</v>
      </c>
      <c r="X46" s="24">
        <f t="shared" si="6"/>
        <v>100.74418604651162</v>
      </c>
    </row>
    <row r="47" spans="1:24" x14ac:dyDescent="0.3">
      <c r="V47" t="str">
        <f t="shared" si="4"/>
        <v>Himachal_Pradesh</v>
      </c>
      <c r="W47" s="24">
        <f t="shared" si="5"/>
        <v>81.889091228881753</v>
      </c>
      <c r="X47" s="24">
        <f t="shared" si="6"/>
        <v>131.63598326359832</v>
      </c>
    </row>
    <row r="48" spans="1:24" x14ac:dyDescent="0.3">
      <c r="V48" t="str">
        <f t="shared" si="4"/>
        <v>Jammu_and_Kashmir</v>
      </c>
      <c r="W48" s="24">
        <f t="shared" si="5"/>
        <v>52.423857570471498</v>
      </c>
      <c r="X48" s="24">
        <f t="shared" si="6"/>
        <v>128.19354838709677</v>
      </c>
    </row>
    <row r="49" spans="22:24" x14ac:dyDescent="0.3">
      <c r="V49" t="str">
        <f t="shared" si="4"/>
        <v>Jharkhand</v>
      </c>
      <c r="W49" s="24">
        <f t="shared" si="5"/>
        <v>12.593893970380027</v>
      </c>
      <c r="X49" s="24">
        <f t="shared" si="6"/>
        <v>7.1305309734513278</v>
      </c>
    </row>
    <row r="50" spans="22:24" x14ac:dyDescent="0.3">
      <c r="V50" t="str">
        <f t="shared" si="4"/>
        <v>Karnataka</v>
      </c>
      <c r="W50" s="24">
        <f t="shared" si="5"/>
        <v>123.32443392618092</v>
      </c>
      <c r="X50" s="24">
        <f t="shared" si="6"/>
        <v>110.60583941605839</v>
      </c>
    </row>
    <row r="51" spans="22:24" x14ac:dyDescent="0.3">
      <c r="V51" t="str">
        <f t="shared" si="4"/>
        <v>Kerala</v>
      </c>
      <c r="W51" s="24">
        <f t="shared" si="5"/>
        <v>72.840686107275232</v>
      </c>
      <c r="X51" s="24">
        <f t="shared" si="6"/>
        <v>99.597874224977858</v>
      </c>
    </row>
    <row r="52" spans="22:24" x14ac:dyDescent="0.3">
      <c r="V52" t="str">
        <f t="shared" si="4"/>
        <v>Madhya_Pradesh</v>
      </c>
      <c r="W52" s="24">
        <f t="shared" si="5"/>
        <v>56.057661160029085</v>
      </c>
      <c r="X52" s="24">
        <f t="shared" si="6"/>
        <v>77.260086455331404</v>
      </c>
    </row>
    <row r="53" spans="22:24" x14ac:dyDescent="0.3">
      <c r="V53" t="str">
        <f t="shared" si="4"/>
        <v>Maharashtra</v>
      </c>
      <c r="W53" s="24">
        <f t="shared" si="5"/>
        <v>67.866092083018927</v>
      </c>
      <c r="X53" s="24">
        <f t="shared" si="6"/>
        <v>81.115457175198088</v>
      </c>
    </row>
    <row r="54" spans="22:24" x14ac:dyDescent="0.3">
      <c r="V54" t="str">
        <f t="shared" si="4"/>
        <v>Manipur</v>
      </c>
      <c r="W54" s="24">
        <f t="shared" si="5"/>
        <v>46.101943712172158</v>
      </c>
      <c r="X54" s="24">
        <f t="shared" si="6"/>
        <v>151.27272727272725</v>
      </c>
    </row>
    <row r="55" spans="22:24" x14ac:dyDescent="0.3">
      <c r="V55" t="str">
        <f t="shared" si="4"/>
        <v>Meghalaya</v>
      </c>
      <c r="W55" s="24">
        <f t="shared" si="5"/>
        <v>101.88058903541824</v>
      </c>
      <c r="X55" s="24">
        <f t="shared" si="6"/>
        <v>129</v>
      </c>
    </row>
    <row r="56" spans="22:24" x14ac:dyDescent="0.3">
      <c r="V56" t="str">
        <f t="shared" si="4"/>
        <v>Mizoram</v>
      </c>
      <c r="W56" s="24">
        <f t="shared" si="5"/>
        <v>91.534416898734179</v>
      </c>
      <c r="X56" s="24">
        <f t="shared" si="6"/>
        <v>149</v>
      </c>
    </row>
    <row r="57" spans="22:24" x14ac:dyDescent="0.3">
      <c r="V57" t="str">
        <f t="shared" si="4"/>
        <v>Nagaland</v>
      </c>
      <c r="W57" s="24">
        <f t="shared" si="5"/>
        <v>79.448753619153663</v>
      </c>
      <c r="X57" s="24">
        <f t="shared" si="6"/>
        <v>58.722222222222221</v>
      </c>
    </row>
    <row r="58" spans="22:24" x14ac:dyDescent="0.3">
      <c r="V58" t="str">
        <f t="shared" si="4"/>
        <v>Odisha</v>
      </c>
      <c r="W58" s="24">
        <f t="shared" si="5"/>
        <v>69.052515556492409</v>
      </c>
      <c r="X58" s="24">
        <f t="shared" si="6"/>
        <v>117.88268156424581</v>
      </c>
    </row>
    <row r="59" spans="22:24" x14ac:dyDescent="0.3">
      <c r="V59" t="str">
        <f t="shared" si="4"/>
        <v>Puducherry</v>
      </c>
      <c r="W59" s="24">
        <f t="shared" si="5"/>
        <v>61.935141247628081</v>
      </c>
      <c r="X59" s="24">
        <f t="shared" si="6"/>
        <v>2.5454545454545454</v>
      </c>
    </row>
    <row r="60" spans="22:24" x14ac:dyDescent="0.3">
      <c r="V60" t="str">
        <f t="shared" si="4"/>
        <v>Punjab</v>
      </c>
      <c r="W60" s="24">
        <f t="shared" si="5"/>
        <v>43.896163236222606</v>
      </c>
      <c r="X60" s="24">
        <f t="shared" si="6"/>
        <v>60.582039446076372</v>
      </c>
    </row>
    <row r="61" spans="22:24" x14ac:dyDescent="0.3">
      <c r="V61" t="str">
        <f t="shared" si="4"/>
        <v>Rajasthan</v>
      </c>
      <c r="W61" s="24">
        <f t="shared" si="5"/>
        <v>74.621821351460653</v>
      </c>
      <c r="X61" s="24">
        <f t="shared" si="6"/>
        <v>125.61290322580645</v>
      </c>
    </row>
    <row r="62" spans="22:24" x14ac:dyDescent="0.3">
      <c r="V62" t="str">
        <f t="shared" si="4"/>
        <v>Sikkim</v>
      </c>
      <c r="W62" s="24">
        <f t="shared" si="5"/>
        <v>228.15680702479341</v>
      </c>
      <c r="X62" s="24">
        <f t="shared" si="6"/>
        <v>154.55555555555554</v>
      </c>
    </row>
    <row r="63" spans="22:24" x14ac:dyDescent="0.3">
      <c r="V63" t="str">
        <f t="shared" si="4"/>
        <v>Tamil_Nadu</v>
      </c>
      <c r="W63" s="24">
        <f t="shared" si="5"/>
        <v>113.13990352396371</v>
      </c>
      <c r="X63" s="24">
        <f t="shared" si="6"/>
        <v>96.325769854132901</v>
      </c>
    </row>
    <row r="64" spans="22:24" x14ac:dyDescent="0.3">
      <c r="V64" t="str">
        <f t="shared" si="4"/>
        <v>Telangana</v>
      </c>
      <c r="W64" s="24">
        <f t="shared" si="5"/>
        <v>31.414851688791053</v>
      </c>
      <c r="X64" s="24">
        <f t="shared" si="6"/>
        <v>5.571509327303561</v>
      </c>
    </row>
    <row r="65" spans="22:24" x14ac:dyDescent="0.3">
      <c r="V65" t="str">
        <f t="shared" si="4"/>
        <v>Tripura</v>
      </c>
      <c r="W65" s="24">
        <f t="shared" si="5"/>
        <v>58.654137142857145</v>
      </c>
      <c r="X65" s="24">
        <f t="shared" si="6"/>
        <v>211.90322580645159</v>
      </c>
    </row>
    <row r="66" spans="22:24" x14ac:dyDescent="0.3">
      <c r="V66" t="str">
        <f t="shared" si="4"/>
        <v>Uttar_Pradesh</v>
      </c>
      <c r="W66" s="24">
        <f t="shared" si="5"/>
        <v>57.704136987137744</v>
      </c>
      <c r="X66" s="24">
        <f t="shared" si="6"/>
        <v>100.47935526606315</v>
      </c>
    </row>
    <row r="67" spans="22:24" x14ac:dyDescent="0.3">
      <c r="V67" t="str">
        <f t="shared" si="4"/>
        <v>Uttarakhand</v>
      </c>
      <c r="W67" s="24">
        <f t="shared" si="5"/>
        <v>72.052107142857139</v>
      </c>
      <c r="X67" s="24">
        <f t="shared" si="6"/>
        <v>8.692622950819672</v>
      </c>
    </row>
    <row r="68" spans="22:24" x14ac:dyDescent="0.3">
      <c r="V68" t="str">
        <f t="shared" si="4"/>
        <v>West_Bengal</v>
      </c>
      <c r="W68" s="24">
        <f t="shared" si="5"/>
        <v>44.624015777002661</v>
      </c>
      <c r="X68" s="24">
        <f t="shared" si="6"/>
        <v>65.925734024179619</v>
      </c>
    </row>
  </sheetData>
  <pageMargins left="0.7" right="0.7" top="0.75" bottom="0.75" header="0.3" footer="0.3"/>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478BC8-FB37-439E-A601-09B3678B044D}">
  <dimension ref="B3:BN68"/>
  <sheetViews>
    <sheetView topLeftCell="A5" zoomScaleNormal="100" workbookViewId="0">
      <selection activeCell="BJ26" sqref="BJ26"/>
    </sheetView>
  </sheetViews>
  <sheetFormatPr defaultRowHeight="14.4" x14ac:dyDescent="0.3"/>
  <cols>
    <col min="2" max="2" width="23.33203125" bestFit="1" customWidth="1"/>
    <col min="3" max="6" width="25.109375" bestFit="1" customWidth="1"/>
    <col min="7" max="8" width="25.44140625" bestFit="1" customWidth="1"/>
    <col min="9" max="10" width="24.77734375" bestFit="1" customWidth="1"/>
    <col min="11" max="14" width="25.109375" bestFit="1" customWidth="1"/>
    <col min="15" max="16" width="25.44140625" bestFit="1" customWidth="1"/>
    <col min="17" max="18" width="24.77734375" bestFit="1" customWidth="1"/>
    <col min="19" max="22" width="26.77734375" bestFit="1" customWidth="1"/>
    <col min="23" max="24" width="27.21875" bestFit="1" customWidth="1"/>
    <col min="25" max="26" width="26.44140625" bestFit="1" customWidth="1"/>
    <col min="27" max="30" width="25.109375" bestFit="1" customWidth="1"/>
    <col min="31" max="32" width="25.44140625" bestFit="1" customWidth="1"/>
    <col min="33" max="34" width="24.77734375" bestFit="1" customWidth="1"/>
    <col min="35" max="38" width="27" bestFit="1" customWidth="1"/>
    <col min="39" max="40" width="27.33203125" bestFit="1" customWidth="1"/>
    <col min="41" max="42" width="26.6640625" bestFit="1" customWidth="1"/>
    <col min="43" max="46" width="25.109375" bestFit="1" customWidth="1"/>
    <col min="47" max="48" width="25.44140625" bestFit="1" customWidth="1"/>
    <col min="49" max="50" width="24.77734375" bestFit="1" customWidth="1"/>
    <col min="51" max="54" width="25.109375" bestFit="1" customWidth="1"/>
    <col min="55" max="56" width="25.44140625" bestFit="1" customWidth="1"/>
    <col min="57" max="58" width="24.77734375" bestFit="1" customWidth="1"/>
    <col min="59" max="62" width="26.77734375" bestFit="1" customWidth="1"/>
    <col min="63" max="64" width="27.21875" bestFit="1" customWidth="1"/>
    <col min="65" max="67" width="26.44140625" bestFit="1" customWidth="1"/>
    <col min="69" max="69" width="13.5546875" bestFit="1" customWidth="1"/>
  </cols>
  <sheetData>
    <row r="3" spans="2:66" x14ac:dyDescent="0.3">
      <c r="B3" s="14" t="s">
        <v>96</v>
      </c>
      <c r="C3" t="s">
        <v>132</v>
      </c>
      <c r="D3" t="s">
        <v>180</v>
      </c>
      <c r="E3" t="s">
        <v>181</v>
      </c>
      <c r="F3" t="s">
        <v>182</v>
      </c>
      <c r="G3" t="s">
        <v>183</v>
      </c>
      <c r="H3" t="s">
        <v>184</v>
      </c>
      <c r="I3" t="s">
        <v>185</v>
      </c>
      <c r="J3" t="s">
        <v>186</v>
      </c>
      <c r="K3" t="s">
        <v>187</v>
      </c>
      <c r="L3" t="s">
        <v>188</v>
      </c>
      <c r="M3" t="s">
        <v>189</v>
      </c>
      <c r="N3" t="s">
        <v>190</v>
      </c>
      <c r="O3" t="s">
        <v>191</v>
      </c>
      <c r="P3" t="s">
        <v>192</v>
      </c>
      <c r="Q3" t="s">
        <v>193</v>
      </c>
      <c r="R3" t="s">
        <v>194</v>
      </c>
      <c r="S3" t="s">
        <v>195</v>
      </c>
      <c r="T3" t="s">
        <v>196</v>
      </c>
      <c r="U3" t="s">
        <v>197</v>
      </c>
      <c r="V3" t="s">
        <v>198</v>
      </c>
      <c r="W3" t="s">
        <v>199</v>
      </c>
      <c r="X3" t="s">
        <v>200</v>
      </c>
      <c r="Y3" t="s">
        <v>201</v>
      </c>
      <c r="Z3" t="s">
        <v>202</v>
      </c>
      <c r="AA3" t="s">
        <v>203</v>
      </c>
      <c r="AB3" t="s">
        <v>204</v>
      </c>
      <c r="AC3" t="s">
        <v>205</v>
      </c>
      <c r="AD3" t="s">
        <v>206</v>
      </c>
      <c r="AE3" t="s">
        <v>207</v>
      </c>
      <c r="AF3" t="s">
        <v>208</v>
      </c>
      <c r="AG3" t="s">
        <v>209</v>
      </c>
      <c r="AH3" t="s">
        <v>210</v>
      </c>
      <c r="AI3" t="s">
        <v>211</v>
      </c>
      <c r="AJ3" t="s">
        <v>212</v>
      </c>
      <c r="AK3" t="s">
        <v>213</v>
      </c>
      <c r="AL3" t="s">
        <v>214</v>
      </c>
      <c r="AM3" t="s">
        <v>215</v>
      </c>
      <c r="AN3" t="s">
        <v>216</v>
      </c>
      <c r="AO3" t="s">
        <v>217</v>
      </c>
      <c r="AP3" t="s">
        <v>218</v>
      </c>
      <c r="AQ3" t="s">
        <v>219</v>
      </c>
      <c r="AR3" t="s">
        <v>220</v>
      </c>
      <c r="AS3" t="s">
        <v>221</v>
      </c>
      <c r="AT3" t="s">
        <v>222</v>
      </c>
      <c r="AU3" t="s">
        <v>223</v>
      </c>
      <c r="AV3" t="s">
        <v>224</v>
      </c>
      <c r="AW3" t="s">
        <v>225</v>
      </c>
      <c r="AX3" t="s">
        <v>226</v>
      </c>
      <c r="AY3" t="s">
        <v>227</v>
      </c>
      <c r="AZ3" t="s">
        <v>228</v>
      </c>
      <c r="BA3" t="s">
        <v>229</v>
      </c>
      <c r="BB3" t="s">
        <v>230</v>
      </c>
      <c r="BC3" t="s">
        <v>231</v>
      </c>
      <c r="BD3" t="s">
        <v>232</v>
      </c>
      <c r="BE3" t="s">
        <v>233</v>
      </c>
      <c r="BF3" t="s">
        <v>234</v>
      </c>
      <c r="BG3" t="s">
        <v>235</v>
      </c>
      <c r="BH3" t="s">
        <v>236</v>
      </c>
      <c r="BI3" t="s">
        <v>237</v>
      </c>
      <c r="BJ3" t="s">
        <v>238</v>
      </c>
      <c r="BK3" t="s">
        <v>239</v>
      </c>
      <c r="BL3" t="s">
        <v>240</v>
      </c>
      <c r="BM3" t="s">
        <v>241</v>
      </c>
      <c r="BN3" t="s">
        <v>242</v>
      </c>
    </row>
    <row r="4" spans="2:66" x14ac:dyDescent="0.3">
      <c r="B4" s="15" t="s">
        <v>0</v>
      </c>
      <c r="C4">
        <v>2216.1999999999998</v>
      </c>
      <c r="D4">
        <v>4553.2</v>
      </c>
      <c r="E4">
        <v>9264.6</v>
      </c>
      <c r="F4">
        <v>18607.2</v>
      </c>
      <c r="G4">
        <v>36167.800000000003</v>
      </c>
      <c r="H4">
        <v>69141.535999999993</v>
      </c>
      <c r="I4">
        <v>118730.96799999999</v>
      </c>
      <c r="J4">
        <v>112048.99</v>
      </c>
      <c r="K4">
        <v>504.6</v>
      </c>
      <c r="L4">
        <v>868</v>
      </c>
      <c r="M4">
        <v>1928.6</v>
      </c>
      <c r="N4">
        <v>3700.6</v>
      </c>
      <c r="O4">
        <v>9169.6</v>
      </c>
      <c r="P4">
        <v>18013.905999999999</v>
      </c>
      <c r="Q4">
        <v>22663.944</v>
      </c>
      <c r="R4">
        <v>14624.21</v>
      </c>
      <c r="S4">
        <v>344.52</v>
      </c>
      <c r="T4">
        <v>690.4</v>
      </c>
      <c r="U4">
        <v>1568.6799999999998</v>
      </c>
      <c r="V4">
        <v>3667.62</v>
      </c>
      <c r="W4">
        <v>7459.8</v>
      </c>
      <c r="X4">
        <v>9830</v>
      </c>
      <c r="Y4">
        <v>16614</v>
      </c>
      <c r="Z4">
        <v>17580</v>
      </c>
      <c r="AA4">
        <v>11043.2</v>
      </c>
      <c r="AB4">
        <v>20858.8</v>
      </c>
      <c r="AC4">
        <v>49036</v>
      </c>
      <c r="AD4">
        <v>101903.4</v>
      </c>
      <c r="AE4">
        <v>158662.79999999999</v>
      </c>
      <c r="AF4">
        <v>208948.2</v>
      </c>
      <c r="AG4">
        <v>422294.076</v>
      </c>
      <c r="AH4">
        <v>603376.25</v>
      </c>
      <c r="AI4">
        <v>846.4</v>
      </c>
      <c r="AJ4">
        <v>1864.6</v>
      </c>
      <c r="AK4">
        <v>3432</v>
      </c>
      <c r="AL4">
        <v>6616</v>
      </c>
      <c r="AM4">
        <v>13158</v>
      </c>
      <c r="AN4">
        <v>28094</v>
      </c>
      <c r="AO4">
        <v>52180</v>
      </c>
      <c r="AP4">
        <v>44420</v>
      </c>
      <c r="AQ4">
        <v>-11.800000000000006</v>
      </c>
      <c r="AR4">
        <v>72.900000000000006</v>
      </c>
      <c r="AS4">
        <v>189.3</v>
      </c>
      <c r="AT4">
        <v>1711.7199999999998</v>
      </c>
      <c r="AU4">
        <v>3042.2750000000001</v>
      </c>
      <c r="AV4">
        <v>-1026.4000000000001</v>
      </c>
      <c r="AW4">
        <v>1434</v>
      </c>
      <c r="AX4">
        <v>7300</v>
      </c>
      <c r="AY4">
        <v>1711.8</v>
      </c>
      <c r="AZ4">
        <v>3685.6</v>
      </c>
      <c r="BA4">
        <v>7335.8</v>
      </c>
      <c r="BB4">
        <v>14906.4</v>
      </c>
      <c r="BC4">
        <v>26998</v>
      </c>
      <c r="BD4">
        <v>51127.83</v>
      </c>
      <c r="BE4">
        <v>96067.024000000005</v>
      </c>
      <c r="BF4">
        <v>97424.78</v>
      </c>
      <c r="BG4">
        <v>821.6</v>
      </c>
      <c r="BH4">
        <v>1938.6</v>
      </c>
      <c r="BI4">
        <v>3541.6</v>
      </c>
      <c r="BJ4">
        <v>7261.6</v>
      </c>
      <c r="BK4">
        <v>11849.8</v>
      </c>
      <c r="BL4">
        <v>23949</v>
      </c>
      <c r="BM4">
        <v>46772</v>
      </c>
      <c r="BN4">
        <v>52450</v>
      </c>
    </row>
    <row r="5" spans="2:66" x14ac:dyDescent="0.3">
      <c r="B5" s="15" t="s">
        <v>1</v>
      </c>
      <c r="C5">
        <v>0</v>
      </c>
      <c r="D5">
        <v>263.39999999999998</v>
      </c>
      <c r="E5">
        <v>522</v>
      </c>
      <c r="F5">
        <v>953.6</v>
      </c>
      <c r="G5">
        <v>1645.4</v>
      </c>
      <c r="H5">
        <v>3560.0419999999999</v>
      </c>
      <c r="I5">
        <v>7572.398000000001</v>
      </c>
      <c r="J5">
        <v>12712.91</v>
      </c>
      <c r="K5">
        <v>0</v>
      </c>
      <c r="L5">
        <v>85</v>
      </c>
      <c r="M5">
        <v>177.4</v>
      </c>
      <c r="N5">
        <v>285</v>
      </c>
      <c r="O5">
        <v>471.4</v>
      </c>
      <c r="P5">
        <v>1081.1579999999999</v>
      </c>
      <c r="Q5">
        <v>2131.8900000000003</v>
      </c>
      <c r="R5">
        <v>3410.48</v>
      </c>
      <c r="S5">
        <v>0</v>
      </c>
      <c r="T5">
        <v>27.4</v>
      </c>
      <c r="U5">
        <v>17.100000000000001</v>
      </c>
      <c r="V5">
        <v>69.11999999999999</v>
      </c>
      <c r="W5">
        <v>266.95999999999998</v>
      </c>
      <c r="X5">
        <v>192</v>
      </c>
      <c r="Y5">
        <v>1276</v>
      </c>
      <c r="Z5">
        <v>510</v>
      </c>
      <c r="AA5">
        <v>165</v>
      </c>
      <c r="AB5">
        <v>340.6</v>
      </c>
      <c r="AC5">
        <v>748.2</v>
      </c>
      <c r="AD5">
        <v>1372</v>
      </c>
      <c r="AE5">
        <v>2363.6</v>
      </c>
      <c r="AF5">
        <v>5166.8</v>
      </c>
      <c r="AG5">
        <v>12725.384854</v>
      </c>
      <c r="AH5">
        <v>19472.534540000001</v>
      </c>
      <c r="AI5">
        <v>0</v>
      </c>
      <c r="AJ5">
        <v>1.6</v>
      </c>
      <c r="AK5">
        <v>2</v>
      </c>
      <c r="AL5">
        <v>10</v>
      </c>
      <c r="AM5">
        <v>36</v>
      </c>
      <c r="AN5">
        <v>110</v>
      </c>
      <c r="AO5">
        <v>354</v>
      </c>
      <c r="AP5">
        <v>510</v>
      </c>
      <c r="AQ5">
        <v>0</v>
      </c>
      <c r="AR5">
        <v>-42.72</v>
      </c>
      <c r="AS5">
        <v>-147.12</v>
      </c>
      <c r="AT5">
        <v>-200.32</v>
      </c>
      <c r="AU5">
        <v>-76.224999999999994</v>
      </c>
      <c r="AV5">
        <v>-640</v>
      </c>
      <c r="AW5">
        <v>-524</v>
      </c>
      <c r="AX5">
        <v>-2330</v>
      </c>
      <c r="AY5">
        <v>0</v>
      </c>
      <c r="AZ5">
        <v>178.2</v>
      </c>
      <c r="BA5">
        <v>344.8</v>
      </c>
      <c r="BB5">
        <v>668.4</v>
      </c>
      <c r="BC5">
        <v>1174.4000000000001</v>
      </c>
      <c r="BD5">
        <v>2479.0839999999998</v>
      </c>
      <c r="BE5">
        <v>5440.5079999999998</v>
      </c>
      <c r="BF5">
        <v>9302.43</v>
      </c>
      <c r="BG5">
        <v>0</v>
      </c>
      <c r="BH5">
        <v>83.8</v>
      </c>
      <c r="BI5">
        <v>170.4</v>
      </c>
      <c r="BJ5">
        <v>323.60000000000002</v>
      </c>
      <c r="BK5">
        <v>493</v>
      </c>
      <c r="BL5">
        <v>1117.5999999999999</v>
      </c>
      <c r="BM5">
        <v>2474</v>
      </c>
      <c r="BN5">
        <v>4060</v>
      </c>
    </row>
    <row r="6" spans="2:66" x14ac:dyDescent="0.3">
      <c r="B6" s="15" t="s">
        <v>2</v>
      </c>
      <c r="C6">
        <v>834.8</v>
      </c>
      <c r="D6">
        <v>1741.6</v>
      </c>
      <c r="E6">
        <v>3241.2</v>
      </c>
      <c r="F6">
        <v>5193.8</v>
      </c>
      <c r="G6">
        <v>10091.6</v>
      </c>
      <c r="H6">
        <v>16635.432000000001</v>
      </c>
      <c r="I6">
        <v>38424.379999999997</v>
      </c>
      <c r="J6">
        <v>63602.17</v>
      </c>
      <c r="K6">
        <v>281.60000000000002</v>
      </c>
      <c r="L6">
        <v>437.6</v>
      </c>
      <c r="M6">
        <v>703</v>
      </c>
      <c r="N6">
        <v>904.4</v>
      </c>
      <c r="O6">
        <v>2280.8000000000002</v>
      </c>
      <c r="P6">
        <v>2592.7339999999995</v>
      </c>
      <c r="Q6">
        <v>5820.7219999999998</v>
      </c>
      <c r="R6">
        <v>12039.32</v>
      </c>
      <c r="S6">
        <v>207.63999999999996</v>
      </c>
      <c r="T6">
        <v>329.8</v>
      </c>
      <c r="U6">
        <v>344.6</v>
      </c>
      <c r="V6">
        <v>562.41999999999996</v>
      </c>
      <c r="W6">
        <v>1473.6200000000001</v>
      </c>
      <c r="X6">
        <v>154</v>
      </c>
      <c r="Y6">
        <v>5040</v>
      </c>
      <c r="Z6">
        <v>4680</v>
      </c>
      <c r="AA6">
        <v>3772.2</v>
      </c>
      <c r="AB6">
        <v>7106.8</v>
      </c>
      <c r="AC6">
        <v>13642.2</v>
      </c>
      <c r="AD6">
        <v>24725</v>
      </c>
      <c r="AE6">
        <v>43847.4</v>
      </c>
      <c r="AF6">
        <v>74440.399999999994</v>
      </c>
      <c r="AG6">
        <v>157714.07399999999</v>
      </c>
      <c r="AH6">
        <v>0</v>
      </c>
      <c r="AI6">
        <v>117.8</v>
      </c>
      <c r="AJ6">
        <v>268.2</v>
      </c>
      <c r="AK6">
        <v>538</v>
      </c>
      <c r="AL6">
        <v>912</v>
      </c>
      <c r="AM6">
        <v>1940</v>
      </c>
      <c r="AN6">
        <v>3842</v>
      </c>
      <c r="AO6">
        <v>8312</v>
      </c>
      <c r="AP6">
        <v>12890</v>
      </c>
      <c r="AQ6">
        <v>37.74</v>
      </c>
      <c r="AR6">
        <v>45.48</v>
      </c>
      <c r="AS6">
        <v>-79.039999999999992</v>
      </c>
      <c r="AT6">
        <v>108.58000000000001</v>
      </c>
      <c r="AU6">
        <v>518.875</v>
      </c>
      <c r="AV6">
        <v>-1756</v>
      </c>
      <c r="AW6">
        <v>464</v>
      </c>
      <c r="AX6">
        <v>-5500</v>
      </c>
      <c r="AY6">
        <v>553</v>
      </c>
      <c r="AZ6">
        <v>1304.4000000000001</v>
      </c>
      <c r="BA6">
        <v>2538.1999999999998</v>
      </c>
      <c r="BB6">
        <v>4289.6000000000004</v>
      </c>
      <c r="BC6">
        <v>7811</v>
      </c>
      <c r="BD6">
        <v>14042.497999999998</v>
      </c>
      <c r="BE6">
        <v>32603.658000000003</v>
      </c>
      <c r="BF6">
        <v>51562.85</v>
      </c>
      <c r="BG6">
        <v>256.60000000000002</v>
      </c>
      <c r="BH6">
        <v>648.20000000000005</v>
      </c>
      <c r="BI6">
        <v>1223.5999999999999</v>
      </c>
      <c r="BJ6">
        <v>2041.2</v>
      </c>
      <c r="BK6">
        <v>3565.8</v>
      </c>
      <c r="BL6">
        <v>6329.6</v>
      </c>
      <c r="BM6">
        <v>15304</v>
      </c>
      <c r="BN6">
        <v>27810</v>
      </c>
    </row>
    <row r="7" spans="2:66" x14ac:dyDescent="0.3">
      <c r="B7" s="15" t="s">
        <v>3</v>
      </c>
      <c r="C7">
        <v>2030.8</v>
      </c>
      <c r="D7">
        <v>3956.6</v>
      </c>
      <c r="E7">
        <v>7550.6</v>
      </c>
      <c r="F7">
        <v>12151.8</v>
      </c>
      <c r="G7">
        <v>17751.2</v>
      </c>
      <c r="H7">
        <v>32250.856</v>
      </c>
      <c r="I7">
        <v>78536.635999999999</v>
      </c>
      <c r="J7">
        <v>120685.32</v>
      </c>
      <c r="K7">
        <v>716.2</v>
      </c>
      <c r="L7">
        <v>1126.8</v>
      </c>
      <c r="M7">
        <v>1101.4000000000001</v>
      </c>
      <c r="N7">
        <v>1668.4</v>
      </c>
      <c r="O7">
        <v>3710.8</v>
      </c>
      <c r="P7">
        <v>7650.5079999999998</v>
      </c>
      <c r="Q7">
        <v>18153.904000000002</v>
      </c>
      <c r="R7">
        <v>29477.21</v>
      </c>
      <c r="S7">
        <v>380.7</v>
      </c>
      <c r="T7">
        <v>628.20000000000005</v>
      </c>
      <c r="U7">
        <v>1444.78</v>
      </c>
      <c r="V7">
        <v>2385.84</v>
      </c>
      <c r="W7">
        <v>3830.9199999999996</v>
      </c>
      <c r="X7">
        <v>3242</v>
      </c>
      <c r="Y7">
        <v>11520</v>
      </c>
      <c r="Z7">
        <v>13580</v>
      </c>
      <c r="AA7">
        <v>9899.7999999999993</v>
      </c>
      <c r="AB7">
        <v>18397</v>
      </c>
      <c r="AC7">
        <v>27323.8</v>
      </c>
      <c r="AD7">
        <v>35978.6</v>
      </c>
      <c r="AE7">
        <v>64763.8</v>
      </c>
      <c r="AF7">
        <v>120421.8</v>
      </c>
      <c r="AG7">
        <v>284817.62328</v>
      </c>
      <c r="AH7">
        <v>413503.20770000003</v>
      </c>
      <c r="AI7">
        <v>380.6</v>
      </c>
      <c r="AJ7">
        <v>750.4</v>
      </c>
      <c r="AK7">
        <v>1520</v>
      </c>
      <c r="AL7">
        <v>2584</v>
      </c>
      <c r="AM7">
        <v>2968</v>
      </c>
      <c r="AN7">
        <v>5388</v>
      </c>
      <c r="AO7">
        <v>16870</v>
      </c>
      <c r="AP7">
        <v>30880</v>
      </c>
      <c r="AQ7">
        <v>-38.619999999999997</v>
      </c>
      <c r="AR7">
        <v>-215.44</v>
      </c>
      <c r="AS7">
        <v>736</v>
      </c>
      <c r="AT7">
        <v>1291.8</v>
      </c>
      <c r="AU7">
        <v>1362.175</v>
      </c>
      <c r="AV7">
        <v>-2926.8</v>
      </c>
      <c r="AW7">
        <v>-3634</v>
      </c>
      <c r="AX7">
        <v>-11980</v>
      </c>
      <c r="AY7">
        <v>1314.4</v>
      </c>
      <c r="AZ7">
        <v>2830</v>
      </c>
      <c r="BA7">
        <v>6449.4</v>
      </c>
      <c r="BB7">
        <v>10483.6</v>
      </c>
      <c r="BC7">
        <v>14040</v>
      </c>
      <c r="BD7">
        <v>24600.348000000002</v>
      </c>
      <c r="BE7">
        <v>60382.731999999996</v>
      </c>
      <c r="BF7">
        <v>91208.11</v>
      </c>
      <c r="BG7">
        <v>631.6</v>
      </c>
      <c r="BH7">
        <v>1578.2</v>
      </c>
      <c r="BI7">
        <v>3111</v>
      </c>
      <c r="BJ7">
        <v>5175.3999999999996</v>
      </c>
      <c r="BK7">
        <v>6559.4</v>
      </c>
      <c r="BL7">
        <v>13563</v>
      </c>
      <c r="BM7">
        <v>35232</v>
      </c>
      <c r="BN7">
        <v>56140</v>
      </c>
    </row>
    <row r="8" spans="2:66" x14ac:dyDescent="0.3">
      <c r="B8" s="15" t="s">
        <v>4</v>
      </c>
      <c r="C8">
        <v>0</v>
      </c>
      <c r="D8">
        <v>0</v>
      </c>
      <c r="E8">
        <v>0</v>
      </c>
      <c r="F8">
        <v>0</v>
      </c>
      <c r="G8">
        <v>6592.2</v>
      </c>
      <c r="H8">
        <v>15203.538</v>
      </c>
      <c r="I8">
        <v>36505.182000000001</v>
      </c>
      <c r="J8">
        <v>65810.7</v>
      </c>
      <c r="K8">
        <v>0</v>
      </c>
      <c r="L8">
        <v>0</v>
      </c>
      <c r="M8">
        <v>0</v>
      </c>
      <c r="N8">
        <v>0</v>
      </c>
      <c r="O8">
        <v>1440.4</v>
      </c>
      <c r="P8">
        <v>3571.71</v>
      </c>
      <c r="Q8">
        <v>6809.0559999999996</v>
      </c>
      <c r="R8">
        <v>12080.89</v>
      </c>
      <c r="S8">
        <v>0</v>
      </c>
      <c r="T8">
        <v>0</v>
      </c>
      <c r="U8">
        <v>0</v>
      </c>
      <c r="V8">
        <v>0</v>
      </c>
      <c r="W8">
        <v>1082.6399999999999</v>
      </c>
      <c r="X8">
        <v>664</v>
      </c>
      <c r="Y8">
        <v>2776</v>
      </c>
      <c r="Z8">
        <v>6840</v>
      </c>
      <c r="AA8">
        <v>0</v>
      </c>
      <c r="AB8">
        <v>0</v>
      </c>
      <c r="AC8">
        <v>6856.2</v>
      </c>
      <c r="AD8">
        <v>26706</v>
      </c>
      <c r="AE8">
        <v>39088</v>
      </c>
      <c r="AF8">
        <v>79369.399999999994</v>
      </c>
      <c r="AG8">
        <v>179621.74018000002</v>
      </c>
      <c r="AH8">
        <v>0</v>
      </c>
      <c r="AI8">
        <v>0</v>
      </c>
      <c r="AJ8">
        <v>0</v>
      </c>
      <c r="AK8">
        <v>0</v>
      </c>
      <c r="AL8">
        <v>0</v>
      </c>
      <c r="AM8">
        <v>2178</v>
      </c>
      <c r="AN8">
        <v>5686</v>
      </c>
      <c r="AO8">
        <v>13044</v>
      </c>
      <c r="AP8">
        <v>20090</v>
      </c>
      <c r="AQ8">
        <v>0</v>
      </c>
      <c r="AR8">
        <v>0</v>
      </c>
      <c r="AS8">
        <v>0</v>
      </c>
      <c r="AT8">
        <v>0</v>
      </c>
      <c r="AU8">
        <v>84.224999999999994</v>
      </c>
      <c r="AV8">
        <v>-1965.4</v>
      </c>
      <c r="AW8">
        <v>-2156</v>
      </c>
      <c r="AX8">
        <v>-4230</v>
      </c>
      <c r="AY8">
        <v>0</v>
      </c>
      <c r="AZ8">
        <v>0</v>
      </c>
      <c r="BA8">
        <v>0</v>
      </c>
      <c r="BB8">
        <v>0</v>
      </c>
      <c r="BC8">
        <v>5151.8</v>
      </c>
      <c r="BD8">
        <v>11631.628000000001</v>
      </c>
      <c r="BE8">
        <v>29696.126</v>
      </c>
      <c r="BF8">
        <v>53729.81</v>
      </c>
      <c r="BG8">
        <v>0</v>
      </c>
      <c r="BH8">
        <v>0</v>
      </c>
      <c r="BI8">
        <v>0</v>
      </c>
      <c r="BJ8">
        <v>0</v>
      </c>
      <c r="BK8">
        <v>2620.4</v>
      </c>
      <c r="BL8">
        <v>7499.8</v>
      </c>
      <c r="BM8">
        <v>19000</v>
      </c>
      <c r="BN8">
        <v>37350</v>
      </c>
    </row>
    <row r="9" spans="2:66" x14ac:dyDescent="0.3">
      <c r="B9" s="15" t="s">
        <v>29</v>
      </c>
      <c r="C9">
        <v>0</v>
      </c>
      <c r="D9">
        <v>0</v>
      </c>
      <c r="E9">
        <v>641.4</v>
      </c>
      <c r="F9">
        <v>4306.6000000000004</v>
      </c>
      <c r="G9">
        <v>10160.4</v>
      </c>
      <c r="H9">
        <v>17511.044000000002</v>
      </c>
      <c r="I9">
        <v>30125.432000000001</v>
      </c>
      <c r="J9">
        <v>41129</v>
      </c>
      <c r="K9">
        <v>0</v>
      </c>
      <c r="L9">
        <v>0</v>
      </c>
      <c r="M9">
        <v>253.6</v>
      </c>
      <c r="N9">
        <v>1787.8</v>
      </c>
      <c r="O9">
        <v>5309.6</v>
      </c>
      <c r="P9">
        <v>7569.9580000000005</v>
      </c>
      <c r="Q9">
        <v>9843.3820000000014</v>
      </c>
      <c r="R9">
        <v>10726.91</v>
      </c>
      <c r="S9">
        <v>0</v>
      </c>
      <c r="T9">
        <v>0</v>
      </c>
      <c r="U9">
        <v>124.11999999999998</v>
      </c>
      <c r="V9">
        <v>862.62000000000012</v>
      </c>
      <c r="W9">
        <v>1932.5400000000002</v>
      </c>
      <c r="X9">
        <v>1714</v>
      </c>
      <c r="Y9">
        <v>1678</v>
      </c>
      <c r="Z9">
        <v>420</v>
      </c>
      <c r="AA9">
        <v>0</v>
      </c>
      <c r="AB9">
        <v>0</v>
      </c>
      <c r="AC9">
        <v>9367.7999999999993</v>
      </c>
      <c r="AD9">
        <v>41226.400000000001</v>
      </c>
      <c r="AE9">
        <v>75261.2</v>
      </c>
      <c r="AF9">
        <v>163211.4</v>
      </c>
      <c r="AG9">
        <v>385670.38653999998</v>
      </c>
      <c r="AH9">
        <v>558745.25989999995</v>
      </c>
      <c r="AI9">
        <v>0</v>
      </c>
      <c r="AJ9">
        <v>0</v>
      </c>
      <c r="AK9">
        <v>468</v>
      </c>
      <c r="AL9">
        <v>2820</v>
      </c>
      <c r="AM9">
        <v>5522</v>
      </c>
      <c r="AN9">
        <v>11302</v>
      </c>
      <c r="AO9">
        <v>22694</v>
      </c>
      <c r="AP9">
        <v>34660</v>
      </c>
      <c r="AQ9">
        <v>0</v>
      </c>
      <c r="AR9">
        <v>0</v>
      </c>
      <c r="AS9">
        <v>-121.72</v>
      </c>
      <c r="AT9">
        <v>-782.72</v>
      </c>
      <c r="AU9">
        <v>-2202.875</v>
      </c>
      <c r="AV9">
        <v>-5009.6000000000004</v>
      </c>
      <c r="AW9">
        <v>-6336</v>
      </c>
      <c r="AX9">
        <v>-8160</v>
      </c>
      <c r="AY9">
        <v>0</v>
      </c>
      <c r="AZ9">
        <v>0</v>
      </c>
      <c r="BA9">
        <v>387.8</v>
      </c>
      <c r="BB9">
        <v>2518.8000000000002</v>
      </c>
      <c r="BC9">
        <v>4850.6000000000004</v>
      </c>
      <c r="BD9">
        <v>9940.8860000000004</v>
      </c>
      <c r="BE9">
        <v>20282.05</v>
      </c>
      <c r="BF9">
        <v>30402.09</v>
      </c>
      <c r="BG9">
        <v>0</v>
      </c>
      <c r="BH9">
        <v>0</v>
      </c>
      <c r="BI9">
        <v>308.2</v>
      </c>
      <c r="BJ9">
        <v>1965.6</v>
      </c>
      <c r="BK9">
        <v>3442.6</v>
      </c>
      <c r="BL9">
        <v>7297.6</v>
      </c>
      <c r="BM9">
        <v>14360</v>
      </c>
      <c r="BN9">
        <v>22230</v>
      </c>
    </row>
    <row r="10" spans="2:66" x14ac:dyDescent="0.3">
      <c r="B10" s="15" t="s">
        <v>5</v>
      </c>
      <c r="C10">
        <v>0</v>
      </c>
      <c r="D10">
        <v>224.8</v>
      </c>
      <c r="E10">
        <v>503.8</v>
      </c>
      <c r="F10">
        <v>1246.2</v>
      </c>
      <c r="G10">
        <v>2334.6</v>
      </c>
      <c r="H10">
        <v>3925.1760000000004</v>
      </c>
      <c r="I10">
        <v>7761.9660000000003</v>
      </c>
      <c r="J10">
        <v>13102.77</v>
      </c>
      <c r="K10">
        <v>0</v>
      </c>
      <c r="L10">
        <v>71.2</v>
      </c>
      <c r="M10">
        <v>125.2</v>
      </c>
      <c r="N10">
        <v>162.19999999999999</v>
      </c>
      <c r="O10">
        <v>431.4</v>
      </c>
      <c r="P10">
        <v>907.19799999999998</v>
      </c>
      <c r="Q10">
        <v>1545.076</v>
      </c>
      <c r="R10">
        <v>3573.75</v>
      </c>
      <c r="S10">
        <v>0</v>
      </c>
      <c r="T10">
        <v>58.4</v>
      </c>
      <c r="U10">
        <v>83.16</v>
      </c>
      <c r="V10">
        <v>187.2</v>
      </c>
      <c r="W10">
        <v>441.14</v>
      </c>
      <c r="X10">
        <v>736</v>
      </c>
      <c r="Y10">
        <v>1138</v>
      </c>
      <c r="Z10">
        <v>2710</v>
      </c>
      <c r="AA10">
        <v>513.6</v>
      </c>
      <c r="AB10">
        <v>877.6</v>
      </c>
      <c r="AC10">
        <v>1983</v>
      </c>
      <c r="AD10">
        <v>4922</v>
      </c>
      <c r="AE10">
        <v>8793.6</v>
      </c>
      <c r="AF10">
        <v>20991</v>
      </c>
      <c r="AG10">
        <v>40459.205872000006</v>
      </c>
      <c r="AH10">
        <v>0</v>
      </c>
      <c r="AI10">
        <v>0</v>
      </c>
      <c r="AJ10">
        <v>49</v>
      </c>
      <c r="AK10">
        <v>152</v>
      </c>
      <c r="AL10">
        <v>352</v>
      </c>
      <c r="AM10">
        <v>652</v>
      </c>
      <c r="AN10">
        <v>1440</v>
      </c>
      <c r="AO10">
        <v>3058</v>
      </c>
      <c r="AP10">
        <v>4290</v>
      </c>
      <c r="AQ10">
        <v>0</v>
      </c>
      <c r="AR10">
        <v>1.4</v>
      </c>
      <c r="AS10">
        <v>-19.12</v>
      </c>
      <c r="AT10">
        <v>61.88000000000001</v>
      </c>
      <c r="AU10">
        <v>164</v>
      </c>
      <c r="AV10">
        <v>-51</v>
      </c>
      <c r="AW10">
        <v>-88</v>
      </c>
      <c r="AX10">
        <v>-410</v>
      </c>
      <c r="AY10">
        <v>0</v>
      </c>
      <c r="AZ10">
        <v>153.6</v>
      </c>
      <c r="BA10">
        <v>379</v>
      </c>
      <c r="BB10">
        <v>1084.2</v>
      </c>
      <c r="BC10">
        <v>1903.4</v>
      </c>
      <c r="BD10">
        <v>3017.9780000000001</v>
      </c>
      <c r="BE10">
        <v>6216.8899999999994</v>
      </c>
      <c r="BF10">
        <v>9529.02</v>
      </c>
      <c r="BG10">
        <v>0</v>
      </c>
      <c r="BH10">
        <v>87</v>
      </c>
      <c r="BI10">
        <v>194.8</v>
      </c>
      <c r="BJ10">
        <v>356.8</v>
      </c>
      <c r="BK10">
        <v>634.20000000000005</v>
      </c>
      <c r="BL10">
        <v>1252.8</v>
      </c>
      <c r="BM10">
        <v>2722</v>
      </c>
      <c r="BN10">
        <v>4680</v>
      </c>
    </row>
    <row r="11" spans="2:66" x14ac:dyDescent="0.3">
      <c r="B11" s="15" t="s">
        <v>6</v>
      </c>
      <c r="C11">
        <v>1919.4</v>
      </c>
      <c r="D11">
        <v>3851</v>
      </c>
      <c r="E11">
        <v>7654.2</v>
      </c>
      <c r="F11">
        <v>15780</v>
      </c>
      <c r="G11">
        <v>29526.6</v>
      </c>
      <c r="H11">
        <v>45669.729999999996</v>
      </c>
      <c r="I11">
        <v>95902.59</v>
      </c>
      <c r="J11">
        <v>137518.73000000001</v>
      </c>
      <c r="K11">
        <v>649</v>
      </c>
      <c r="L11">
        <v>926</v>
      </c>
      <c r="M11">
        <v>1652.4</v>
      </c>
      <c r="N11">
        <v>2921.6</v>
      </c>
      <c r="O11">
        <v>7035.6</v>
      </c>
      <c r="P11">
        <v>10546.384</v>
      </c>
      <c r="Q11">
        <v>24962.712</v>
      </c>
      <c r="R11">
        <v>35532.050000000003</v>
      </c>
      <c r="S11">
        <v>358.96</v>
      </c>
      <c r="T11">
        <v>815.4</v>
      </c>
      <c r="U11">
        <v>1333.2599999999998</v>
      </c>
      <c r="V11">
        <v>3937.88</v>
      </c>
      <c r="W11">
        <v>7687.68</v>
      </c>
      <c r="X11">
        <v>8456</v>
      </c>
      <c r="Y11">
        <v>15878</v>
      </c>
      <c r="Z11">
        <v>22050</v>
      </c>
      <c r="AA11">
        <v>10511.8</v>
      </c>
      <c r="AB11">
        <v>18725.400000000001</v>
      </c>
      <c r="AC11">
        <v>42330.8</v>
      </c>
      <c r="AD11">
        <v>92815.4</v>
      </c>
      <c r="AE11">
        <v>149539.79999999999</v>
      </c>
      <c r="AF11">
        <v>331377.59999999998</v>
      </c>
      <c r="AG11">
        <v>713034.15422000003</v>
      </c>
      <c r="AH11">
        <v>0</v>
      </c>
      <c r="AI11">
        <v>762.8</v>
      </c>
      <c r="AJ11">
        <v>1579.2</v>
      </c>
      <c r="AK11">
        <v>3486</v>
      </c>
      <c r="AL11">
        <v>6752</v>
      </c>
      <c r="AM11">
        <v>10390</v>
      </c>
      <c r="AN11">
        <v>21272</v>
      </c>
      <c r="AO11">
        <v>50586</v>
      </c>
      <c r="AP11">
        <v>68420</v>
      </c>
      <c r="AQ11">
        <v>-103.17999999999999</v>
      </c>
      <c r="AR11">
        <v>183.54000000000002</v>
      </c>
      <c r="AS11">
        <v>243.94</v>
      </c>
      <c r="AT11">
        <v>1662.2800000000002</v>
      </c>
      <c r="AU11">
        <v>4402.8</v>
      </c>
      <c r="AV11">
        <v>703.8</v>
      </c>
      <c r="AW11">
        <v>-2962</v>
      </c>
      <c r="AX11">
        <v>-7310</v>
      </c>
      <c r="AY11">
        <v>1270.4000000000001</v>
      </c>
      <c r="AZ11">
        <v>2924.6</v>
      </c>
      <c r="BA11">
        <v>6001.8</v>
      </c>
      <c r="BB11">
        <v>12858.2</v>
      </c>
      <c r="BC11">
        <v>22491</v>
      </c>
      <c r="BD11">
        <v>35123.345999999998</v>
      </c>
      <c r="BE11">
        <v>70939.877999999997</v>
      </c>
      <c r="BF11">
        <v>101986.68</v>
      </c>
      <c r="BG11">
        <v>606.20000000000005</v>
      </c>
      <c r="BH11">
        <v>1430.2</v>
      </c>
      <c r="BI11">
        <v>2582</v>
      </c>
      <c r="BJ11">
        <v>5373.4</v>
      </c>
      <c r="BK11">
        <v>9201.2000000000007</v>
      </c>
      <c r="BL11">
        <v>16068.4</v>
      </c>
      <c r="BM11">
        <v>38172</v>
      </c>
      <c r="BN11">
        <v>57900</v>
      </c>
    </row>
    <row r="12" spans="2:66" x14ac:dyDescent="0.3">
      <c r="B12" s="15" t="s">
        <v>7</v>
      </c>
      <c r="C12">
        <v>860</v>
      </c>
      <c r="D12">
        <v>1697.4</v>
      </c>
      <c r="E12">
        <v>3820.2</v>
      </c>
      <c r="F12">
        <v>7741.6</v>
      </c>
      <c r="G12">
        <v>12006.6</v>
      </c>
      <c r="H12">
        <v>23095.420000000002</v>
      </c>
      <c r="I12">
        <v>46679.732000000004</v>
      </c>
      <c r="J12">
        <v>71674.8</v>
      </c>
      <c r="K12">
        <v>293</v>
      </c>
      <c r="L12">
        <v>446.6</v>
      </c>
      <c r="M12">
        <v>568.20000000000005</v>
      </c>
      <c r="N12">
        <v>1198.2</v>
      </c>
      <c r="O12">
        <v>2666</v>
      </c>
      <c r="P12">
        <v>4631.3979999999992</v>
      </c>
      <c r="Q12">
        <v>7639.1360000000004</v>
      </c>
      <c r="R12">
        <v>9805.18</v>
      </c>
      <c r="S12">
        <v>154.14000000000001</v>
      </c>
      <c r="T12">
        <v>259.60000000000002</v>
      </c>
      <c r="U12">
        <v>443.8</v>
      </c>
      <c r="V12">
        <v>1517.1799999999998</v>
      </c>
      <c r="W12">
        <v>2122.96</v>
      </c>
      <c r="X12">
        <v>3404</v>
      </c>
      <c r="Y12">
        <v>9742</v>
      </c>
      <c r="Z12">
        <v>16420</v>
      </c>
      <c r="AA12">
        <v>4410.8</v>
      </c>
      <c r="AB12">
        <v>8468.4</v>
      </c>
      <c r="AC12">
        <v>19138.8</v>
      </c>
      <c r="AD12">
        <v>39820.199999999997</v>
      </c>
      <c r="AE12">
        <v>74974.600000000006</v>
      </c>
      <c r="AF12">
        <v>159067</v>
      </c>
      <c r="AG12">
        <v>349879.03332000005</v>
      </c>
      <c r="AH12">
        <v>0</v>
      </c>
      <c r="AI12">
        <v>326.8</v>
      </c>
      <c r="AJ12">
        <v>687.4</v>
      </c>
      <c r="AK12">
        <v>1460</v>
      </c>
      <c r="AL12">
        <v>2664</v>
      </c>
      <c r="AM12">
        <v>5724</v>
      </c>
      <c r="AN12">
        <v>11302</v>
      </c>
      <c r="AO12">
        <v>23184</v>
      </c>
      <c r="AP12">
        <v>33250</v>
      </c>
      <c r="AQ12">
        <v>-51.96</v>
      </c>
      <c r="AR12">
        <v>-37.840000000000011</v>
      </c>
      <c r="AS12">
        <v>72.72</v>
      </c>
      <c r="AT12">
        <v>902.08000000000015</v>
      </c>
      <c r="AU12">
        <v>456.125</v>
      </c>
      <c r="AV12">
        <v>262.60000000000002</v>
      </c>
      <c r="AW12">
        <v>4406</v>
      </c>
      <c r="AX12">
        <v>9560</v>
      </c>
      <c r="AY12">
        <v>567.6</v>
      </c>
      <c r="AZ12">
        <v>1250.8</v>
      </c>
      <c r="BA12">
        <v>3252</v>
      </c>
      <c r="BB12">
        <v>6543.4</v>
      </c>
      <c r="BC12">
        <v>9340.7999999999993</v>
      </c>
      <c r="BD12">
        <v>18464.222000000002</v>
      </c>
      <c r="BE12">
        <v>39040.596000000005</v>
      </c>
      <c r="BF12">
        <v>61869.62</v>
      </c>
      <c r="BG12">
        <v>213.6</v>
      </c>
      <c r="BH12">
        <v>512.4</v>
      </c>
      <c r="BI12">
        <v>981.8</v>
      </c>
      <c r="BJ12">
        <v>2040.2</v>
      </c>
      <c r="BK12">
        <v>3237.4</v>
      </c>
      <c r="BL12">
        <v>8172</v>
      </c>
      <c r="BM12">
        <v>18734</v>
      </c>
      <c r="BN12">
        <v>30790</v>
      </c>
    </row>
    <row r="13" spans="2:66" x14ac:dyDescent="0.3">
      <c r="B13" s="15" t="s">
        <v>8</v>
      </c>
      <c r="C13">
        <v>370.4</v>
      </c>
      <c r="D13">
        <v>803.6</v>
      </c>
      <c r="E13">
        <v>1721.2</v>
      </c>
      <c r="F13">
        <v>3463.4</v>
      </c>
      <c r="G13">
        <v>6746.2</v>
      </c>
      <c r="H13">
        <v>11163.054</v>
      </c>
      <c r="I13">
        <v>20068.034</v>
      </c>
      <c r="J13">
        <v>28338.62</v>
      </c>
      <c r="K13">
        <v>111.8</v>
      </c>
      <c r="L13">
        <v>196.2</v>
      </c>
      <c r="M13">
        <v>521.79999999999995</v>
      </c>
      <c r="N13">
        <v>682.2</v>
      </c>
      <c r="O13">
        <v>1651.4</v>
      </c>
      <c r="P13">
        <v>2564.6259999999997</v>
      </c>
      <c r="Q13">
        <v>3844.87</v>
      </c>
      <c r="R13">
        <v>4850.93</v>
      </c>
      <c r="S13">
        <v>46.64</v>
      </c>
      <c r="T13">
        <v>146.6</v>
      </c>
      <c r="U13">
        <v>317.28000000000003</v>
      </c>
      <c r="V13">
        <v>829.34000000000015</v>
      </c>
      <c r="W13">
        <v>1977.22</v>
      </c>
      <c r="X13">
        <v>1450</v>
      </c>
      <c r="Y13">
        <v>2856</v>
      </c>
      <c r="Z13">
        <v>3280</v>
      </c>
      <c r="AA13">
        <v>994.4</v>
      </c>
      <c r="AB13">
        <v>1840.8</v>
      </c>
      <c r="AC13">
        <v>4112.8</v>
      </c>
      <c r="AD13">
        <v>9619.6</v>
      </c>
      <c r="AE13">
        <v>19302.400000000001</v>
      </c>
      <c r="AF13">
        <v>36207.199999999997</v>
      </c>
      <c r="AG13">
        <v>82424.912318000002</v>
      </c>
      <c r="AH13">
        <v>0</v>
      </c>
      <c r="AI13">
        <v>47.8</v>
      </c>
      <c r="AJ13">
        <v>105.8</v>
      </c>
      <c r="AK13">
        <v>226</v>
      </c>
      <c r="AL13">
        <v>484</v>
      </c>
      <c r="AM13">
        <v>954</v>
      </c>
      <c r="AN13">
        <v>1986</v>
      </c>
      <c r="AO13">
        <v>4640</v>
      </c>
      <c r="AP13">
        <v>6340</v>
      </c>
      <c r="AQ13">
        <v>-41.040000000000006</v>
      </c>
      <c r="AR13">
        <v>-17.600000000000001</v>
      </c>
      <c r="AS13">
        <v>74.459999999999994</v>
      </c>
      <c r="AT13">
        <v>392.5</v>
      </c>
      <c r="AU13">
        <v>1394.4</v>
      </c>
      <c r="AV13">
        <v>-40.6</v>
      </c>
      <c r="AW13">
        <v>732</v>
      </c>
      <c r="AX13">
        <v>-50</v>
      </c>
      <c r="AY13">
        <v>258.2</v>
      </c>
      <c r="AZ13">
        <v>607</v>
      </c>
      <c r="BA13">
        <v>1199.4000000000001</v>
      </c>
      <c r="BB13">
        <v>2781.2</v>
      </c>
      <c r="BC13">
        <v>5094.8</v>
      </c>
      <c r="BD13">
        <v>8598.2279999999992</v>
      </c>
      <c r="BE13">
        <v>16223.163999999999</v>
      </c>
      <c r="BF13">
        <v>23487.69</v>
      </c>
      <c r="BG13">
        <v>128.4</v>
      </c>
      <c r="BH13">
        <v>313.39999999999998</v>
      </c>
      <c r="BI13">
        <v>574.4</v>
      </c>
      <c r="BJ13">
        <v>1274.2</v>
      </c>
      <c r="BK13">
        <v>2104.8000000000002</v>
      </c>
      <c r="BL13">
        <v>3870.8</v>
      </c>
      <c r="BM13">
        <v>7314</v>
      </c>
      <c r="BN13">
        <v>11320</v>
      </c>
    </row>
    <row r="14" spans="2:66" x14ac:dyDescent="0.3">
      <c r="B14" s="15" t="s">
        <v>9</v>
      </c>
      <c r="C14">
        <v>569.4</v>
      </c>
      <c r="D14">
        <v>1232.4000000000001</v>
      </c>
      <c r="E14">
        <v>2512</v>
      </c>
      <c r="F14">
        <v>5088.8</v>
      </c>
      <c r="G14">
        <v>8912.2000000000007</v>
      </c>
      <c r="H14">
        <v>17130.89</v>
      </c>
      <c r="I14">
        <v>32316.617999999999</v>
      </c>
      <c r="J14">
        <v>45919.519999999997</v>
      </c>
      <c r="K14">
        <v>204</v>
      </c>
      <c r="L14">
        <v>401.4</v>
      </c>
      <c r="M14">
        <v>783</v>
      </c>
      <c r="N14">
        <v>1117.4000000000001</v>
      </c>
      <c r="O14">
        <v>2111.1999999999998</v>
      </c>
      <c r="P14">
        <v>5326.3320000000003</v>
      </c>
      <c r="Q14">
        <v>7442.0439999999999</v>
      </c>
      <c r="R14">
        <v>11205.44</v>
      </c>
      <c r="S14">
        <v>173.78000000000003</v>
      </c>
      <c r="T14">
        <v>368.4</v>
      </c>
      <c r="U14">
        <v>275.54000000000002</v>
      </c>
      <c r="V14">
        <v>619.88</v>
      </c>
      <c r="W14">
        <v>1030.9000000000001</v>
      </c>
      <c r="X14">
        <v>2044</v>
      </c>
      <c r="Y14">
        <v>4292</v>
      </c>
      <c r="Z14">
        <v>6630</v>
      </c>
      <c r="AA14">
        <v>1582.2</v>
      </c>
      <c r="AB14">
        <v>2752.8</v>
      </c>
      <c r="AC14">
        <v>5120.3999999999996</v>
      </c>
      <c r="AD14">
        <v>10916.4</v>
      </c>
      <c r="AE14">
        <v>20912.8</v>
      </c>
      <c r="AF14">
        <v>38189.800000000003</v>
      </c>
      <c r="AG14">
        <v>84527.227448000005</v>
      </c>
      <c r="AH14">
        <v>0</v>
      </c>
      <c r="AI14">
        <v>62</v>
      </c>
      <c r="AJ14">
        <v>123.2</v>
      </c>
      <c r="AK14">
        <v>200</v>
      </c>
      <c r="AL14">
        <v>394</v>
      </c>
      <c r="AM14">
        <v>1028</v>
      </c>
      <c r="AN14">
        <v>2330</v>
      </c>
      <c r="AO14">
        <v>5354</v>
      </c>
      <c r="AP14">
        <v>8010</v>
      </c>
      <c r="AQ14">
        <v>26.220000000000006</v>
      </c>
      <c r="AR14">
        <v>49.06</v>
      </c>
      <c r="AS14">
        <v>-288.26</v>
      </c>
      <c r="AT14">
        <v>-279.7</v>
      </c>
      <c r="AU14">
        <v>-720.1</v>
      </c>
      <c r="AV14">
        <v>-2751.2</v>
      </c>
      <c r="AW14">
        <v>-2106</v>
      </c>
      <c r="AX14">
        <v>-3100</v>
      </c>
      <c r="AY14">
        <v>365.2</v>
      </c>
      <c r="AZ14">
        <v>831.2</v>
      </c>
      <c r="BA14">
        <v>1728.8</v>
      </c>
      <c r="BB14">
        <v>3971.8</v>
      </c>
      <c r="BC14">
        <v>6801</v>
      </c>
      <c r="BD14">
        <v>11804.558000000001</v>
      </c>
      <c r="BE14">
        <v>24874.574000000001</v>
      </c>
      <c r="BF14">
        <v>34714.080000000002</v>
      </c>
      <c r="BG14">
        <v>160.4</v>
      </c>
      <c r="BH14">
        <v>408.6</v>
      </c>
      <c r="BI14">
        <v>833.4</v>
      </c>
      <c r="BJ14">
        <v>1492.2</v>
      </c>
      <c r="BK14">
        <v>2496</v>
      </c>
      <c r="BL14">
        <v>5199.2</v>
      </c>
      <c r="BM14">
        <v>9728</v>
      </c>
      <c r="BN14">
        <v>14200</v>
      </c>
    </row>
    <row r="15" spans="2:66" x14ac:dyDescent="0.3">
      <c r="B15" s="15" t="s">
        <v>10</v>
      </c>
      <c r="C15">
        <v>0</v>
      </c>
      <c r="D15">
        <v>0</v>
      </c>
      <c r="E15">
        <v>0</v>
      </c>
      <c r="F15">
        <v>0</v>
      </c>
      <c r="G15">
        <v>7823.2</v>
      </c>
      <c r="H15">
        <v>18171.448</v>
      </c>
      <c r="I15">
        <v>32762.444</v>
      </c>
      <c r="J15">
        <v>55492.95</v>
      </c>
      <c r="K15">
        <v>0</v>
      </c>
      <c r="L15">
        <v>0</v>
      </c>
      <c r="M15">
        <v>0</v>
      </c>
      <c r="N15">
        <v>0</v>
      </c>
      <c r="O15">
        <v>1932</v>
      </c>
      <c r="P15">
        <v>4812.9640000000009</v>
      </c>
      <c r="Q15">
        <v>7135.1020000000008</v>
      </c>
      <c r="R15">
        <v>12149.71</v>
      </c>
      <c r="S15">
        <v>0</v>
      </c>
      <c r="T15">
        <v>0</v>
      </c>
      <c r="U15">
        <v>0</v>
      </c>
      <c r="V15">
        <v>0</v>
      </c>
      <c r="W15">
        <v>1828.5400000000002</v>
      </c>
      <c r="X15">
        <v>4386</v>
      </c>
      <c r="Y15">
        <v>3460</v>
      </c>
      <c r="Z15">
        <v>5160</v>
      </c>
      <c r="AA15">
        <v>0</v>
      </c>
      <c r="AB15">
        <v>0</v>
      </c>
      <c r="AC15">
        <v>17798.8</v>
      </c>
      <c r="AD15">
        <v>76705</v>
      </c>
      <c r="AE15">
        <v>106569.2</v>
      </c>
      <c r="AF15">
        <v>80040.2</v>
      </c>
      <c r="AG15">
        <v>171719.21599999996</v>
      </c>
      <c r="AH15">
        <v>241955</v>
      </c>
      <c r="AI15">
        <v>0</v>
      </c>
      <c r="AJ15">
        <v>0</v>
      </c>
      <c r="AK15">
        <v>0</v>
      </c>
      <c r="AL15">
        <v>0</v>
      </c>
      <c r="AM15">
        <v>1808</v>
      </c>
      <c r="AN15">
        <v>4042</v>
      </c>
      <c r="AO15">
        <v>8766</v>
      </c>
      <c r="AP15">
        <v>14700</v>
      </c>
      <c r="AQ15">
        <v>0</v>
      </c>
      <c r="AR15">
        <v>0</v>
      </c>
      <c r="AS15">
        <v>0</v>
      </c>
      <c r="AT15">
        <v>0</v>
      </c>
      <c r="AU15">
        <v>325</v>
      </c>
      <c r="AV15">
        <v>177.4</v>
      </c>
      <c r="AW15">
        <v>-1840</v>
      </c>
      <c r="AX15">
        <v>-4680</v>
      </c>
      <c r="AY15">
        <v>0</v>
      </c>
      <c r="AZ15">
        <v>0</v>
      </c>
      <c r="BA15">
        <v>0</v>
      </c>
      <c r="BB15">
        <v>0</v>
      </c>
      <c r="BC15">
        <v>5891.4</v>
      </c>
      <c r="BD15">
        <v>13358.484</v>
      </c>
      <c r="BE15">
        <v>25627.342000000001</v>
      </c>
      <c r="BF15">
        <v>43343.24</v>
      </c>
      <c r="BG15">
        <v>0</v>
      </c>
      <c r="BH15">
        <v>0</v>
      </c>
      <c r="BI15">
        <v>0</v>
      </c>
      <c r="BJ15">
        <v>0</v>
      </c>
      <c r="BK15">
        <v>3615.6</v>
      </c>
      <c r="BL15">
        <v>8288.4</v>
      </c>
      <c r="BM15">
        <v>14258</v>
      </c>
      <c r="BN15">
        <v>27360</v>
      </c>
    </row>
    <row r="16" spans="2:66" x14ac:dyDescent="0.3">
      <c r="B16" s="15" t="s">
        <v>11</v>
      </c>
      <c r="C16">
        <v>1813.4</v>
      </c>
      <c r="D16">
        <v>3515.8</v>
      </c>
      <c r="E16">
        <v>7055</v>
      </c>
      <c r="F16">
        <v>13538.4</v>
      </c>
      <c r="G16">
        <v>25837.8</v>
      </c>
      <c r="H16">
        <v>48818.266000000003</v>
      </c>
      <c r="I16">
        <v>99555.111999999994</v>
      </c>
      <c r="J16">
        <v>140534.43</v>
      </c>
      <c r="K16">
        <v>526.20000000000005</v>
      </c>
      <c r="L16">
        <v>824.8</v>
      </c>
      <c r="M16">
        <v>1457.2</v>
      </c>
      <c r="N16">
        <v>2088.1999999999998</v>
      </c>
      <c r="O16">
        <v>5773.6</v>
      </c>
      <c r="P16">
        <v>11208.624</v>
      </c>
      <c r="Q16">
        <v>20879.238000000001</v>
      </c>
      <c r="R16">
        <v>25084.75</v>
      </c>
      <c r="S16">
        <v>294.95999999999998</v>
      </c>
      <c r="T16">
        <v>540.79999999999995</v>
      </c>
      <c r="U16">
        <v>1125.8400000000001</v>
      </c>
      <c r="V16">
        <v>2479.84</v>
      </c>
      <c r="W16">
        <v>4693.82</v>
      </c>
      <c r="X16">
        <v>6662</v>
      </c>
      <c r="Y16">
        <v>14724</v>
      </c>
      <c r="Z16">
        <v>20220</v>
      </c>
      <c r="AA16">
        <v>8366.4</v>
      </c>
      <c r="AB16">
        <v>15585.4</v>
      </c>
      <c r="AC16">
        <v>28926.2</v>
      </c>
      <c r="AD16">
        <v>51615.6</v>
      </c>
      <c r="AE16">
        <v>100184.6</v>
      </c>
      <c r="AF16">
        <v>268328.2</v>
      </c>
      <c r="AG16">
        <v>688986.65741999994</v>
      </c>
      <c r="AH16">
        <v>1040147.944</v>
      </c>
      <c r="AI16">
        <v>685</v>
      </c>
      <c r="AJ16">
        <v>1465.6</v>
      </c>
      <c r="AK16">
        <v>3286</v>
      </c>
      <c r="AL16">
        <v>6426</v>
      </c>
      <c r="AM16">
        <v>11594</v>
      </c>
      <c r="AN16">
        <v>25230</v>
      </c>
      <c r="AO16">
        <v>53970</v>
      </c>
      <c r="AP16">
        <v>76450</v>
      </c>
      <c r="AQ16">
        <v>-38.900000000000006</v>
      </c>
      <c r="AR16">
        <v>60.279999999999994</v>
      </c>
      <c r="AS16">
        <v>121.48000000000002</v>
      </c>
      <c r="AT16">
        <v>866.78000000000009</v>
      </c>
      <c r="AU16">
        <v>848.8</v>
      </c>
      <c r="AV16">
        <v>-2697.8</v>
      </c>
      <c r="AW16">
        <v>-2250</v>
      </c>
      <c r="AX16">
        <v>-910</v>
      </c>
      <c r="AY16">
        <v>1287.4000000000001</v>
      </c>
      <c r="AZ16">
        <v>2691</v>
      </c>
      <c r="BA16">
        <v>5598</v>
      </c>
      <c r="BB16">
        <v>11450</v>
      </c>
      <c r="BC16">
        <v>20064.400000000001</v>
      </c>
      <c r="BD16">
        <v>37609.442000000003</v>
      </c>
      <c r="BE16">
        <v>78675.873999999996</v>
      </c>
      <c r="BF16">
        <v>115449.68</v>
      </c>
      <c r="BG16">
        <v>483.2</v>
      </c>
      <c r="BH16">
        <v>1299.2</v>
      </c>
      <c r="BI16">
        <v>2642</v>
      </c>
      <c r="BJ16">
        <v>5212.2</v>
      </c>
      <c r="BK16">
        <v>8166.4</v>
      </c>
      <c r="BL16">
        <v>17853.2</v>
      </c>
      <c r="BM16">
        <v>39444</v>
      </c>
      <c r="BN16">
        <v>57450</v>
      </c>
    </row>
    <row r="17" spans="2:66" x14ac:dyDescent="0.3">
      <c r="B17" s="15" t="s">
        <v>12</v>
      </c>
      <c r="C17">
        <v>1166.2</v>
      </c>
      <c r="D17">
        <v>2358.4</v>
      </c>
      <c r="E17">
        <v>4568.2</v>
      </c>
      <c r="F17">
        <v>9638.7999999999993</v>
      </c>
      <c r="G17">
        <v>16658.599999999999</v>
      </c>
      <c r="H17">
        <v>28270.596000000001</v>
      </c>
      <c r="I17">
        <v>61780.851999999999</v>
      </c>
      <c r="J17">
        <v>99277.74</v>
      </c>
      <c r="K17">
        <v>298.8</v>
      </c>
      <c r="L17">
        <v>510.2</v>
      </c>
      <c r="M17">
        <v>757</v>
      </c>
      <c r="N17">
        <v>1308.8</v>
      </c>
      <c r="O17">
        <v>2466.1999999999998</v>
      </c>
      <c r="P17">
        <v>3571.5479999999998</v>
      </c>
      <c r="Q17">
        <v>8073.6559999999999</v>
      </c>
      <c r="R17">
        <v>14018.62</v>
      </c>
      <c r="S17">
        <v>179.2</v>
      </c>
      <c r="T17">
        <v>445.4</v>
      </c>
      <c r="U17">
        <v>875.56000000000006</v>
      </c>
      <c r="V17">
        <v>2561.58</v>
      </c>
      <c r="W17">
        <v>4425.4400000000005</v>
      </c>
      <c r="X17">
        <v>5664</v>
      </c>
      <c r="Y17">
        <v>13696</v>
      </c>
      <c r="Z17">
        <v>17700</v>
      </c>
      <c r="AA17">
        <v>5503.6</v>
      </c>
      <c r="AB17">
        <v>9704</v>
      </c>
      <c r="AC17">
        <v>26375</v>
      </c>
      <c r="AD17">
        <v>62460</v>
      </c>
      <c r="AE17">
        <v>94976.6</v>
      </c>
      <c r="AF17">
        <v>180110</v>
      </c>
      <c r="AG17">
        <v>406389.60005999997</v>
      </c>
      <c r="AH17">
        <v>0</v>
      </c>
      <c r="AI17">
        <v>451.6</v>
      </c>
      <c r="AJ17">
        <v>953.8</v>
      </c>
      <c r="AK17">
        <v>2008</v>
      </c>
      <c r="AL17">
        <v>4324</v>
      </c>
      <c r="AM17">
        <v>7228</v>
      </c>
      <c r="AN17">
        <v>13802</v>
      </c>
      <c r="AO17">
        <v>29560</v>
      </c>
      <c r="AP17">
        <v>45430</v>
      </c>
      <c r="AQ17">
        <v>-4.5799999999999992</v>
      </c>
      <c r="AR17">
        <v>167.02</v>
      </c>
      <c r="AS17">
        <v>378.9799999999999</v>
      </c>
      <c r="AT17">
        <v>1564.58</v>
      </c>
      <c r="AU17">
        <v>3654.5250000000001</v>
      </c>
      <c r="AV17">
        <v>3656.4</v>
      </c>
      <c r="AW17">
        <v>8524</v>
      </c>
      <c r="AX17">
        <v>7830</v>
      </c>
      <c r="AY17">
        <v>867.4</v>
      </c>
      <c r="AZ17">
        <v>1848</v>
      </c>
      <c r="BA17">
        <v>3811.2</v>
      </c>
      <c r="BB17">
        <v>8329.7999999999993</v>
      </c>
      <c r="BC17">
        <v>14192.2</v>
      </c>
      <c r="BD17">
        <v>24699.448</v>
      </c>
      <c r="BE17">
        <v>53707.195999999996</v>
      </c>
      <c r="BF17">
        <v>85259.12</v>
      </c>
      <c r="BG17">
        <v>486.2</v>
      </c>
      <c r="BH17">
        <v>1028.4000000000001</v>
      </c>
      <c r="BI17">
        <v>1862</v>
      </c>
      <c r="BJ17">
        <v>4047.4</v>
      </c>
      <c r="BK17">
        <v>5956</v>
      </c>
      <c r="BL17">
        <v>9322.6</v>
      </c>
      <c r="BM17">
        <v>21872</v>
      </c>
      <c r="BN17">
        <v>36570</v>
      </c>
    </row>
    <row r="18" spans="2:66" x14ac:dyDescent="0.3">
      <c r="B18" s="15" t="s">
        <v>13</v>
      </c>
      <c r="C18">
        <v>2010.2</v>
      </c>
      <c r="D18">
        <v>3923.2</v>
      </c>
      <c r="E18">
        <v>7678.4</v>
      </c>
      <c r="F18">
        <v>14365</v>
      </c>
      <c r="G18">
        <v>21241.8</v>
      </c>
      <c r="H18">
        <v>36903.942000000003</v>
      </c>
      <c r="I18">
        <v>87473.038</v>
      </c>
      <c r="J18">
        <v>135972.07</v>
      </c>
      <c r="K18">
        <v>646.6</v>
      </c>
      <c r="L18">
        <v>906.4</v>
      </c>
      <c r="M18">
        <v>1348.2</v>
      </c>
      <c r="N18">
        <v>1830.6</v>
      </c>
      <c r="O18">
        <v>5100.3999999999996</v>
      </c>
      <c r="P18">
        <v>10116.385999999999</v>
      </c>
      <c r="Q18">
        <v>21714.400000000001</v>
      </c>
      <c r="R18">
        <v>27137.15</v>
      </c>
      <c r="S18">
        <v>345.15999999999997</v>
      </c>
      <c r="T18">
        <v>679.2</v>
      </c>
      <c r="U18">
        <v>1055.8</v>
      </c>
      <c r="V18">
        <v>2683.68</v>
      </c>
      <c r="W18">
        <v>4846.3</v>
      </c>
      <c r="X18">
        <v>4146</v>
      </c>
      <c r="Y18">
        <v>8780</v>
      </c>
      <c r="Z18">
        <v>16750</v>
      </c>
      <c r="AA18">
        <v>9903.2000000000007</v>
      </c>
      <c r="AB18">
        <v>18594</v>
      </c>
      <c r="AC18">
        <v>25879.4</v>
      </c>
      <c r="AD18">
        <v>21909.8</v>
      </c>
      <c r="AE18">
        <v>47921.4</v>
      </c>
      <c r="AF18">
        <v>171033</v>
      </c>
      <c r="AG18">
        <v>376042.10199999996</v>
      </c>
      <c r="AH18">
        <v>565053.43000000005</v>
      </c>
      <c r="AI18">
        <v>555.20000000000005</v>
      </c>
      <c r="AJ18">
        <v>1167.2</v>
      </c>
      <c r="AK18">
        <v>2350</v>
      </c>
      <c r="AL18">
        <v>4618</v>
      </c>
      <c r="AM18">
        <v>6214</v>
      </c>
      <c r="AN18">
        <v>12498</v>
      </c>
      <c r="AO18">
        <v>30342</v>
      </c>
      <c r="AP18">
        <v>43450</v>
      </c>
      <c r="AQ18">
        <v>-158.10000000000002</v>
      </c>
      <c r="AR18">
        <v>0.28000000000000114</v>
      </c>
      <c r="AS18">
        <v>119.55999999999999</v>
      </c>
      <c r="AT18">
        <v>1639.72</v>
      </c>
      <c r="AU18">
        <v>1311.825</v>
      </c>
      <c r="AV18">
        <v>-3602.6</v>
      </c>
      <c r="AW18">
        <v>-7292</v>
      </c>
      <c r="AX18">
        <v>-5590</v>
      </c>
      <c r="AY18">
        <v>1363.4</v>
      </c>
      <c r="AZ18">
        <v>3017</v>
      </c>
      <c r="BA18">
        <v>6330.2</v>
      </c>
      <c r="BB18">
        <v>12534.6</v>
      </c>
      <c r="BC18">
        <v>16141.2</v>
      </c>
      <c r="BD18">
        <v>26787.556</v>
      </c>
      <c r="BE18">
        <v>65758.637999999992</v>
      </c>
      <c r="BF18">
        <v>108834.92</v>
      </c>
      <c r="BG18">
        <v>570</v>
      </c>
      <c r="BH18">
        <v>1506.8</v>
      </c>
      <c r="BI18">
        <v>3097</v>
      </c>
      <c r="BJ18">
        <v>5921.8</v>
      </c>
      <c r="BK18">
        <v>6874.6</v>
      </c>
      <c r="BL18">
        <v>13000.6</v>
      </c>
      <c r="BM18">
        <v>35444</v>
      </c>
      <c r="BN18">
        <v>59290</v>
      </c>
    </row>
    <row r="19" spans="2:66" x14ac:dyDescent="0.3">
      <c r="B19" s="15" t="s">
        <v>14</v>
      </c>
      <c r="C19">
        <v>3718.6</v>
      </c>
      <c r="D19">
        <v>7382.4</v>
      </c>
      <c r="E19">
        <v>14569.4</v>
      </c>
      <c r="F19">
        <v>28523.599999999999</v>
      </c>
      <c r="G19">
        <v>53121.4</v>
      </c>
      <c r="H19">
        <v>88251.515999999989</v>
      </c>
      <c r="I19">
        <v>171569.73200000002</v>
      </c>
      <c r="J19">
        <v>240026.09</v>
      </c>
      <c r="K19">
        <v>949.8</v>
      </c>
      <c r="L19">
        <v>1499</v>
      </c>
      <c r="M19">
        <v>2915.4</v>
      </c>
      <c r="N19">
        <v>5301</v>
      </c>
      <c r="O19">
        <v>11144.8</v>
      </c>
      <c r="P19">
        <v>18440.54</v>
      </c>
      <c r="Q19">
        <v>27903.878000000004</v>
      </c>
      <c r="R19">
        <v>38038.19</v>
      </c>
      <c r="S19">
        <v>658.7</v>
      </c>
      <c r="T19">
        <v>1286.8</v>
      </c>
      <c r="U19">
        <v>2196.02</v>
      </c>
      <c r="V19">
        <v>6943.06</v>
      </c>
      <c r="W19">
        <v>14142.7</v>
      </c>
      <c r="X19">
        <v>13304</v>
      </c>
      <c r="Y19">
        <v>23168</v>
      </c>
      <c r="Z19">
        <v>30730</v>
      </c>
      <c r="AA19">
        <v>20939.8</v>
      </c>
      <c r="AB19">
        <v>40042.6</v>
      </c>
      <c r="AC19">
        <v>94430.6</v>
      </c>
      <c r="AD19">
        <v>197965.2</v>
      </c>
      <c r="AE19">
        <v>316206</v>
      </c>
      <c r="AF19">
        <v>673160.2</v>
      </c>
      <c r="AG19">
        <v>1442042.1949999998</v>
      </c>
      <c r="AH19">
        <v>0</v>
      </c>
      <c r="AI19">
        <v>1590.2</v>
      </c>
      <c r="AJ19">
        <v>3322.4</v>
      </c>
      <c r="AK19">
        <v>6956</v>
      </c>
      <c r="AL19">
        <v>13568</v>
      </c>
      <c r="AM19">
        <v>23918</v>
      </c>
      <c r="AN19">
        <v>46462</v>
      </c>
      <c r="AO19">
        <v>98730</v>
      </c>
      <c r="AP19">
        <v>130580</v>
      </c>
      <c r="AQ19">
        <v>-67.459999999999994</v>
      </c>
      <c r="AR19">
        <v>171.62</v>
      </c>
      <c r="AS19">
        <v>180.78000000000003</v>
      </c>
      <c r="AT19">
        <v>2594.8599999999997</v>
      </c>
      <c r="AU19">
        <v>8887</v>
      </c>
      <c r="AV19">
        <v>-1868.2</v>
      </c>
      <c r="AW19">
        <v>3522</v>
      </c>
      <c r="AX19">
        <v>3760</v>
      </c>
      <c r="AY19">
        <v>2768.8</v>
      </c>
      <c r="AZ19">
        <v>5883.8</v>
      </c>
      <c r="BA19">
        <v>11654.2</v>
      </c>
      <c r="BB19">
        <v>23222.400000000001</v>
      </c>
      <c r="BC19">
        <v>41976.800000000003</v>
      </c>
      <c r="BD19">
        <v>69810.975999999995</v>
      </c>
      <c r="BE19">
        <v>143665.85399999999</v>
      </c>
      <c r="BF19">
        <v>201987.9</v>
      </c>
      <c r="BG19">
        <v>1069.5999999999999</v>
      </c>
      <c r="BH19">
        <v>2686.8</v>
      </c>
      <c r="BI19">
        <v>5376.2</v>
      </c>
      <c r="BJ19">
        <v>10483.200000000001</v>
      </c>
      <c r="BK19">
        <v>17179</v>
      </c>
      <c r="BL19">
        <v>33225</v>
      </c>
      <c r="BM19">
        <v>72702</v>
      </c>
      <c r="BN19">
        <v>110020</v>
      </c>
    </row>
    <row r="20" spans="2:66" x14ac:dyDescent="0.3">
      <c r="B20" s="15" t="s">
        <v>15</v>
      </c>
      <c r="C20">
        <v>161</v>
      </c>
      <c r="D20">
        <v>336.2</v>
      </c>
      <c r="E20">
        <v>624.4</v>
      </c>
      <c r="F20">
        <v>1170.8</v>
      </c>
      <c r="G20">
        <v>2115</v>
      </c>
      <c r="H20">
        <v>3843.72</v>
      </c>
      <c r="I20">
        <v>7664.2599999999993</v>
      </c>
      <c r="J20">
        <v>9652.41</v>
      </c>
      <c r="K20">
        <v>63.4</v>
      </c>
      <c r="L20">
        <v>106.8</v>
      </c>
      <c r="M20">
        <v>219</v>
      </c>
      <c r="N20">
        <v>316.60000000000002</v>
      </c>
      <c r="O20">
        <v>715.4</v>
      </c>
      <c r="P20">
        <v>1373.7840000000001</v>
      </c>
      <c r="Q20">
        <v>1842.52</v>
      </c>
      <c r="R20">
        <v>1687.33</v>
      </c>
      <c r="S20">
        <v>15.7</v>
      </c>
      <c r="T20">
        <v>28.8</v>
      </c>
      <c r="U20">
        <v>33.72</v>
      </c>
      <c r="V20">
        <v>244.33999999999997</v>
      </c>
      <c r="W20">
        <v>312.94</v>
      </c>
      <c r="X20">
        <v>320</v>
      </c>
      <c r="Y20">
        <v>456</v>
      </c>
      <c r="Z20">
        <v>580</v>
      </c>
      <c r="AA20">
        <v>297.39999999999998</v>
      </c>
      <c r="AB20">
        <v>580.20000000000005</v>
      </c>
      <c r="AC20">
        <v>1122.5999999999999</v>
      </c>
      <c r="AD20">
        <v>2274.6</v>
      </c>
      <c r="AE20">
        <v>3819.8</v>
      </c>
      <c r="AF20">
        <v>6858.2</v>
      </c>
      <c r="AG20">
        <v>14008.118059999999</v>
      </c>
      <c r="AH20">
        <v>0</v>
      </c>
      <c r="AI20">
        <v>4.4000000000000004</v>
      </c>
      <c r="AJ20">
        <v>10.6</v>
      </c>
      <c r="AK20">
        <v>18</v>
      </c>
      <c r="AL20">
        <v>30</v>
      </c>
      <c r="AM20">
        <v>64</v>
      </c>
      <c r="AN20">
        <v>146</v>
      </c>
      <c r="AO20">
        <v>406</v>
      </c>
      <c r="AP20">
        <v>670</v>
      </c>
      <c r="AQ20">
        <v>-26.659999999999997</v>
      </c>
      <c r="AR20">
        <v>-58.08</v>
      </c>
      <c r="AS20">
        <v>-93.72</v>
      </c>
      <c r="AT20">
        <v>-11.839999999999986</v>
      </c>
      <c r="AU20">
        <v>31.325000000000003</v>
      </c>
      <c r="AV20">
        <v>-835.6</v>
      </c>
      <c r="AW20">
        <v>-1206</v>
      </c>
      <c r="AX20">
        <v>-690</v>
      </c>
      <c r="AY20">
        <v>97.4</v>
      </c>
      <c r="AZ20">
        <v>229.2</v>
      </c>
      <c r="BA20">
        <v>405.8</v>
      </c>
      <c r="BB20">
        <v>854.2</v>
      </c>
      <c r="BC20">
        <v>1399.6</v>
      </c>
      <c r="BD20">
        <v>2469.9360000000001</v>
      </c>
      <c r="BE20">
        <v>5821.74</v>
      </c>
      <c r="BF20">
        <v>7965.08</v>
      </c>
      <c r="BG20">
        <v>51.6</v>
      </c>
      <c r="BH20">
        <v>123</v>
      </c>
      <c r="BI20">
        <v>196.6</v>
      </c>
      <c r="BJ20">
        <v>420.6</v>
      </c>
      <c r="BK20">
        <v>607.4</v>
      </c>
      <c r="BL20">
        <v>1229.8</v>
      </c>
      <c r="BM20">
        <v>2526</v>
      </c>
      <c r="BN20">
        <v>3350</v>
      </c>
    </row>
    <row r="21" spans="2:66" x14ac:dyDescent="0.3">
      <c r="B21" s="15" t="s">
        <v>16</v>
      </c>
      <c r="C21">
        <v>124</v>
      </c>
      <c r="D21">
        <v>270.2</v>
      </c>
      <c r="E21">
        <v>542</v>
      </c>
      <c r="F21">
        <v>923.6</v>
      </c>
      <c r="G21">
        <v>1649.6</v>
      </c>
      <c r="H21">
        <v>2873.0140000000001</v>
      </c>
      <c r="I21">
        <v>7108.5660000000007</v>
      </c>
      <c r="J21">
        <v>9583.25</v>
      </c>
      <c r="K21">
        <v>37</v>
      </c>
      <c r="L21">
        <v>77.2</v>
      </c>
      <c r="M21">
        <v>136.19999999999999</v>
      </c>
      <c r="N21">
        <v>198.4</v>
      </c>
      <c r="O21">
        <v>379.2</v>
      </c>
      <c r="P21">
        <v>532.78399999999999</v>
      </c>
      <c r="Q21">
        <v>1248.2800000000002</v>
      </c>
      <c r="R21">
        <v>1961.77</v>
      </c>
      <c r="S21">
        <v>7.18</v>
      </c>
      <c r="T21">
        <v>7.9</v>
      </c>
      <c r="U21">
        <v>65.88000000000001</v>
      </c>
      <c r="V21">
        <v>111.58</v>
      </c>
      <c r="W21">
        <v>228.1</v>
      </c>
      <c r="X21">
        <v>228</v>
      </c>
      <c r="Y21">
        <v>544</v>
      </c>
      <c r="Z21">
        <v>820</v>
      </c>
      <c r="AA21">
        <v>265.39999999999998</v>
      </c>
      <c r="AB21">
        <v>544.79999999999995</v>
      </c>
      <c r="AC21">
        <v>1251</v>
      </c>
      <c r="AD21">
        <v>2641.4</v>
      </c>
      <c r="AE21">
        <v>5008.2</v>
      </c>
      <c r="AF21">
        <v>9990.2000000000007</v>
      </c>
      <c r="AG21">
        <v>20675.199648000002</v>
      </c>
      <c r="AH21">
        <v>27304.508330000001</v>
      </c>
      <c r="AI21">
        <v>8</v>
      </c>
      <c r="AJ21">
        <v>22.4</v>
      </c>
      <c r="AK21">
        <v>46</v>
      </c>
      <c r="AL21">
        <v>82</v>
      </c>
      <c r="AM21">
        <v>160</v>
      </c>
      <c r="AN21">
        <v>336</v>
      </c>
      <c r="AO21">
        <v>856</v>
      </c>
      <c r="AP21">
        <v>1040</v>
      </c>
      <c r="AQ21">
        <v>-21.14</v>
      </c>
      <c r="AR21">
        <v>-59.94</v>
      </c>
      <c r="AS21">
        <v>-37.44</v>
      </c>
      <c r="AT21">
        <v>-52.36</v>
      </c>
      <c r="AU21">
        <v>-42.924999999999997</v>
      </c>
      <c r="AV21">
        <v>-177</v>
      </c>
      <c r="AW21">
        <v>-510</v>
      </c>
      <c r="AX21">
        <v>-780</v>
      </c>
      <c r="AY21">
        <v>87.2</v>
      </c>
      <c r="AZ21">
        <v>193</v>
      </c>
      <c r="BA21">
        <v>405.8</v>
      </c>
      <c r="BB21">
        <v>725</v>
      </c>
      <c r="BC21">
        <v>1270.4000000000001</v>
      </c>
      <c r="BD21">
        <v>2340.2300000000005</v>
      </c>
      <c r="BE21">
        <v>5860.2860000000001</v>
      </c>
      <c r="BF21">
        <v>7621.48</v>
      </c>
      <c r="BG21">
        <v>42.6</v>
      </c>
      <c r="BH21">
        <v>97.8</v>
      </c>
      <c r="BI21">
        <v>200.2</v>
      </c>
      <c r="BJ21">
        <v>366.4</v>
      </c>
      <c r="BK21">
        <v>618.79999999999995</v>
      </c>
      <c r="BL21">
        <v>1059.8</v>
      </c>
      <c r="BM21">
        <v>3112</v>
      </c>
      <c r="BN21">
        <v>3710</v>
      </c>
    </row>
    <row r="22" spans="2:66" x14ac:dyDescent="0.3">
      <c r="B22" s="15" t="s">
        <v>17</v>
      </c>
      <c r="C22">
        <v>0</v>
      </c>
      <c r="D22">
        <v>225.6</v>
      </c>
      <c r="E22">
        <v>504</v>
      </c>
      <c r="F22">
        <v>889.8</v>
      </c>
      <c r="G22">
        <v>1534</v>
      </c>
      <c r="H22">
        <v>2684.7120000000004</v>
      </c>
      <c r="I22">
        <v>5654.4520000000002</v>
      </c>
      <c r="J22">
        <v>7576.53</v>
      </c>
      <c r="K22">
        <v>0</v>
      </c>
      <c r="L22">
        <v>46.8</v>
      </c>
      <c r="M22">
        <v>127.6</v>
      </c>
      <c r="N22">
        <v>203</v>
      </c>
      <c r="O22">
        <v>341.2</v>
      </c>
      <c r="P22">
        <v>638.81399999999996</v>
      </c>
      <c r="Q22">
        <v>860.35200000000009</v>
      </c>
      <c r="R22">
        <v>1485.24</v>
      </c>
      <c r="S22">
        <v>0</v>
      </c>
      <c r="T22">
        <v>25.8</v>
      </c>
      <c r="U22">
        <v>3.1799999999999984</v>
      </c>
      <c r="V22">
        <v>126.32000000000001</v>
      </c>
      <c r="W22">
        <v>331.54</v>
      </c>
      <c r="X22">
        <v>276</v>
      </c>
      <c r="Y22">
        <v>838</v>
      </c>
      <c r="Z22">
        <v>110</v>
      </c>
      <c r="AA22">
        <v>94.8</v>
      </c>
      <c r="AB22">
        <v>256.2</v>
      </c>
      <c r="AC22">
        <v>557.79999999999995</v>
      </c>
      <c r="AD22">
        <v>1185.5999999999999</v>
      </c>
      <c r="AE22">
        <v>2171.4</v>
      </c>
      <c r="AF22">
        <v>3982.8</v>
      </c>
      <c r="AG22">
        <v>8772.2627219999995</v>
      </c>
      <c r="AH22">
        <v>0</v>
      </c>
      <c r="AI22">
        <v>0</v>
      </c>
      <c r="AJ22">
        <v>2.2000000000000002</v>
      </c>
      <c r="AK22">
        <v>6</v>
      </c>
      <c r="AL22">
        <v>10</v>
      </c>
      <c r="AM22">
        <v>26</v>
      </c>
      <c r="AN22">
        <v>82</v>
      </c>
      <c r="AO22">
        <v>206</v>
      </c>
      <c r="AP22">
        <v>330</v>
      </c>
      <c r="AQ22">
        <v>0</v>
      </c>
      <c r="AR22">
        <v>-15.1</v>
      </c>
      <c r="AS22">
        <v>-88.42</v>
      </c>
      <c r="AT22">
        <v>-54.5</v>
      </c>
      <c r="AU22">
        <v>28.099999999999994</v>
      </c>
      <c r="AV22">
        <v>-209.8</v>
      </c>
      <c r="AW22">
        <v>162</v>
      </c>
      <c r="AX22">
        <v>-1080</v>
      </c>
      <c r="AY22">
        <v>0</v>
      </c>
      <c r="AZ22">
        <v>179</v>
      </c>
      <c r="BA22">
        <v>376.6</v>
      </c>
      <c r="BB22">
        <v>686.6</v>
      </c>
      <c r="BC22">
        <v>1192.5999999999999</v>
      </c>
      <c r="BD22">
        <v>2045.8979999999999</v>
      </c>
      <c r="BE22">
        <v>4794.1000000000004</v>
      </c>
      <c r="BF22">
        <v>6091.29</v>
      </c>
      <c r="BG22">
        <v>0</v>
      </c>
      <c r="BH22">
        <v>91.8</v>
      </c>
      <c r="BI22">
        <v>195.4</v>
      </c>
      <c r="BJ22">
        <v>368</v>
      </c>
      <c r="BK22">
        <v>581.6</v>
      </c>
      <c r="BL22">
        <v>1016</v>
      </c>
      <c r="BM22">
        <v>2170</v>
      </c>
      <c r="BN22">
        <v>2910</v>
      </c>
    </row>
    <row r="23" spans="2:66" x14ac:dyDescent="0.3">
      <c r="B23" s="15" t="s">
        <v>18</v>
      </c>
      <c r="C23">
        <v>175.8</v>
      </c>
      <c r="D23">
        <v>404.8</v>
      </c>
      <c r="E23">
        <v>779</v>
      </c>
      <c r="F23">
        <v>1270.4000000000001</v>
      </c>
      <c r="G23">
        <v>2086.1999999999998</v>
      </c>
      <c r="H23">
        <v>3585.3119999999994</v>
      </c>
      <c r="I23">
        <v>7137.442</v>
      </c>
      <c r="J23">
        <v>10582.2</v>
      </c>
      <c r="K23">
        <v>46</v>
      </c>
      <c r="L23">
        <v>98.6</v>
      </c>
      <c r="M23">
        <v>211</v>
      </c>
      <c r="N23">
        <v>281.60000000000002</v>
      </c>
      <c r="O23">
        <v>511.2</v>
      </c>
      <c r="P23">
        <v>985.92200000000014</v>
      </c>
      <c r="Q23">
        <v>1533.2860000000001</v>
      </c>
      <c r="R23">
        <v>1920.58</v>
      </c>
      <c r="S23">
        <v>11.94</v>
      </c>
      <c r="T23">
        <v>53.4</v>
      </c>
      <c r="U23">
        <v>149.76</v>
      </c>
      <c r="V23">
        <v>222.26</v>
      </c>
      <c r="W23">
        <v>244.98000000000002</v>
      </c>
      <c r="X23">
        <v>346</v>
      </c>
      <c r="Y23">
        <v>562</v>
      </c>
      <c r="Z23">
        <v>1160</v>
      </c>
      <c r="AA23">
        <v>179.6</v>
      </c>
      <c r="AB23">
        <v>399.6</v>
      </c>
      <c r="AC23">
        <v>1066</v>
      </c>
      <c r="AD23">
        <v>2269.8000000000002</v>
      </c>
      <c r="AE23">
        <v>4497.8</v>
      </c>
      <c r="AF23">
        <v>8376.6</v>
      </c>
      <c r="AG23">
        <v>14448.596149999998</v>
      </c>
      <c r="AH23">
        <v>0</v>
      </c>
      <c r="AI23">
        <v>7.2</v>
      </c>
      <c r="AJ23">
        <v>13.2</v>
      </c>
      <c r="AK23">
        <v>20</v>
      </c>
      <c r="AL23">
        <v>32</v>
      </c>
      <c r="AM23">
        <v>64</v>
      </c>
      <c r="AN23">
        <v>140</v>
      </c>
      <c r="AO23">
        <v>312</v>
      </c>
      <c r="AP23">
        <v>430</v>
      </c>
      <c r="AQ23">
        <v>-19.919999999999998</v>
      </c>
      <c r="AR23">
        <v>-22.6</v>
      </c>
      <c r="AS23">
        <v>29.98</v>
      </c>
      <c r="AT23">
        <v>23.18</v>
      </c>
      <c r="AU23">
        <v>-148.65</v>
      </c>
      <c r="AV23">
        <v>-432.2</v>
      </c>
      <c r="AW23">
        <v>-670</v>
      </c>
      <c r="AX23">
        <v>-230</v>
      </c>
      <c r="AY23">
        <v>129.80000000000001</v>
      </c>
      <c r="AZ23">
        <v>306.39999999999998</v>
      </c>
      <c r="BA23">
        <v>568</v>
      </c>
      <c r="BB23">
        <v>988.6</v>
      </c>
      <c r="BC23">
        <v>1575</v>
      </c>
      <c r="BD23">
        <v>2599.3900000000003</v>
      </c>
      <c r="BE23">
        <v>5604.1560000000009</v>
      </c>
      <c r="BF23">
        <v>8661.6200000000008</v>
      </c>
      <c r="BG23">
        <v>50</v>
      </c>
      <c r="BH23">
        <v>135.80000000000001</v>
      </c>
      <c r="BI23">
        <v>230.6</v>
      </c>
      <c r="BJ23">
        <v>396.2</v>
      </c>
      <c r="BK23">
        <v>593.79999999999995</v>
      </c>
      <c r="BL23">
        <v>1012.2</v>
      </c>
      <c r="BM23">
        <v>2124</v>
      </c>
      <c r="BN23">
        <v>3810</v>
      </c>
    </row>
    <row r="24" spans="2:66" x14ac:dyDescent="0.3">
      <c r="B24" s="15" t="s">
        <v>19</v>
      </c>
      <c r="C24">
        <v>1032</v>
      </c>
      <c r="D24">
        <v>1973.2</v>
      </c>
      <c r="E24">
        <v>4008.8</v>
      </c>
      <c r="F24">
        <v>7497.8</v>
      </c>
      <c r="G24">
        <v>13566</v>
      </c>
      <c r="H24">
        <v>23705.673999999999</v>
      </c>
      <c r="I24">
        <v>51534.002</v>
      </c>
      <c r="J24">
        <v>84487.77</v>
      </c>
      <c r="K24">
        <v>308.2</v>
      </c>
      <c r="L24">
        <v>541</v>
      </c>
      <c r="M24">
        <v>930.4</v>
      </c>
      <c r="N24">
        <v>1372</v>
      </c>
      <c r="O24">
        <v>3175</v>
      </c>
      <c r="P24">
        <v>4313.9580000000005</v>
      </c>
      <c r="Q24">
        <v>9902.8780000000006</v>
      </c>
      <c r="R24">
        <v>18648.78</v>
      </c>
      <c r="S24">
        <v>201.61999999999998</v>
      </c>
      <c r="T24">
        <v>465.6</v>
      </c>
      <c r="U24">
        <v>865.9799999999999</v>
      </c>
      <c r="V24">
        <v>2292.4</v>
      </c>
      <c r="W24">
        <v>3009.9</v>
      </c>
      <c r="X24">
        <v>148</v>
      </c>
      <c r="Y24">
        <v>2762</v>
      </c>
      <c r="Z24">
        <v>10400</v>
      </c>
      <c r="AA24">
        <v>4744</v>
      </c>
      <c r="AB24">
        <v>8500.4</v>
      </c>
      <c r="AC24">
        <v>16163</v>
      </c>
      <c r="AD24">
        <v>32884.800000000003</v>
      </c>
      <c r="AE24">
        <v>55711.4</v>
      </c>
      <c r="AF24">
        <v>125529.2</v>
      </c>
      <c r="AG24">
        <v>253032.79979999998</v>
      </c>
      <c r="AH24">
        <v>332329.13380000001</v>
      </c>
      <c r="AI24">
        <v>179</v>
      </c>
      <c r="AJ24">
        <v>395.8</v>
      </c>
      <c r="AK24">
        <v>776</v>
      </c>
      <c r="AL24">
        <v>1416</v>
      </c>
      <c r="AM24">
        <v>3000</v>
      </c>
      <c r="AN24">
        <v>6982</v>
      </c>
      <c r="AO24">
        <v>15164</v>
      </c>
      <c r="AP24">
        <v>21280</v>
      </c>
      <c r="AQ24">
        <v>-2.4800000000000013</v>
      </c>
      <c r="AR24">
        <v>73.58</v>
      </c>
      <c r="AS24">
        <v>215.4</v>
      </c>
      <c r="AT24">
        <v>1476.1599999999999</v>
      </c>
      <c r="AU24">
        <v>1361.45</v>
      </c>
      <c r="AV24">
        <v>-2309.1999999999998</v>
      </c>
      <c r="AW24">
        <v>-4386</v>
      </c>
      <c r="AX24">
        <v>-5100</v>
      </c>
      <c r="AY24">
        <v>724</v>
      </c>
      <c r="AZ24">
        <v>1432.4</v>
      </c>
      <c r="BA24">
        <v>3078.6</v>
      </c>
      <c r="BB24">
        <v>6126</v>
      </c>
      <c r="BC24">
        <v>10391</v>
      </c>
      <c r="BD24">
        <v>19391.916000000001</v>
      </c>
      <c r="BE24">
        <v>41631.123999999996</v>
      </c>
      <c r="BF24">
        <v>65838.990000000005</v>
      </c>
      <c r="BG24">
        <v>353</v>
      </c>
      <c r="BH24">
        <v>750</v>
      </c>
      <c r="BI24">
        <v>1505.2</v>
      </c>
      <c r="BJ24">
        <v>3085.2</v>
      </c>
      <c r="BK24">
        <v>4271</v>
      </c>
      <c r="BL24">
        <v>8663.7999999999993</v>
      </c>
      <c r="BM24">
        <v>22546</v>
      </c>
      <c r="BN24">
        <v>37440</v>
      </c>
    </row>
    <row r="25" spans="2:66" x14ac:dyDescent="0.3">
      <c r="B25" s="15" t="s">
        <v>30</v>
      </c>
      <c r="C25">
        <v>0</v>
      </c>
      <c r="D25">
        <v>0</v>
      </c>
      <c r="E25">
        <v>0</v>
      </c>
      <c r="F25">
        <v>0</v>
      </c>
      <c r="G25">
        <v>0</v>
      </c>
      <c r="H25">
        <v>2738.0860000000002</v>
      </c>
      <c r="I25">
        <v>4468.2959999999994</v>
      </c>
      <c r="J25">
        <v>6431</v>
      </c>
      <c r="K25">
        <v>0</v>
      </c>
      <c r="L25">
        <v>0</v>
      </c>
      <c r="M25">
        <v>0</v>
      </c>
      <c r="N25">
        <v>0</v>
      </c>
      <c r="O25">
        <v>0</v>
      </c>
      <c r="P25">
        <v>422.89600000000002</v>
      </c>
      <c r="Q25">
        <v>597.98599999999999</v>
      </c>
      <c r="R25">
        <v>832.67</v>
      </c>
      <c r="S25">
        <v>0</v>
      </c>
      <c r="T25">
        <v>0</v>
      </c>
      <c r="U25">
        <v>0</v>
      </c>
      <c r="V25">
        <v>0</v>
      </c>
      <c r="W25">
        <v>0</v>
      </c>
      <c r="X25">
        <v>392</v>
      </c>
      <c r="Y25">
        <v>568</v>
      </c>
      <c r="Z25">
        <v>610</v>
      </c>
      <c r="AA25">
        <v>0</v>
      </c>
      <c r="AB25">
        <v>0</v>
      </c>
      <c r="AC25">
        <v>421.6</v>
      </c>
      <c r="AD25">
        <v>2413.8000000000002</v>
      </c>
      <c r="AE25">
        <v>4849.2</v>
      </c>
      <c r="AF25">
        <v>9583.4</v>
      </c>
      <c r="AG25">
        <v>18948.829999999998</v>
      </c>
      <c r="AH25">
        <v>26533.455549999999</v>
      </c>
      <c r="AI25">
        <v>0</v>
      </c>
      <c r="AJ25">
        <v>0</v>
      </c>
      <c r="AK25">
        <v>0</v>
      </c>
      <c r="AL25">
        <v>0</v>
      </c>
      <c r="AM25">
        <v>0</v>
      </c>
      <c r="AN25">
        <v>660</v>
      </c>
      <c r="AO25">
        <v>1788</v>
      </c>
      <c r="AP25">
        <v>2340</v>
      </c>
      <c r="AQ25">
        <v>0</v>
      </c>
      <c r="AR25">
        <v>0</v>
      </c>
      <c r="AS25">
        <v>0</v>
      </c>
      <c r="AT25">
        <v>0</v>
      </c>
      <c r="AU25">
        <v>0</v>
      </c>
      <c r="AV25">
        <v>90.2</v>
      </c>
      <c r="AW25">
        <v>158</v>
      </c>
      <c r="AX25">
        <v>0</v>
      </c>
      <c r="AY25">
        <v>0</v>
      </c>
      <c r="AZ25">
        <v>0</v>
      </c>
      <c r="BA25">
        <v>0</v>
      </c>
      <c r="BB25">
        <v>0</v>
      </c>
      <c r="BC25">
        <v>0</v>
      </c>
      <c r="BD25">
        <v>2315.1899999999996</v>
      </c>
      <c r="BE25">
        <v>3870.31</v>
      </c>
      <c r="BF25">
        <v>5598.33</v>
      </c>
      <c r="BG25">
        <v>0</v>
      </c>
      <c r="BH25">
        <v>0</v>
      </c>
      <c r="BI25">
        <v>0</v>
      </c>
      <c r="BJ25">
        <v>0</v>
      </c>
      <c r="BK25">
        <v>0</v>
      </c>
      <c r="BL25">
        <v>990.8</v>
      </c>
      <c r="BM25">
        <v>1778</v>
      </c>
      <c r="BN25">
        <v>2730</v>
      </c>
    </row>
    <row r="26" spans="2:66" x14ac:dyDescent="0.3">
      <c r="B26" s="15" t="s">
        <v>20</v>
      </c>
      <c r="C26">
        <v>1219</v>
      </c>
      <c r="D26">
        <v>2393.6</v>
      </c>
      <c r="E26">
        <v>5069.2</v>
      </c>
      <c r="F26">
        <v>9393.2000000000007</v>
      </c>
      <c r="G26">
        <v>17693.8</v>
      </c>
      <c r="H26">
        <v>26672.531999999999</v>
      </c>
      <c r="I26">
        <v>44492.990000000005</v>
      </c>
      <c r="J26">
        <v>61813.86</v>
      </c>
      <c r="K26">
        <v>496</v>
      </c>
      <c r="L26">
        <v>816.2</v>
      </c>
      <c r="M26">
        <v>1024.2</v>
      </c>
      <c r="N26">
        <v>1597.8</v>
      </c>
      <c r="O26">
        <v>3264</v>
      </c>
      <c r="P26">
        <v>4314.3460000000005</v>
      </c>
      <c r="Q26">
        <v>5288.2199999999993</v>
      </c>
      <c r="R26">
        <v>9190.66</v>
      </c>
      <c r="S26">
        <v>252.44</v>
      </c>
      <c r="T26">
        <v>723.8</v>
      </c>
      <c r="U26">
        <v>1384.66</v>
      </c>
      <c r="V26">
        <v>2456.1800000000003</v>
      </c>
      <c r="W26">
        <v>4436.3599999999997</v>
      </c>
      <c r="X26">
        <v>4900</v>
      </c>
      <c r="Y26">
        <v>8834</v>
      </c>
      <c r="Z26">
        <v>11900</v>
      </c>
      <c r="AA26">
        <v>6652.2</v>
      </c>
      <c r="AB26">
        <v>12651.6</v>
      </c>
      <c r="AC26">
        <v>26493.200000000001</v>
      </c>
      <c r="AD26">
        <v>50883</v>
      </c>
      <c r="AE26">
        <v>84693</v>
      </c>
      <c r="AF26">
        <v>151908.79999999999</v>
      </c>
      <c r="AG26">
        <v>298658.25708000001</v>
      </c>
      <c r="AH26">
        <v>0</v>
      </c>
      <c r="AI26">
        <v>476.6</v>
      </c>
      <c r="AJ26">
        <v>931.6</v>
      </c>
      <c r="AK26">
        <v>1868</v>
      </c>
      <c r="AL26">
        <v>3128</v>
      </c>
      <c r="AM26">
        <v>5706</v>
      </c>
      <c r="AN26">
        <v>10220</v>
      </c>
      <c r="AO26">
        <v>22180</v>
      </c>
      <c r="AP26">
        <v>29350</v>
      </c>
      <c r="AQ26">
        <v>-46.599999999999994</v>
      </c>
      <c r="AR26">
        <v>119.35999999999999</v>
      </c>
      <c r="AS26">
        <v>633.87999999999988</v>
      </c>
      <c r="AT26">
        <v>1729.4599999999998</v>
      </c>
      <c r="AU26">
        <v>3261</v>
      </c>
      <c r="AV26">
        <v>3184.8</v>
      </c>
      <c r="AW26">
        <v>6458</v>
      </c>
      <c r="AX26">
        <v>6390</v>
      </c>
      <c r="AY26">
        <v>723</v>
      </c>
      <c r="AZ26">
        <v>1577.6</v>
      </c>
      <c r="BA26">
        <v>4045.4</v>
      </c>
      <c r="BB26">
        <v>7795</v>
      </c>
      <c r="BC26">
        <v>14429.6</v>
      </c>
      <c r="BD26">
        <v>22357.986000000001</v>
      </c>
      <c r="BE26">
        <v>39204.769999999997</v>
      </c>
      <c r="BF26">
        <v>52623.199999999997</v>
      </c>
      <c r="BG26">
        <v>313.2</v>
      </c>
      <c r="BH26">
        <v>712.8</v>
      </c>
      <c r="BI26">
        <v>1202.8</v>
      </c>
      <c r="BJ26">
        <v>2203.6</v>
      </c>
      <c r="BK26">
        <v>3575.8</v>
      </c>
      <c r="BL26">
        <v>5543.8</v>
      </c>
      <c r="BM26">
        <v>12354</v>
      </c>
      <c r="BN26">
        <v>18510</v>
      </c>
    </row>
    <row r="27" spans="2:66" x14ac:dyDescent="0.3">
      <c r="B27" s="15" t="s">
        <v>21</v>
      </c>
      <c r="C27">
        <v>1464.4</v>
      </c>
      <c r="D27">
        <v>3007.4</v>
      </c>
      <c r="E27">
        <v>6546.6</v>
      </c>
      <c r="F27">
        <v>13025.2</v>
      </c>
      <c r="G27">
        <v>22561.4</v>
      </c>
      <c r="H27">
        <v>37710.21</v>
      </c>
      <c r="I27">
        <v>84050.40400000001</v>
      </c>
      <c r="J27">
        <v>137713.39000000001</v>
      </c>
      <c r="K27">
        <v>491</v>
      </c>
      <c r="L27">
        <v>771.6</v>
      </c>
      <c r="M27">
        <v>1506.2</v>
      </c>
      <c r="N27">
        <v>2876</v>
      </c>
      <c r="O27">
        <v>5210.6000000000004</v>
      </c>
      <c r="P27">
        <v>7708.65</v>
      </c>
      <c r="Q27">
        <v>16373.208000000002</v>
      </c>
      <c r="R27">
        <v>26908.54</v>
      </c>
      <c r="S27">
        <v>293.65999999999997</v>
      </c>
      <c r="T27">
        <v>606</v>
      </c>
      <c r="U27">
        <v>1145.7199999999998</v>
      </c>
      <c r="V27">
        <v>3628.9800000000005</v>
      </c>
      <c r="W27">
        <v>5938.32</v>
      </c>
      <c r="X27">
        <v>5960</v>
      </c>
      <c r="Y27">
        <v>10928</v>
      </c>
      <c r="Z27">
        <v>20610</v>
      </c>
      <c r="AA27">
        <v>6428.6</v>
      </c>
      <c r="AB27">
        <v>12005.6</v>
      </c>
      <c r="AC27">
        <v>29045.200000000001</v>
      </c>
      <c r="AD27">
        <v>64958</v>
      </c>
      <c r="AE27">
        <v>100421.6</v>
      </c>
      <c r="AF27">
        <v>200975</v>
      </c>
      <c r="AG27">
        <v>486142.44073999999</v>
      </c>
      <c r="AH27">
        <v>0</v>
      </c>
      <c r="AI27">
        <v>372</v>
      </c>
      <c r="AJ27">
        <v>792.2</v>
      </c>
      <c r="AK27">
        <v>1752</v>
      </c>
      <c r="AL27">
        <v>3586</v>
      </c>
      <c r="AM27">
        <v>6578</v>
      </c>
      <c r="AN27">
        <v>13224</v>
      </c>
      <c r="AO27">
        <v>29982</v>
      </c>
      <c r="AP27">
        <v>47100</v>
      </c>
      <c r="AQ27">
        <v>-24.52</v>
      </c>
      <c r="AR27">
        <v>133.34</v>
      </c>
      <c r="AS27">
        <v>123.7</v>
      </c>
      <c r="AT27">
        <v>1757.1799999999998</v>
      </c>
      <c r="AU27">
        <v>3033.65</v>
      </c>
      <c r="AV27">
        <v>789.8</v>
      </c>
      <c r="AW27">
        <v>-520</v>
      </c>
      <c r="AX27">
        <v>-560</v>
      </c>
      <c r="AY27">
        <v>973.6</v>
      </c>
      <c r="AZ27">
        <v>2236.6</v>
      </c>
      <c r="BA27">
        <v>5040.3999999999996</v>
      </c>
      <c r="BB27">
        <v>10150</v>
      </c>
      <c r="BC27">
        <v>17350.8</v>
      </c>
      <c r="BD27">
        <v>30001.759999999998</v>
      </c>
      <c r="BE27">
        <v>67677.195999999996</v>
      </c>
      <c r="BF27">
        <v>110804.85</v>
      </c>
      <c r="BG27">
        <v>483</v>
      </c>
      <c r="BH27">
        <v>1199</v>
      </c>
      <c r="BI27">
        <v>2473.8000000000002</v>
      </c>
      <c r="BJ27">
        <v>5052.6000000000004</v>
      </c>
      <c r="BK27">
        <v>8411.7999999999993</v>
      </c>
      <c r="BL27">
        <v>15838.6</v>
      </c>
      <c r="BM27">
        <v>37236</v>
      </c>
      <c r="BN27">
        <v>67370</v>
      </c>
    </row>
    <row r="28" spans="2:66" x14ac:dyDescent="0.3">
      <c r="B28" s="15" t="s">
        <v>22</v>
      </c>
      <c r="C28">
        <v>55.6</v>
      </c>
      <c r="D28">
        <v>137.80000000000001</v>
      </c>
      <c r="E28">
        <v>305</v>
      </c>
      <c r="F28">
        <v>1373.8</v>
      </c>
      <c r="G28">
        <v>1725.2</v>
      </c>
      <c r="H28">
        <v>2742.15</v>
      </c>
      <c r="I28">
        <v>4499.5120000000006</v>
      </c>
      <c r="J28">
        <v>5525.73</v>
      </c>
      <c r="K28">
        <v>14.6</v>
      </c>
      <c r="L28">
        <v>40.6</v>
      </c>
      <c r="M28">
        <v>69.400000000000006</v>
      </c>
      <c r="N28">
        <v>121</v>
      </c>
      <c r="O28">
        <v>282.39999999999998</v>
      </c>
      <c r="P28">
        <v>535.01800000000003</v>
      </c>
      <c r="Q28">
        <v>998.82799999999986</v>
      </c>
      <c r="R28">
        <v>1267.22</v>
      </c>
      <c r="S28">
        <v>2.54</v>
      </c>
      <c r="T28">
        <v>12.6</v>
      </c>
      <c r="U28">
        <v>34.36</v>
      </c>
      <c r="V28">
        <v>80.47999999999999</v>
      </c>
      <c r="W28">
        <v>73.460000000000008</v>
      </c>
      <c r="X28">
        <v>142</v>
      </c>
      <c r="Y28">
        <v>214</v>
      </c>
      <c r="Z28">
        <v>520</v>
      </c>
      <c r="AA28">
        <v>72.599999999999994</v>
      </c>
      <c r="AB28">
        <v>164.6</v>
      </c>
      <c r="AC28">
        <v>320.60000000000002</v>
      </c>
      <c r="AD28">
        <v>695</v>
      </c>
      <c r="AE28">
        <v>1319</v>
      </c>
      <c r="AF28">
        <v>3204.4</v>
      </c>
      <c r="AG28">
        <v>11997.349326</v>
      </c>
      <c r="AH28">
        <v>16636.784189999998</v>
      </c>
      <c r="AI28">
        <v>3.6</v>
      </c>
      <c r="AJ28">
        <v>9.1999999999999993</v>
      </c>
      <c r="AK28">
        <v>10</v>
      </c>
      <c r="AL28">
        <v>26</v>
      </c>
      <c r="AM28">
        <v>98</v>
      </c>
      <c r="AN28">
        <v>184</v>
      </c>
      <c r="AO28">
        <v>408</v>
      </c>
      <c r="AP28">
        <v>560</v>
      </c>
      <c r="AQ28">
        <v>-10.559999999999999</v>
      </c>
      <c r="AR28">
        <v>-25.82</v>
      </c>
      <c r="AS28">
        <v>-28.82</v>
      </c>
      <c r="AT28">
        <v>-17.419999999999998</v>
      </c>
      <c r="AU28">
        <v>-156.57499999999999</v>
      </c>
      <c r="AV28">
        <v>-335.4</v>
      </c>
      <c r="AW28">
        <v>-702</v>
      </c>
      <c r="AX28">
        <v>-540</v>
      </c>
      <c r="AY28">
        <v>41.2</v>
      </c>
      <c r="AZ28">
        <v>97.2</v>
      </c>
      <c r="BA28">
        <v>235.6</v>
      </c>
      <c r="BB28">
        <v>1252.8</v>
      </c>
      <c r="BC28">
        <v>1442.8</v>
      </c>
      <c r="BD28">
        <v>2207.3319999999999</v>
      </c>
      <c r="BE28">
        <v>3500.6839999999997</v>
      </c>
      <c r="BF28">
        <v>4258.51</v>
      </c>
      <c r="BG28">
        <v>13.4</v>
      </c>
      <c r="BH28">
        <v>46.8</v>
      </c>
      <c r="BI28">
        <v>81.2</v>
      </c>
      <c r="BJ28">
        <v>200.8</v>
      </c>
      <c r="BK28">
        <v>361.2</v>
      </c>
      <c r="BL28">
        <v>708.2</v>
      </c>
      <c r="BM28">
        <v>1592</v>
      </c>
      <c r="BN28">
        <v>2010</v>
      </c>
    </row>
    <row r="29" spans="2:66" x14ac:dyDescent="0.3">
      <c r="B29" s="15" t="s">
        <v>23</v>
      </c>
      <c r="C29">
        <v>2337.1999999999998</v>
      </c>
      <c r="D29">
        <v>4279.2</v>
      </c>
      <c r="E29">
        <v>9492.6</v>
      </c>
      <c r="F29">
        <v>17554.8</v>
      </c>
      <c r="G29">
        <v>30991.200000000001</v>
      </c>
      <c r="H29">
        <v>57218.483999999997</v>
      </c>
      <c r="I29">
        <v>123471.876</v>
      </c>
      <c r="J29">
        <v>182338.58</v>
      </c>
      <c r="K29">
        <v>695.4</v>
      </c>
      <c r="L29">
        <v>860.2</v>
      </c>
      <c r="M29">
        <v>1241.4000000000001</v>
      </c>
      <c r="N29">
        <v>2084.4</v>
      </c>
      <c r="O29">
        <v>6306.8</v>
      </c>
      <c r="P29">
        <v>11975.761999999999</v>
      </c>
      <c r="Q29">
        <v>23397.51</v>
      </c>
      <c r="R29">
        <v>35041.230000000003</v>
      </c>
      <c r="S29">
        <v>302.06</v>
      </c>
      <c r="T29">
        <v>610.4</v>
      </c>
      <c r="U29">
        <v>1405.86</v>
      </c>
      <c r="V29">
        <v>3196.4</v>
      </c>
      <c r="W29">
        <v>5543.08</v>
      </c>
      <c r="X29">
        <v>6052</v>
      </c>
      <c r="Y29">
        <v>19674</v>
      </c>
      <c r="Z29">
        <v>31830</v>
      </c>
      <c r="AA29">
        <v>10624.4</v>
      </c>
      <c r="AB29">
        <v>20837.400000000001</v>
      </c>
      <c r="AC29">
        <v>47504.2</v>
      </c>
      <c r="AD29">
        <v>104677.2</v>
      </c>
      <c r="AE29">
        <v>169637.2</v>
      </c>
      <c r="AF29">
        <v>360049.4</v>
      </c>
      <c r="AG29">
        <v>851103.10965999996</v>
      </c>
      <c r="AH29">
        <v>1212667.9909999999</v>
      </c>
      <c r="AI29">
        <v>987.2</v>
      </c>
      <c r="AJ29">
        <v>1910</v>
      </c>
      <c r="AK29">
        <v>4328</v>
      </c>
      <c r="AL29">
        <v>8874</v>
      </c>
      <c r="AM29">
        <v>14986</v>
      </c>
      <c r="AN29">
        <v>30190</v>
      </c>
      <c r="AO29">
        <v>67608</v>
      </c>
      <c r="AP29">
        <v>96080</v>
      </c>
      <c r="AQ29">
        <v>-76.099999999999994</v>
      </c>
      <c r="AR29">
        <v>148.91999999999999</v>
      </c>
      <c r="AS29">
        <v>1018.2</v>
      </c>
      <c r="AT29">
        <v>2123.1400000000003</v>
      </c>
      <c r="AU29">
        <v>2638.7</v>
      </c>
      <c r="AV29">
        <v>-1412.8</v>
      </c>
      <c r="AW29">
        <v>988</v>
      </c>
      <c r="AX29">
        <v>4620</v>
      </c>
      <c r="AY29">
        <v>1641.8</v>
      </c>
      <c r="AZ29">
        <v>3419</v>
      </c>
      <c r="BA29">
        <v>8251.4</v>
      </c>
      <c r="BB29">
        <v>15470.4</v>
      </c>
      <c r="BC29">
        <v>24684.6</v>
      </c>
      <c r="BD29">
        <v>45242.922000000006</v>
      </c>
      <c r="BE29">
        <v>100074.36600000001</v>
      </c>
      <c r="BF29">
        <v>147297.35</v>
      </c>
      <c r="BG29">
        <v>762.4</v>
      </c>
      <c r="BH29">
        <v>1799.6</v>
      </c>
      <c r="BI29">
        <v>3829.6</v>
      </c>
      <c r="BJ29">
        <v>7004.8</v>
      </c>
      <c r="BK29">
        <v>10734.6</v>
      </c>
      <c r="BL29">
        <v>21490.400000000001</v>
      </c>
      <c r="BM29">
        <v>49708</v>
      </c>
      <c r="BN29">
        <v>70980</v>
      </c>
    </row>
    <row r="30" spans="2:66" x14ac:dyDescent="0.3">
      <c r="B30" s="15" t="s">
        <v>24</v>
      </c>
      <c r="C30">
        <v>0</v>
      </c>
      <c r="D30">
        <v>0</v>
      </c>
      <c r="E30">
        <v>0</v>
      </c>
      <c r="F30">
        <v>0</v>
      </c>
      <c r="G30">
        <v>0</v>
      </c>
      <c r="H30">
        <v>0</v>
      </c>
      <c r="I30">
        <v>19991.594000000001</v>
      </c>
      <c r="J30">
        <v>115059.19</v>
      </c>
      <c r="K30">
        <v>0</v>
      </c>
      <c r="L30">
        <v>0</v>
      </c>
      <c r="M30">
        <v>0</v>
      </c>
      <c r="N30">
        <v>0</v>
      </c>
      <c r="O30">
        <v>0</v>
      </c>
      <c r="P30">
        <v>0</v>
      </c>
      <c r="Q30">
        <v>4029.6419999999998</v>
      </c>
      <c r="R30">
        <v>21458.98</v>
      </c>
      <c r="S30">
        <v>0</v>
      </c>
      <c r="T30">
        <v>0</v>
      </c>
      <c r="U30">
        <v>0</v>
      </c>
      <c r="V30">
        <v>0</v>
      </c>
      <c r="W30">
        <v>0</v>
      </c>
      <c r="X30">
        <v>0</v>
      </c>
      <c r="Y30">
        <v>3480</v>
      </c>
      <c r="Z30">
        <v>16970</v>
      </c>
      <c r="AA30">
        <v>0</v>
      </c>
      <c r="AB30">
        <v>0</v>
      </c>
      <c r="AC30">
        <v>0</v>
      </c>
      <c r="AD30">
        <v>0</v>
      </c>
      <c r="AE30">
        <v>17989.2</v>
      </c>
      <c r="AF30">
        <v>156129.60000000001</v>
      </c>
      <c r="AG30">
        <v>402375.212</v>
      </c>
      <c r="AH30">
        <v>583117.25</v>
      </c>
      <c r="AI30">
        <v>0</v>
      </c>
      <c r="AJ30">
        <v>0</v>
      </c>
      <c r="AK30">
        <v>0</v>
      </c>
      <c r="AL30">
        <v>0</v>
      </c>
      <c r="AM30">
        <v>0</v>
      </c>
      <c r="AN30">
        <v>0</v>
      </c>
      <c r="AO30">
        <v>7076</v>
      </c>
      <c r="AP30">
        <v>46500</v>
      </c>
      <c r="AQ30">
        <v>0</v>
      </c>
      <c r="AR30">
        <v>0</v>
      </c>
      <c r="AS30">
        <v>0</v>
      </c>
      <c r="AT30">
        <v>0</v>
      </c>
      <c r="AU30">
        <v>0</v>
      </c>
      <c r="AV30">
        <v>0</v>
      </c>
      <c r="AW30">
        <v>-56</v>
      </c>
      <c r="AX30">
        <v>-530</v>
      </c>
      <c r="AY30">
        <v>0</v>
      </c>
      <c r="AZ30">
        <v>0</v>
      </c>
      <c r="BA30">
        <v>0</v>
      </c>
      <c r="BB30">
        <v>0</v>
      </c>
      <c r="BC30">
        <v>0</v>
      </c>
      <c r="BD30">
        <v>0</v>
      </c>
      <c r="BE30">
        <v>15961.951999999999</v>
      </c>
      <c r="BF30">
        <v>93600.21</v>
      </c>
      <c r="BG30">
        <v>0</v>
      </c>
      <c r="BH30">
        <v>0</v>
      </c>
      <c r="BI30">
        <v>0</v>
      </c>
      <c r="BJ30">
        <v>0</v>
      </c>
      <c r="BK30">
        <v>0</v>
      </c>
      <c r="BL30">
        <v>0</v>
      </c>
      <c r="BM30">
        <v>9288</v>
      </c>
      <c r="BN30">
        <v>51130</v>
      </c>
    </row>
    <row r="31" spans="2:66" x14ac:dyDescent="0.3">
      <c r="B31" s="15" t="s">
        <v>25</v>
      </c>
      <c r="C31">
        <v>160.80000000000001</v>
      </c>
      <c r="D31">
        <v>393.8</v>
      </c>
      <c r="E31">
        <v>722.4</v>
      </c>
      <c r="F31">
        <v>1364.6</v>
      </c>
      <c r="G31">
        <v>2577.1999999999998</v>
      </c>
      <c r="H31">
        <v>4141.1100000000006</v>
      </c>
      <c r="I31">
        <v>7862.88</v>
      </c>
      <c r="J31">
        <v>14948.92</v>
      </c>
      <c r="K31">
        <v>45.8</v>
      </c>
      <c r="L31">
        <v>90.4</v>
      </c>
      <c r="M31">
        <v>133.80000000000001</v>
      </c>
      <c r="N31">
        <v>286.39999999999998</v>
      </c>
      <c r="O31">
        <v>626.79999999999995</v>
      </c>
      <c r="P31">
        <v>1139.0620000000001</v>
      </c>
      <c r="Q31">
        <v>2136.2139999999999</v>
      </c>
      <c r="R31">
        <v>5823.37</v>
      </c>
      <c r="S31">
        <v>16.020000000000003</v>
      </c>
      <c r="T31">
        <v>53</v>
      </c>
      <c r="U31">
        <v>84.7</v>
      </c>
      <c r="V31">
        <v>152.01999999999998</v>
      </c>
      <c r="W31">
        <v>420.68</v>
      </c>
      <c r="X31">
        <v>40</v>
      </c>
      <c r="Y31">
        <v>184</v>
      </c>
      <c r="Z31">
        <v>1940</v>
      </c>
      <c r="AA31">
        <v>382.2</v>
      </c>
      <c r="AB31">
        <v>712.2</v>
      </c>
      <c r="AC31">
        <v>1417</v>
      </c>
      <c r="AD31">
        <v>3406.4</v>
      </c>
      <c r="AE31">
        <v>7011.4</v>
      </c>
      <c r="AF31">
        <v>12302.6</v>
      </c>
      <c r="AG31">
        <v>22799.811216000002</v>
      </c>
      <c r="AH31">
        <v>0</v>
      </c>
      <c r="AI31">
        <v>6.2</v>
      </c>
      <c r="AJ31">
        <v>15</v>
      </c>
      <c r="AK31">
        <v>34</v>
      </c>
      <c r="AL31">
        <v>72</v>
      </c>
      <c r="AM31">
        <v>186</v>
      </c>
      <c r="AN31">
        <v>396</v>
      </c>
      <c r="AO31">
        <v>958</v>
      </c>
      <c r="AP31">
        <v>1320</v>
      </c>
      <c r="AQ31">
        <v>-19.68</v>
      </c>
      <c r="AR31">
        <v>-25.06</v>
      </c>
      <c r="AS31">
        <v>-20.619999999999997</v>
      </c>
      <c r="AT31">
        <v>-72.859999999999985</v>
      </c>
      <c r="AU31">
        <v>-80.75</v>
      </c>
      <c r="AV31">
        <v>-949.6</v>
      </c>
      <c r="AW31">
        <v>-1676</v>
      </c>
      <c r="AX31">
        <v>-3400</v>
      </c>
      <c r="AY31">
        <v>114.6</v>
      </c>
      <c r="AZ31">
        <v>303.39999999999998</v>
      </c>
      <c r="BA31">
        <v>588.79999999999995</v>
      </c>
      <c r="BB31">
        <v>1078.2</v>
      </c>
      <c r="BC31">
        <v>1950.6</v>
      </c>
      <c r="BD31">
        <v>3002.4480000000003</v>
      </c>
      <c r="BE31">
        <v>5726.6659999999993</v>
      </c>
      <c r="BF31">
        <v>9125.5499999999993</v>
      </c>
      <c r="BG31">
        <v>53.4</v>
      </c>
      <c r="BH31">
        <v>172.2</v>
      </c>
      <c r="BI31">
        <v>303.60000000000002</v>
      </c>
      <c r="BJ31">
        <v>597.79999999999995</v>
      </c>
      <c r="BK31">
        <v>984.4</v>
      </c>
      <c r="BL31">
        <v>1517.2</v>
      </c>
      <c r="BM31">
        <v>3388</v>
      </c>
      <c r="BN31">
        <v>7210</v>
      </c>
    </row>
    <row r="32" spans="2:66" x14ac:dyDescent="0.3">
      <c r="B32" s="15" t="s">
        <v>26</v>
      </c>
      <c r="C32">
        <v>3680.4</v>
      </c>
      <c r="D32">
        <v>7234.6</v>
      </c>
      <c r="E32">
        <v>15791.6</v>
      </c>
      <c r="F32">
        <v>27301.4</v>
      </c>
      <c r="G32">
        <v>49087.199999999997</v>
      </c>
      <c r="H32">
        <v>89527.881999999998</v>
      </c>
      <c r="I32">
        <v>185008.24400000001</v>
      </c>
      <c r="J32">
        <v>292687.32</v>
      </c>
      <c r="K32">
        <v>1272.8</v>
      </c>
      <c r="L32">
        <v>1826.2</v>
      </c>
      <c r="M32">
        <v>3531</v>
      </c>
      <c r="N32">
        <v>4545.3999999999996</v>
      </c>
      <c r="O32">
        <v>10971</v>
      </c>
      <c r="P32">
        <v>22951.583999999999</v>
      </c>
      <c r="Q32">
        <v>40603.939999999995</v>
      </c>
      <c r="R32">
        <v>76931.14</v>
      </c>
      <c r="S32">
        <v>832.2</v>
      </c>
      <c r="T32">
        <v>1553.2</v>
      </c>
      <c r="U32">
        <v>3509.4800000000005</v>
      </c>
      <c r="V32">
        <v>8128.8</v>
      </c>
      <c r="W32">
        <v>11845.52</v>
      </c>
      <c r="X32">
        <v>14538</v>
      </c>
      <c r="Y32">
        <v>20796</v>
      </c>
      <c r="Z32">
        <v>31560</v>
      </c>
      <c r="AA32">
        <v>19654.400000000001</v>
      </c>
      <c r="AB32">
        <v>36157</v>
      </c>
      <c r="AC32">
        <v>73071.399999999994</v>
      </c>
      <c r="AD32">
        <v>140120</v>
      </c>
      <c r="AE32">
        <v>213289.8</v>
      </c>
      <c r="AF32">
        <v>396118.8</v>
      </c>
      <c r="AG32">
        <v>826950.88140000007</v>
      </c>
      <c r="AH32">
        <v>1153794.5900000001</v>
      </c>
      <c r="AI32">
        <v>905.8</v>
      </c>
      <c r="AJ32">
        <v>1864.8</v>
      </c>
      <c r="AK32">
        <v>3912</v>
      </c>
      <c r="AL32">
        <v>7218</v>
      </c>
      <c r="AM32">
        <v>12674</v>
      </c>
      <c r="AN32">
        <v>25872</v>
      </c>
      <c r="AO32">
        <v>58922</v>
      </c>
      <c r="AP32">
        <v>91920</v>
      </c>
      <c r="AQ32">
        <v>-95.14</v>
      </c>
      <c r="AR32">
        <v>277.18</v>
      </c>
      <c r="AS32">
        <v>1223.76</v>
      </c>
      <c r="AT32">
        <v>5218.5</v>
      </c>
      <c r="AU32">
        <v>9245.5750000000007</v>
      </c>
      <c r="AV32">
        <v>-3198.4</v>
      </c>
      <c r="AW32">
        <v>-11630</v>
      </c>
      <c r="AX32">
        <v>-34120</v>
      </c>
      <c r="AY32">
        <v>2407.8000000000002</v>
      </c>
      <c r="AZ32">
        <v>5408.4</v>
      </c>
      <c r="BA32">
        <v>12261</v>
      </c>
      <c r="BB32">
        <v>22756.400000000001</v>
      </c>
      <c r="BC32">
        <v>38116.6</v>
      </c>
      <c r="BD32">
        <v>66576.297999999995</v>
      </c>
      <c r="BE32">
        <v>144404.304</v>
      </c>
      <c r="BF32">
        <v>215756.18</v>
      </c>
      <c r="BG32">
        <v>1024.8</v>
      </c>
      <c r="BH32">
        <v>2560.4</v>
      </c>
      <c r="BI32">
        <v>5194</v>
      </c>
      <c r="BJ32">
        <v>9077</v>
      </c>
      <c r="BK32">
        <v>13489.6</v>
      </c>
      <c r="BL32">
        <v>32187.8</v>
      </c>
      <c r="BM32">
        <v>71326</v>
      </c>
      <c r="BN32">
        <v>116170</v>
      </c>
    </row>
    <row r="33" spans="2:66" x14ac:dyDescent="0.3">
      <c r="B33" s="15" t="s">
        <v>27</v>
      </c>
      <c r="C33">
        <v>0</v>
      </c>
      <c r="D33">
        <v>0</v>
      </c>
      <c r="E33">
        <v>0</v>
      </c>
      <c r="F33">
        <v>0</v>
      </c>
      <c r="G33">
        <v>4365.6000000000004</v>
      </c>
      <c r="H33">
        <v>10068.186</v>
      </c>
      <c r="I33">
        <v>20487.554</v>
      </c>
      <c r="J33">
        <v>31893.64</v>
      </c>
      <c r="K33">
        <v>0</v>
      </c>
      <c r="L33">
        <v>0</v>
      </c>
      <c r="M33">
        <v>0</v>
      </c>
      <c r="N33">
        <v>0</v>
      </c>
      <c r="O33">
        <v>1002</v>
      </c>
      <c r="P33">
        <v>2389.018</v>
      </c>
      <c r="Q33">
        <v>4662.45</v>
      </c>
      <c r="R33">
        <v>6154.31</v>
      </c>
      <c r="S33">
        <v>0</v>
      </c>
      <c r="T33">
        <v>0</v>
      </c>
      <c r="U33">
        <v>0</v>
      </c>
      <c r="V33">
        <v>0</v>
      </c>
      <c r="W33">
        <v>1006.1200000000001</v>
      </c>
      <c r="X33">
        <v>1826</v>
      </c>
      <c r="Y33">
        <v>2364</v>
      </c>
      <c r="Z33">
        <v>4100</v>
      </c>
      <c r="AA33">
        <v>0</v>
      </c>
      <c r="AB33">
        <v>0</v>
      </c>
      <c r="AC33">
        <v>2520</v>
      </c>
      <c r="AD33">
        <v>9464.4</v>
      </c>
      <c r="AE33">
        <v>18805</v>
      </c>
      <c r="AF33">
        <v>47874.8</v>
      </c>
      <c r="AG33">
        <v>128625.92</v>
      </c>
      <c r="AH33">
        <v>184091.31</v>
      </c>
      <c r="AI33">
        <v>0</v>
      </c>
      <c r="AJ33">
        <v>0</v>
      </c>
      <c r="AK33">
        <v>0</v>
      </c>
      <c r="AL33">
        <v>0</v>
      </c>
      <c r="AM33">
        <v>976</v>
      </c>
      <c r="AN33">
        <v>2728</v>
      </c>
      <c r="AO33">
        <v>6400</v>
      </c>
      <c r="AP33">
        <v>9460</v>
      </c>
      <c r="AQ33">
        <v>0</v>
      </c>
      <c r="AR33">
        <v>0</v>
      </c>
      <c r="AS33">
        <v>0</v>
      </c>
      <c r="AT33">
        <v>0</v>
      </c>
      <c r="AU33">
        <v>539.35</v>
      </c>
      <c r="AV33">
        <v>-105.8</v>
      </c>
      <c r="AW33">
        <v>-1152</v>
      </c>
      <c r="AX33">
        <v>-40</v>
      </c>
      <c r="AY33">
        <v>0</v>
      </c>
      <c r="AZ33">
        <v>0</v>
      </c>
      <c r="BA33">
        <v>0</v>
      </c>
      <c r="BB33">
        <v>0</v>
      </c>
      <c r="BC33">
        <v>3364.2</v>
      </c>
      <c r="BD33">
        <v>7679.1679999999997</v>
      </c>
      <c r="BE33">
        <v>15825.103999999998</v>
      </c>
      <c r="BF33">
        <v>25739.33</v>
      </c>
      <c r="BG33">
        <v>0</v>
      </c>
      <c r="BH33">
        <v>0</v>
      </c>
      <c r="BI33">
        <v>0</v>
      </c>
      <c r="BJ33">
        <v>0</v>
      </c>
      <c r="BK33">
        <v>1547.4</v>
      </c>
      <c r="BL33">
        <v>3908.6</v>
      </c>
      <c r="BM33">
        <v>9204</v>
      </c>
      <c r="BN33">
        <v>15200</v>
      </c>
    </row>
    <row r="34" spans="2:66" x14ac:dyDescent="0.3">
      <c r="B34" s="15" t="s">
        <v>28</v>
      </c>
      <c r="C34">
        <v>2076.1999999999998</v>
      </c>
      <c r="D34">
        <v>3917</v>
      </c>
      <c r="E34">
        <v>7224.2</v>
      </c>
      <c r="F34">
        <v>15385.6</v>
      </c>
      <c r="G34">
        <v>30890.2</v>
      </c>
      <c r="H34">
        <v>51500.229999999996</v>
      </c>
      <c r="I34">
        <v>98062.28</v>
      </c>
      <c r="J34">
        <v>138374</v>
      </c>
      <c r="K34">
        <v>488.8</v>
      </c>
      <c r="L34">
        <v>830.6</v>
      </c>
      <c r="M34">
        <v>1093.8</v>
      </c>
      <c r="N34">
        <v>2575.4</v>
      </c>
      <c r="O34">
        <v>6377.6</v>
      </c>
      <c r="P34">
        <v>8759.39</v>
      </c>
      <c r="Q34">
        <v>14342.141999999998</v>
      </c>
      <c r="R34">
        <v>25273.78</v>
      </c>
      <c r="S34">
        <v>384.14</v>
      </c>
      <c r="T34">
        <v>606.20000000000005</v>
      </c>
      <c r="U34">
        <v>1485.42</v>
      </c>
      <c r="V34">
        <v>5775.2800000000007</v>
      </c>
      <c r="W34">
        <v>11362.86</v>
      </c>
      <c r="X34">
        <v>14188</v>
      </c>
      <c r="Y34">
        <v>21122</v>
      </c>
      <c r="Z34">
        <v>15980</v>
      </c>
      <c r="AA34">
        <v>13589.4</v>
      </c>
      <c r="AB34">
        <v>24528.799999999999</v>
      </c>
      <c r="AC34">
        <v>46784.6</v>
      </c>
      <c r="AD34">
        <v>100959.6</v>
      </c>
      <c r="AE34">
        <v>173356.79999999999</v>
      </c>
      <c r="AF34">
        <v>306446.40000000002</v>
      </c>
      <c r="AG34">
        <v>620003</v>
      </c>
      <c r="AH34">
        <v>0</v>
      </c>
      <c r="AI34">
        <v>694.8</v>
      </c>
      <c r="AJ34">
        <v>1493</v>
      </c>
      <c r="AK34">
        <v>2766</v>
      </c>
      <c r="AL34">
        <v>4558</v>
      </c>
      <c r="AM34">
        <v>7634</v>
      </c>
      <c r="AN34">
        <v>13308</v>
      </c>
      <c r="AO34">
        <v>30954</v>
      </c>
      <c r="AP34">
        <v>46500</v>
      </c>
      <c r="AQ34">
        <v>186.26</v>
      </c>
      <c r="AR34">
        <v>166.85999999999999</v>
      </c>
      <c r="AS34">
        <v>770.59999999999991</v>
      </c>
      <c r="AT34">
        <v>3964.6</v>
      </c>
      <c r="AU34">
        <v>8398.3250000000007</v>
      </c>
      <c r="AV34">
        <v>12032.2</v>
      </c>
      <c r="AW34">
        <v>14988</v>
      </c>
      <c r="AX34">
        <v>0</v>
      </c>
      <c r="AY34">
        <v>1587.8</v>
      </c>
      <c r="AZ34">
        <v>3086.4</v>
      </c>
      <c r="BA34">
        <v>6130.6</v>
      </c>
      <c r="BB34">
        <v>12810.2</v>
      </c>
      <c r="BC34">
        <v>24512.6</v>
      </c>
      <c r="BD34">
        <v>42741.04</v>
      </c>
      <c r="BE34">
        <v>83720.138000000006</v>
      </c>
      <c r="BF34">
        <v>113100.22</v>
      </c>
      <c r="BG34">
        <v>819.4</v>
      </c>
      <c r="BH34">
        <v>1659.6</v>
      </c>
      <c r="BI34">
        <v>3087.4</v>
      </c>
      <c r="BJ34">
        <v>6046.4</v>
      </c>
      <c r="BK34">
        <v>9281.4</v>
      </c>
      <c r="BL34">
        <v>17589.8</v>
      </c>
      <c r="BM34">
        <v>42214</v>
      </c>
      <c r="BN34">
        <v>62630</v>
      </c>
    </row>
    <row r="35" spans="2:66" x14ac:dyDescent="0.3">
      <c r="B35" s="15" t="s">
        <v>97</v>
      </c>
      <c r="C35">
        <v>29995.8</v>
      </c>
      <c r="D35">
        <v>60077.2</v>
      </c>
      <c r="E35">
        <v>122912</v>
      </c>
      <c r="F35">
        <v>237749.8</v>
      </c>
      <c r="G35">
        <v>447460.2</v>
      </c>
      <c r="H35">
        <v>794713.78799999994</v>
      </c>
      <c r="I35">
        <v>1637259.4660000002</v>
      </c>
      <c r="J35">
        <v>2492514.6</v>
      </c>
      <c r="K35">
        <v>9140.6</v>
      </c>
      <c r="L35">
        <v>14405.4</v>
      </c>
      <c r="M35">
        <v>24516.400000000001</v>
      </c>
      <c r="N35">
        <v>41414.400000000001</v>
      </c>
      <c r="O35">
        <v>101858.4</v>
      </c>
      <c r="P35">
        <v>180646.96200000003</v>
      </c>
      <c r="Q35">
        <v>324380.46599999996</v>
      </c>
      <c r="R35">
        <v>498340.39</v>
      </c>
      <c r="S35">
        <v>5463.9</v>
      </c>
      <c r="T35">
        <v>11023.1</v>
      </c>
      <c r="U35">
        <v>21374.26</v>
      </c>
      <c r="V35">
        <v>55722.30000000001</v>
      </c>
      <c r="W35">
        <v>103997.04000000002</v>
      </c>
      <c r="X35">
        <v>115404</v>
      </c>
      <c r="Y35">
        <v>229964</v>
      </c>
      <c r="Z35">
        <v>334350</v>
      </c>
      <c r="AA35">
        <v>150591</v>
      </c>
      <c r="AB35">
        <v>280632.59999999998</v>
      </c>
      <c r="AC35">
        <v>620808.19999999995</v>
      </c>
      <c r="AD35">
        <v>1319494.2</v>
      </c>
      <c r="AE35">
        <v>2185948.6</v>
      </c>
      <c r="AF35">
        <v>4409392.4000000004</v>
      </c>
      <c r="AG35">
        <v>9776889.3763139993</v>
      </c>
      <c r="AH35">
        <v>6978728.6490099998</v>
      </c>
      <c r="AI35">
        <v>9471</v>
      </c>
      <c r="AJ35">
        <v>19798.400000000001</v>
      </c>
      <c r="AK35">
        <v>41620</v>
      </c>
      <c r="AL35">
        <v>81556</v>
      </c>
      <c r="AM35">
        <v>147464</v>
      </c>
      <c r="AN35">
        <v>299254</v>
      </c>
      <c r="AO35">
        <v>664864</v>
      </c>
      <c r="AP35">
        <v>969250</v>
      </c>
      <c r="AQ35">
        <v>-608.21999999999991</v>
      </c>
      <c r="AR35">
        <v>1150.6199999999999</v>
      </c>
      <c r="AS35">
        <v>5208.46</v>
      </c>
      <c r="AT35">
        <v>27617.279999999995</v>
      </c>
      <c r="AU35">
        <v>51561.399999999994</v>
      </c>
      <c r="AV35">
        <v>-13404.2</v>
      </c>
      <c r="AW35">
        <v>-9860</v>
      </c>
      <c r="AX35">
        <v>-61860</v>
      </c>
      <c r="AY35">
        <v>20855.8</v>
      </c>
      <c r="AZ35">
        <v>45673.8</v>
      </c>
      <c r="BA35">
        <v>98398.6</v>
      </c>
      <c r="BB35">
        <v>196335.8</v>
      </c>
      <c r="BC35">
        <v>345603.2</v>
      </c>
      <c r="BD35">
        <v>614068.02599999995</v>
      </c>
      <c r="BE35">
        <v>1312879.0000000002</v>
      </c>
      <c r="BF35">
        <v>1994174.21</v>
      </c>
      <c r="BG35">
        <v>9394.2000000000007</v>
      </c>
      <c r="BH35">
        <v>22870.400000000001</v>
      </c>
      <c r="BI35">
        <v>44998.8</v>
      </c>
      <c r="BJ35">
        <v>87788.2</v>
      </c>
      <c r="BK35">
        <v>143055</v>
      </c>
      <c r="BL35">
        <v>288766.40000000002</v>
      </c>
      <c r="BM35">
        <v>664098</v>
      </c>
      <c r="BN35">
        <v>1074780</v>
      </c>
    </row>
    <row r="37" spans="2:66" x14ac:dyDescent="0.3">
      <c r="B37" t="str">
        <f>B3</f>
        <v>Row Labels</v>
      </c>
      <c r="C37" t="str">
        <f t="shared" ref="C37:BN37" si="0">C3</f>
        <v xml:space="preserve">  1980-84(AE)</v>
      </c>
      <c r="D37" t="str">
        <f t="shared" si="0"/>
        <v xml:space="preserve">  1985-89(AE)</v>
      </c>
      <c r="E37" t="str">
        <f t="shared" si="0"/>
        <v xml:space="preserve">  1990-94(AE)</v>
      </c>
      <c r="F37" t="str">
        <f t="shared" si="0"/>
        <v xml:space="preserve">  1995-99(AE)</v>
      </c>
      <c r="G37" t="str">
        <f t="shared" si="0"/>
        <v xml:space="preserve">  2000-04(AE)</v>
      </c>
      <c r="H37" t="str">
        <f t="shared" si="0"/>
        <v xml:space="preserve">  2005-09(AE)</v>
      </c>
      <c r="I37" t="str">
        <f t="shared" si="0"/>
        <v xml:space="preserve">  2010-14(AE)</v>
      </c>
      <c r="J37" t="str">
        <f t="shared" si="0"/>
        <v xml:space="preserve">  2015-19(AE)</v>
      </c>
      <c r="K37" t="str">
        <f t="shared" si="0"/>
        <v xml:space="preserve">  1980-84(CE)</v>
      </c>
      <c r="L37" t="str">
        <f t="shared" si="0"/>
        <v xml:space="preserve">  1985-89(CE)</v>
      </c>
      <c r="M37" t="str">
        <f t="shared" si="0"/>
        <v xml:space="preserve">  1990-94(CE)</v>
      </c>
      <c r="N37" t="str">
        <f t="shared" si="0"/>
        <v xml:space="preserve">  1995-99(CE)</v>
      </c>
      <c r="O37" t="str">
        <f t="shared" si="0"/>
        <v xml:space="preserve">  2000-04(CE)</v>
      </c>
      <c r="P37" t="str">
        <f t="shared" si="0"/>
        <v xml:space="preserve">  2005-09(CE)</v>
      </c>
      <c r="Q37" t="str">
        <f t="shared" si="0"/>
        <v xml:space="preserve">  2010-14(CE)</v>
      </c>
      <c r="R37" t="str">
        <f t="shared" si="0"/>
        <v xml:space="preserve">  2015-19(CE)</v>
      </c>
      <c r="S37" t="str">
        <f t="shared" si="0"/>
        <v xml:space="preserve">  1980-84(GFD)</v>
      </c>
      <c r="T37" t="str">
        <f t="shared" si="0"/>
        <v xml:space="preserve">  1985-89(GFD)</v>
      </c>
      <c r="U37" t="str">
        <f t="shared" si="0"/>
        <v xml:space="preserve">  1990-94(GFD)</v>
      </c>
      <c r="V37" t="str">
        <f t="shared" si="0"/>
        <v xml:space="preserve">  1995-99(GFD)</v>
      </c>
      <c r="W37" t="str">
        <f t="shared" si="0"/>
        <v xml:space="preserve">  2000-04(GFD)</v>
      </c>
      <c r="X37" t="str">
        <f t="shared" si="0"/>
        <v xml:space="preserve">  2005-09(GFD)</v>
      </c>
      <c r="Y37" t="str">
        <f t="shared" si="0"/>
        <v xml:space="preserve">  2010-14(GFD)</v>
      </c>
      <c r="Z37" t="str">
        <f t="shared" si="0"/>
        <v xml:space="preserve">  2015-19(GFD)</v>
      </c>
      <c r="AA37" t="str">
        <f t="shared" si="0"/>
        <v xml:space="preserve">  1980-84(NS)</v>
      </c>
      <c r="AB37" t="str">
        <f t="shared" si="0"/>
        <v xml:space="preserve">  1985-89(NS)</v>
      </c>
      <c r="AC37" t="str">
        <f t="shared" si="0"/>
        <v xml:space="preserve">  1990-94(NS)</v>
      </c>
      <c r="AD37" t="str">
        <f t="shared" si="0"/>
        <v xml:space="preserve">  1995-99(NS)</v>
      </c>
      <c r="AE37" t="str">
        <f t="shared" si="0"/>
        <v xml:space="preserve">  2000-04(NS)</v>
      </c>
      <c r="AF37" t="str">
        <f t="shared" si="0"/>
        <v xml:space="preserve">  2005-09(NS)</v>
      </c>
      <c r="AG37" t="str">
        <f t="shared" si="0"/>
        <v xml:space="preserve">  2010-14(NS)</v>
      </c>
      <c r="AH37" t="str">
        <f t="shared" si="0"/>
        <v xml:space="preserve">  2015-19(NS)</v>
      </c>
      <c r="AI37" t="str">
        <f t="shared" si="0"/>
        <v xml:space="preserve">  1980-84(OTR)</v>
      </c>
      <c r="AJ37" t="str">
        <f t="shared" si="0"/>
        <v xml:space="preserve">  1985-89(OTR)</v>
      </c>
      <c r="AK37" t="str">
        <f t="shared" si="0"/>
        <v xml:space="preserve">  1990-94(OTR)</v>
      </c>
      <c r="AL37" t="str">
        <f t="shared" si="0"/>
        <v xml:space="preserve">  1995-99(OTR)</v>
      </c>
      <c r="AM37" t="str">
        <f t="shared" si="0"/>
        <v xml:space="preserve">  2000-04(OTR)</v>
      </c>
      <c r="AN37" t="str">
        <f t="shared" si="0"/>
        <v xml:space="preserve">  2005-09(OTR)</v>
      </c>
      <c r="AO37" t="str">
        <f t="shared" si="0"/>
        <v xml:space="preserve">  2010-14(OTR)</v>
      </c>
      <c r="AP37" t="str">
        <f t="shared" si="0"/>
        <v xml:space="preserve">  2015-19(OTR)</v>
      </c>
      <c r="AQ37" t="str">
        <f t="shared" si="0"/>
        <v xml:space="preserve">  1980-84(RD)</v>
      </c>
      <c r="AR37" t="str">
        <f t="shared" si="0"/>
        <v xml:space="preserve">  1985-89(RD)</v>
      </c>
      <c r="AS37" t="str">
        <f t="shared" si="0"/>
        <v xml:space="preserve">  1990-94(RD)</v>
      </c>
      <c r="AT37" t="str">
        <f t="shared" si="0"/>
        <v xml:space="preserve">  1995-99(RD)</v>
      </c>
      <c r="AU37" t="str">
        <f t="shared" si="0"/>
        <v xml:space="preserve">  2000-04(RD)</v>
      </c>
      <c r="AV37" t="str">
        <f t="shared" si="0"/>
        <v xml:space="preserve">  2005-09(RD)</v>
      </c>
      <c r="AW37" t="str">
        <f t="shared" si="0"/>
        <v xml:space="preserve">  2010-14(RD)</v>
      </c>
      <c r="AX37" t="str">
        <f t="shared" si="0"/>
        <v xml:space="preserve">  2015-19(RD)</v>
      </c>
      <c r="AY37" t="str">
        <f t="shared" si="0"/>
        <v xml:space="preserve">  1980-84(RE)</v>
      </c>
      <c r="AZ37" t="str">
        <f t="shared" si="0"/>
        <v xml:space="preserve">  1985-89(RE)</v>
      </c>
      <c r="BA37" t="str">
        <f t="shared" si="0"/>
        <v xml:space="preserve">  1990-94(RE)</v>
      </c>
      <c r="BB37" t="str">
        <f t="shared" si="0"/>
        <v xml:space="preserve">  1995-99(RE)</v>
      </c>
      <c r="BC37" t="str">
        <f t="shared" si="0"/>
        <v xml:space="preserve">  2000-04(RE)</v>
      </c>
      <c r="BD37" t="str">
        <f t="shared" si="0"/>
        <v xml:space="preserve">  2005-09(RE)</v>
      </c>
      <c r="BE37" t="str">
        <f t="shared" si="0"/>
        <v xml:space="preserve">  2010-14(RE)</v>
      </c>
      <c r="BF37" t="str">
        <f t="shared" si="0"/>
        <v xml:space="preserve">  2015-19(RE)</v>
      </c>
      <c r="BG37" t="str">
        <f t="shared" si="0"/>
        <v xml:space="preserve">  1980-84(SSE)</v>
      </c>
      <c r="BH37" t="str">
        <f t="shared" si="0"/>
        <v xml:space="preserve">  1985-89(SSE)</v>
      </c>
      <c r="BI37" t="str">
        <f t="shared" si="0"/>
        <v xml:space="preserve">  1990-94(SSE)</v>
      </c>
      <c r="BJ37" t="str">
        <f t="shared" si="0"/>
        <v xml:space="preserve">  1995-99(SSE)</v>
      </c>
      <c r="BK37" t="str">
        <f t="shared" si="0"/>
        <v xml:space="preserve">  2000-04(SSE)</v>
      </c>
      <c r="BL37" t="str">
        <f t="shared" si="0"/>
        <v xml:space="preserve">  2005-09(SSE)</v>
      </c>
      <c r="BM37" t="str">
        <f t="shared" si="0"/>
        <v xml:space="preserve">  2010-14(SSE)</v>
      </c>
      <c r="BN37" t="str">
        <f t="shared" si="0"/>
        <v xml:space="preserve">  2015-19(SSE)</v>
      </c>
    </row>
    <row r="38" spans="2:66" x14ac:dyDescent="0.3">
      <c r="B38" t="str">
        <f t="shared" ref="B38:BM38" si="1">B4</f>
        <v>Andhra_Pradesh</v>
      </c>
      <c r="C38">
        <f t="shared" si="1"/>
        <v>2216.1999999999998</v>
      </c>
      <c r="D38">
        <f t="shared" si="1"/>
        <v>4553.2</v>
      </c>
      <c r="E38">
        <f t="shared" si="1"/>
        <v>9264.6</v>
      </c>
      <c r="F38">
        <f t="shared" si="1"/>
        <v>18607.2</v>
      </c>
      <c r="G38">
        <f t="shared" si="1"/>
        <v>36167.800000000003</v>
      </c>
      <c r="H38">
        <f t="shared" si="1"/>
        <v>69141.535999999993</v>
      </c>
      <c r="I38">
        <f t="shared" si="1"/>
        <v>118730.96799999999</v>
      </c>
      <c r="J38">
        <f t="shared" si="1"/>
        <v>112048.99</v>
      </c>
      <c r="K38">
        <f t="shared" si="1"/>
        <v>504.6</v>
      </c>
      <c r="L38">
        <f t="shared" si="1"/>
        <v>868</v>
      </c>
      <c r="M38">
        <f t="shared" si="1"/>
        <v>1928.6</v>
      </c>
      <c r="N38">
        <f t="shared" si="1"/>
        <v>3700.6</v>
      </c>
      <c r="O38">
        <f t="shared" si="1"/>
        <v>9169.6</v>
      </c>
      <c r="P38">
        <f t="shared" si="1"/>
        <v>18013.905999999999</v>
      </c>
      <c r="Q38">
        <f t="shared" si="1"/>
        <v>22663.944</v>
      </c>
      <c r="R38">
        <f t="shared" si="1"/>
        <v>14624.21</v>
      </c>
      <c r="S38">
        <f t="shared" si="1"/>
        <v>344.52</v>
      </c>
      <c r="T38">
        <f t="shared" si="1"/>
        <v>690.4</v>
      </c>
      <c r="U38">
        <f t="shared" si="1"/>
        <v>1568.6799999999998</v>
      </c>
      <c r="V38">
        <f t="shared" si="1"/>
        <v>3667.62</v>
      </c>
      <c r="W38">
        <f t="shared" si="1"/>
        <v>7459.8</v>
      </c>
      <c r="X38">
        <f t="shared" si="1"/>
        <v>9830</v>
      </c>
      <c r="Y38">
        <f t="shared" si="1"/>
        <v>16614</v>
      </c>
      <c r="Z38">
        <f t="shared" si="1"/>
        <v>17580</v>
      </c>
      <c r="AA38">
        <f t="shared" si="1"/>
        <v>11043.2</v>
      </c>
      <c r="AB38">
        <f t="shared" si="1"/>
        <v>20858.8</v>
      </c>
      <c r="AC38">
        <f t="shared" si="1"/>
        <v>49036</v>
      </c>
      <c r="AD38">
        <f t="shared" si="1"/>
        <v>101903.4</v>
      </c>
      <c r="AE38">
        <f t="shared" si="1"/>
        <v>158662.79999999999</v>
      </c>
      <c r="AF38">
        <f t="shared" si="1"/>
        <v>208948.2</v>
      </c>
      <c r="AG38">
        <f t="shared" si="1"/>
        <v>422294.076</v>
      </c>
      <c r="AH38">
        <f t="shared" si="1"/>
        <v>603376.25</v>
      </c>
      <c r="AI38">
        <f t="shared" si="1"/>
        <v>846.4</v>
      </c>
      <c r="AJ38">
        <f t="shared" si="1"/>
        <v>1864.6</v>
      </c>
      <c r="AK38">
        <f t="shared" si="1"/>
        <v>3432</v>
      </c>
      <c r="AL38">
        <f t="shared" si="1"/>
        <v>6616</v>
      </c>
      <c r="AM38">
        <f t="shared" si="1"/>
        <v>13158</v>
      </c>
      <c r="AN38">
        <f t="shared" si="1"/>
        <v>28094</v>
      </c>
      <c r="AO38">
        <f t="shared" si="1"/>
        <v>52180</v>
      </c>
      <c r="AP38">
        <f t="shared" si="1"/>
        <v>44420</v>
      </c>
      <c r="AQ38">
        <f t="shared" si="1"/>
        <v>-11.800000000000006</v>
      </c>
      <c r="AR38">
        <f t="shared" si="1"/>
        <v>72.900000000000006</v>
      </c>
      <c r="AS38">
        <f t="shared" si="1"/>
        <v>189.3</v>
      </c>
      <c r="AT38">
        <f t="shared" si="1"/>
        <v>1711.7199999999998</v>
      </c>
      <c r="AU38">
        <f t="shared" si="1"/>
        <v>3042.2750000000001</v>
      </c>
      <c r="AV38">
        <f t="shared" si="1"/>
        <v>-1026.4000000000001</v>
      </c>
      <c r="AW38">
        <f t="shared" si="1"/>
        <v>1434</v>
      </c>
      <c r="AX38">
        <f t="shared" si="1"/>
        <v>7300</v>
      </c>
      <c r="AY38">
        <f t="shared" si="1"/>
        <v>1711.8</v>
      </c>
      <c r="AZ38">
        <f t="shared" si="1"/>
        <v>3685.6</v>
      </c>
      <c r="BA38">
        <f t="shared" si="1"/>
        <v>7335.8</v>
      </c>
      <c r="BB38">
        <f t="shared" si="1"/>
        <v>14906.4</v>
      </c>
      <c r="BC38">
        <f t="shared" si="1"/>
        <v>26998</v>
      </c>
      <c r="BD38">
        <f t="shared" si="1"/>
        <v>51127.83</v>
      </c>
      <c r="BE38">
        <f t="shared" si="1"/>
        <v>96067.024000000005</v>
      </c>
      <c r="BF38">
        <f t="shared" si="1"/>
        <v>97424.78</v>
      </c>
      <c r="BG38">
        <f t="shared" si="1"/>
        <v>821.6</v>
      </c>
      <c r="BH38">
        <f t="shared" si="1"/>
        <v>1938.6</v>
      </c>
      <c r="BI38">
        <f t="shared" si="1"/>
        <v>3541.6</v>
      </c>
      <c r="BJ38">
        <f t="shared" si="1"/>
        <v>7261.6</v>
      </c>
      <c r="BK38">
        <f t="shared" si="1"/>
        <v>11849.8</v>
      </c>
      <c r="BL38">
        <f t="shared" si="1"/>
        <v>23949</v>
      </c>
      <c r="BM38">
        <f t="shared" si="1"/>
        <v>46772</v>
      </c>
      <c r="BN38">
        <f t="shared" ref="BN38" si="2">BN4</f>
        <v>52450</v>
      </c>
    </row>
    <row r="39" spans="2:66" x14ac:dyDescent="0.3">
      <c r="B39" t="str">
        <f t="shared" ref="B39:BM39" si="3">B5</f>
        <v>Arunachal_Pradesh</v>
      </c>
      <c r="C39">
        <f t="shared" si="3"/>
        <v>0</v>
      </c>
      <c r="D39">
        <f t="shared" si="3"/>
        <v>263.39999999999998</v>
      </c>
      <c r="E39">
        <f t="shared" si="3"/>
        <v>522</v>
      </c>
      <c r="F39">
        <f t="shared" si="3"/>
        <v>953.6</v>
      </c>
      <c r="G39">
        <f t="shared" si="3"/>
        <v>1645.4</v>
      </c>
      <c r="H39">
        <f t="shared" si="3"/>
        <v>3560.0419999999999</v>
      </c>
      <c r="I39">
        <f t="shared" si="3"/>
        <v>7572.398000000001</v>
      </c>
      <c r="J39">
        <f t="shared" si="3"/>
        <v>12712.91</v>
      </c>
      <c r="K39">
        <f t="shared" si="3"/>
        <v>0</v>
      </c>
      <c r="L39">
        <f t="shared" si="3"/>
        <v>85</v>
      </c>
      <c r="M39">
        <f t="shared" si="3"/>
        <v>177.4</v>
      </c>
      <c r="N39">
        <f t="shared" si="3"/>
        <v>285</v>
      </c>
      <c r="O39">
        <f t="shared" si="3"/>
        <v>471.4</v>
      </c>
      <c r="P39">
        <f t="shared" si="3"/>
        <v>1081.1579999999999</v>
      </c>
      <c r="Q39">
        <f t="shared" si="3"/>
        <v>2131.8900000000003</v>
      </c>
      <c r="R39">
        <f t="shared" si="3"/>
        <v>3410.48</v>
      </c>
      <c r="S39">
        <f t="shared" si="3"/>
        <v>0</v>
      </c>
      <c r="T39">
        <f t="shared" si="3"/>
        <v>27.4</v>
      </c>
      <c r="U39">
        <f t="shared" si="3"/>
        <v>17.100000000000001</v>
      </c>
      <c r="V39">
        <f t="shared" si="3"/>
        <v>69.11999999999999</v>
      </c>
      <c r="W39">
        <f t="shared" si="3"/>
        <v>266.95999999999998</v>
      </c>
      <c r="X39">
        <f t="shared" si="3"/>
        <v>192</v>
      </c>
      <c r="Y39">
        <f t="shared" si="3"/>
        <v>1276</v>
      </c>
      <c r="Z39">
        <f t="shared" si="3"/>
        <v>510</v>
      </c>
      <c r="AA39">
        <f t="shared" si="3"/>
        <v>165</v>
      </c>
      <c r="AB39">
        <f t="shared" si="3"/>
        <v>340.6</v>
      </c>
      <c r="AC39">
        <f t="shared" si="3"/>
        <v>748.2</v>
      </c>
      <c r="AD39">
        <f t="shared" si="3"/>
        <v>1372</v>
      </c>
      <c r="AE39">
        <f t="shared" si="3"/>
        <v>2363.6</v>
      </c>
      <c r="AF39">
        <f t="shared" si="3"/>
        <v>5166.8</v>
      </c>
      <c r="AG39">
        <f t="shared" si="3"/>
        <v>12725.384854</v>
      </c>
      <c r="AH39">
        <f t="shared" si="3"/>
        <v>19472.534540000001</v>
      </c>
      <c r="AI39">
        <f t="shared" si="3"/>
        <v>0</v>
      </c>
      <c r="AJ39">
        <f t="shared" si="3"/>
        <v>1.6</v>
      </c>
      <c r="AK39">
        <f t="shared" si="3"/>
        <v>2</v>
      </c>
      <c r="AL39">
        <f t="shared" si="3"/>
        <v>10</v>
      </c>
      <c r="AM39">
        <f t="shared" si="3"/>
        <v>36</v>
      </c>
      <c r="AN39">
        <f t="shared" si="3"/>
        <v>110</v>
      </c>
      <c r="AO39">
        <f t="shared" si="3"/>
        <v>354</v>
      </c>
      <c r="AP39">
        <f t="shared" si="3"/>
        <v>510</v>
      </c>
      <c r="AQ39">
        <f t="shared" si="3"/>
        <v>0</v>
      </c>
      <c r="AR39">
        <f t="shared" si="3"/>
        <v>-42.72</v>
      </c>
      <c r="AS39">
        <f t="shared" si="3"/>
        <v>-147.12</v>
      </c>
      <c r="AT39">
        <f t="shared" si="3"/>
        <v>-200.32</v>
      </c>
      <c r="AU39">
        <f t="shared" si="3"/>
        <v>-76.224999999999994</v>
      </c>
      <c r="AV39">
        <f t="shared" si="3"/>
        <v>-640</v>
      </c>
      <c r="AW39">
        <f t="shared" si="3"/>
        <v>-524</v>
      </c>
      <c r="AX39">
        <f t="shared" si="3"/>
        <v>-2330</v>
      </c>
      <c r="AY39">
        <f t="shared" si="3"/>
        <v>0</v>
      </c>
      <c r="AZ39">
        <f t="shared" si="3"/>
        <v>178.2</v>
      </c>
      <c r="BA39">
        <f t="shared" si="3"/>
        <v>344.8</v>
      </c>
      <c r="BB39">
        <f t="shared" si="3"/>
        <v>668.4</v>
      </c>
      <c r="BC39">
        <f t="shared" si="3"/>
        <v>1174.4000000000001</v>
      </c>
      <c r="BD39">
        <f t="shared" si="3"/>
        <v>2479.0839999999998</v>
      </c>
      <c r="BE39">
        <f t="shared" si="3"/>
        <v>5440.5079999999998</v>
      </c>
      <c r="BF39">
        <f t="shared" si="3"/>
        <v>9302.43</v>
      </c>
      <c r="BG39">
        <f t="shared" si="3"/>
        <v>0</v>
      </c>
      <c r="BH39">
        <f t="shared" si="3"/>
        <v>83.8</v>
      </c>
      <c r="BI39">
        <f t="shared" si="3"/>
        <v>170.4</v>
      </c>
      <c r="BJ39">
        <f t="shared" si="3"/>
        <v>323.60000000000002</v>
      </c>
      <c r="BK39">
        <f t="shared" si="3"/>
        <v>493</v>
      </c>
      <c r="BL39">
        <f t="shared" si="3"/>
        <v>1117.5999999999999</v>
      </c>
      <c r="BM39">
        <f t="shared" si="3"/>
        <v>2474</v>
      </c>
      <c r="BN39">
        <f t="shared" ref="BN39" si="4">BN5</f>
        <v>4060</v>
      </c>
    </row>
    <row r="40" spans="2:66" x14ac:dyDescent="0.3">
      <c r="B40" t="str">
        <f t="shared" ref="B40:BM40" si="5">B6</f>
        <v>Assam</v>
      </c>
      <c r="C40">
        <f t="shared" si="5"/>
        <v>834.8</v>
      </c>
      <c r="D40">
        <f t="shared" si="5"/>
        <v>1741.6</v>
      </c>
      <c r="E40">
        <f t="shared" si="5"/>
        <v>3241.2</v>
      </c>
      <c r="F40">
        <f t="shared" si="5"/>
        <v>5193.8</v>
      </c>
      <c r="G40">
        <f t="shared" si="5"/>
        <v>10091.6</v>
      </c>
      <c r="H40">
        <f t="shared" si="5"/>
        <v>16635.432000000001</v>
      </c>
      <c r="I40">
        <f t="shared" si="5"/>
        <v>38424.379999999997</v>
      </c>
      <c r="J40">
        <f t="shared" si="5"/>
        <v>63602.17</v>
      </c>
      <c r="K40">
        <f t="shared" si="5"/>
        <v>281.60000000000002</v>
      </c>
      <c r="L40">
        <f t="shared" si="5"/>
        <v>437.6</v>
      </c>
      <c r="M40">
        <f t="shared" si="5"/>
        <v>703</v>
      </c>
      <c r="N40">
        <f t="shared" si="5"/>
        <v>904.4</v>
      </c>
      <c r="O40">
        <f t="shared" si="5"/>
        <v>2280.8000000000002</v>
      </c>
      <c r="P40">
        <f t="shared" si="5"/>
        <v>2592.7339999999995</v>
      </c>
      <c r="Q40">
        <f t="shared" si="5"/>
        <v>5820.7219999999998</v>
      </c>
      <c r="R40">
        <f t="shared" si="5"/>
        <v>12039.32</v>
      </c>
      <c r="S40">
        <f t="shared" si="5"/>
        <v>207.63999999999996</v>
      </c>
      <c r="T40">
        <f t="shared" si="5"/>
        <v>329.8</v>
      </c>
      <c r="U40">
        <f t="shared" si="5"/>
        <v>344.6</v>
      </c>
      <c r="V40">
        <f t="shared" si="5"/>
        <v>562.41999999999996</v>
      </c>
      <c r="W40">
        <f t="shared" si="5"/>
        <v>1473.6200000000001</v>
      </c>
      <c r="X40">
        <f t="shared" si="5"/>
        <v>154</v>
      </c>
      <c r="Y40">
        <f t="shared" si="5"/>
        <v>5040</v>
      </c>
      <c r="Z40">
        <f t="shared" si="5"/>
        <v>4680</v>
      </c>
      <c r="AA40">
        <f t="shared" si="5"/>
        <v>3772.2</v>
      </c>
      <c r="AB40">
        <f t="shared" si="5"/>
        <v>7106.8</v>
      </c>
      <c r="AC40">
        <f t="shared" si="5"/>
        <v>13642.2</v>
      </c>
      <c r="AD40">
        <f t="shared" si="5"/>
        <v>24725</v>
      </c>
      <c r="AE40">
        <f t="shared" si="5"/>
        <v>43847.4</v>
      </c>
      <c r="AF40">
        <f t="shared" si="5"/>
        <v>74440.399999999994</v>
      </c>
      <c r="AG40">
        <f t="shared" si="5"/>
        <v>157714.07399999999</v>
      </c>
      <c r="AH40">
        <f t="shared" si="5"/>
        <v>0</v>
      </c>
      <c r="AI40">
        <f t="shared" si="5"/>
        <v>117.8</v>
      </c>
      <c r="AJ40">
        <f t="shared" si="5"/>
        <v>268.2</v>
      </c>
      <c r="AK40">
        <f t="shared" si="5"/>
        <v>538</v>
      </c>
      <c r="AL40">
        <f t="shared" si="5"/>
        <v>912</v>
      </c>
      <c r="AM40">
        <f t="shared" si="5"/>
        <v>1940</v>
      </c>
      <c r="AN40">
        <f t="shared" si="5"/>
        <v>3842</v>
      </c>
      <c r="AO40">
        <f t="shared" si="5"/>
        <v>8312</v>
      </c>
      <c r="AP40">
        <f t="shared" si="5"/>
        <v>12890</v>
      </c>
      <c r="AQ40">
        <f t="shared" si="5"/>
        <v>37.74</v>
      </c>
      <c r="AR40">
        <f t="shared" si="5"/>
        <v>45.48</v>
      </c>
      <c r="AS40">
        <f t="shared" si="5"/>
        <v>-79.039999999999992</v>
      </c>
      <c r="AT40">
        <f t="shared" si="5"/>
        <v>108.58000000000001</v>
      </c>
      <c r="AU40">
        <f t="shared" si="5"/>
        <v>518.875</v>
      </c>
      <c r="AV40">
        <f t="shared" si="5"/>
        <v>-1756</v>
      </c>
      <c r="AW40">
        <f t="shared" si="5"/>
        <v>464</v>
      </c>
      <c r="AX40">
        <f t="shared" si="5"/>
        <v>-5500</v>
      </c>
      <c r="AY40">
        <f t="shared" si="5"/>
        <v>553</v>
      </c>
      <c r="AZ40">
        <f t="shared" si="5"/>
        <v>1304.4000000000001</v>
      </c>
      <c r="BA40">
        <f t="shared" si="5"/>
        <v>2538.1999999999998</v>
      </c>
      <c r="BB40">
        <f t="shared" si="5"/>
        <v>4289.6000000000004</v>
      </c>
      <c r="BC40">
        <f t="shared" si="5"/>
        <v>7811</v>
      </c>
      <c r="BD40">
        <f t="shared" si="5"/>
        <v>14042.497999999998</v>
      </c>
      <c r="BE40">
        <f t="shared" si="5"/>
        <v>32603.658000000003</v>
      </c>
      <c r="BF40">
        <f t="shared" si="5"/>
        <v>51562.85</v>
      </c>
      <c r="BG40">
        <f t="shared" si="5"/>
        <v>256.60000000000002</v>
      </c>
      <c r="BH40">
        <f t="shared" si="5"/>
        <v>648.20000000000005</v>
      </c>
      <c r="BI40">
        <f t="shared" si="5"/>
        <v>1223.5999999999999</v>
      </c>
      <c r="BJ40">
        <f t="shared" si="5"/>
        <v>2041.2</v>
      </c>
      <c r="BK40">
        <f t="shared" si="5"/>
        <v>3565.8</v>
      </c>
      <c r="BL40">
        <f t="shared" si="5"/>
        <v>6329.6</v>
      </c>
      <c r="BM40">
        <f t="shared" si="5"/>
        <v>15304</v>
      </c>
      <c r="BN40">
        <f t="shared" ref="BN40" si="6">BN6</f>
        <v>27810</v>
      </c>
    </row>
    <row r="41" spans="2:66" x14ac:dyDescent="0.3">
      <c r="B41" t="str">
        <f t="shared" ref="B41:BM41" si="7">B7</f>
        <v>Bihar</v>
      </c>
      <c r="C41">
        <f t="shared" si="7"/>
        <v>2030.8</v>
      </c>
      <c r="D41">
        <f t="shared" si="7"/>
        <v>3956.6</v>
      </c>
      <c r="E41">
        <f t="shared" si="7"/>
        <v>7550.6</v>
      </c>
      <c r="F41">
        <f t="shared" si="7"/>
        <v>12151.8</v>
      </c>
      <c r="G41">
        <f t="shared" si="7"/>
        <v>17751.2</v>
      </c>
      <c r="H41">
        <f t="shared" si="7"/>
        <v>32250.856</v>
      </c>
      <c r="I41">
        <f t="shared" si="7"/>
        <v>78536.635999999999</v>
      </c>
      <c r="J41">
        <f t="shared" si="7"/>
        <v>120685.32</v>
      </c>
      <c r="K41">
        <f t="shared" si="7"/>
        <v>716.2</v>
      </c>
      <c r="L41">
        <f t="shared" si="7"/>
        <v>1126.8</v>
      </c>
      <c r="M41">
        <f t="shared" si="7"/>
        <v>1101.4000000000001</v>
      </c>
      <c r="N41">
        <f t="shared" si="7"/>
        <v>1668.4</v>
      </c>
      <c r="O41">
        <f t="shared" si="7"/>
        <v>3710.8</v>
      </c>
      <c r="P41">
        <f t="shared" si="7"/>
        <v>7650.5079999999998</v>
      </c>
      <c r="Q41">
        <f t="shared" si="7"/>
        <v>18153.904000000002</v>
      </c>
      <c r="R41">
        <f t="shared" si="7"/>
        <v>29477.21</v>
      </c>
      <c r="S41">
        <f t="shared" si="7"/>
        <v>380.7</v>
      </c>
      <c r="T41">
        <f t="shared" si="7"/>
        <v>628.20000000000005</v>
      </c>
      <c r="U41">
        <f t="shared" si="7"/>
        <v>1444.78</v>
      </c>
      <c r="V41">
        <f t="shared" si="7"/>
        <v>2385.84</v>
      </c>
      <c r="W41">
        <f t="shared" si="7"/>
        <v>3830.9199999999996</v>
      </c>
      <c r="X41">
        <f t="shared" si="7"/>
        <v>3242</v>
      </c>
      <c r="Y41">
        <f t="shared" si="7"/>
        <v>11520</v>
      </c>
      <c r="Z41">
        <f t="shared" si="7"/>
        <v>13580</v>
      </c>
      <c r="AA41">
        <f t="shared" si="7"/>
        <v>9899.7999999999993</v>
      </c>
      <c r="AB41">
        <f t="shared" si="7"/>
        <v>18397</v>
      </c>
      <c r="AC41">
        <f t="shared" si="7"/>
        <v>27323.8</v>
      </c>
      <c r="AD41">
        <f t="shared" si="7"/>
        <v>35978.6</v>
      </c>
      <c r="AE41">
        <f t="shared" si="7"/>
        <v>64763.8</v>
      </c>
      <c r="AF41">
        <f t="shared" si="7"/>
        <v>120421.8</v>
      </c>
      <c r="AG41">
        <f t="shared" si="7"/>
        <v>284817.62328</v>
      </c>
      <c r="AH41">
        <f t="shared" si="7"/>
        <v>413503.20770000003</v>
      </c>
      <c r="AI41">
        <f t="shared" si="7"/>
        <v>380.6</v>
      </c>
      <c r="AJ41">
        <f t="shared" si="7"/>
        <v>750.4</v>
      </c>
      <c r="AK41">
        <f t="shared" si="7"/>
        <v>1520</v>
      </c>
      <c r="AL41">
        <f t="shared" si="7"/>
        <v>2584</v>
      </c>
      <c r="AM41">
        <f t="shared" si="7"/>
        <v>2968</v>
      </c>
      <c r="AN41">
        <f t="shared" si="7"/>
        <v>5388</v>
      </c>
      <c r="AO41">
        <f t="shared" si="7"/>
        <v>16870</v>
      </c>
      <c r="AP41">
        <f t="shared" si="7"/>
        <v>30880</v>
      </c>
      <c r="AQ41">
        <f t="shared" si="7"/>
        <v>-38.619999999999997</v>
      </c>
      <c r="AR41">
        <f t="shared" si="7"/>
        <v>-215.44</v>
      </c>
      <c r="AS41">
        <f t="shared" si="7"/>
        <v>736</v>
      </c>
      <c r="AT41">
        <f t="shared" si="7"/>
        <v>1291.8</v>
      </c>
      <c r="AU41">
        <f t="shared" si="7"/>
        <v>1362.175</v>
      </c>
      <c r="AV41">
        <f t="shared" si="7"/>
        <v>-2926.8</v>
      </c>
      <c r="AW41">
        <f t="shared" si="7"/>
        <v>-3634</v>
      </c>
      <c r="AX41">
        <f t="shared" si="7"/>
        <v>-11980</v>
      </c>
      <c r="AY41">
        <f t="shared" si="7"/>
        <v>1314.4</v>
      </c>
      <c r="AZ41">
        <f t="shared" si="7"/>
        <v>2830</v>
      </c>
      <c r="BA41">
        <f t="shared" si="7"/>
        <v>6449.4</v>
      </c>
      <c r="BB41">
        <f t="shared" si="7"/>
        <v>10483.6</v>
      </c>
      <c r="BC41">
        <f t="shared" si="7"/>
        <v>14040</v>
      </c>
      <c r="BD41">
        <f t="shared" si="7"/>
        <v>24600.348000000002</v>
      </c>
      <c r="BE41">
        <f t="shared" si="7"/>
        <v>60382.731999999996</v>
      </c>
      <c r="BF41">
        <f t="shared" si="7"/>
        <v>91208.11</v>
      </c>
      <c r="BG41">
        <f t="shared" si="7"/>
        <v>631.6</v>
      </c>
      <c r="BH41">
        <f t="shared" si="7"/>
        <v>1578.2</v>
      </c>
      <c r="BI41">
        <f t="shared" si="7"/>
        <v>3111</v>
      </c>
      <c r="BJ41">
        <f t="shared" si="7"/>
        <v>5175.3999999999996</v>
      </c>
      <c r="BK41">
        <f t="shared" si="7"/>
        <v>6559.4</v>
      </c>
      <c r="BL41">
        <f t="shared" si="7"/>
        <v>13563</v>
      </c>
      <c r="BM41">
        <f t="shared" si="7"/>
        <v>35232</v>
      </c>
      <c r="BN41">
        <f t="shared" ref="BN41" si="8">BN7</f>
        <v>56140</v>
      </c>
    </row>
    <row r="42" spans="2:66" x14ac:dyDescent="0.3">
      <c r="B42" t="str">
        <f t="shared" ref="B42:BM42" si="9">B8</f>
        <v>Chhattisgarh</v>
      </c>
      <c r="C42">
        <f t="shared" si="9"/>
        <v>0</v>
      </c>
      <c r="D42">
        <f t="shared" si="9"/>
        <v>0</v>
      </c>
      <c r="E42">
        <f t="shared" si="9"/>
        <v>0</v>
      </c>
      <c r="F42">
        <f t="shared" si="9"/>
        <v>0</v>
      </c>
      <c r="G42">
        <f t="shared" si="9"/>
        <v>6592.2</v>
      </c>
      <c r="H42">
        <f t="shared" si="9"/>
        <v>15203.538</v>
      </c>
      <c r="I42">
        <f t="shared" si="9"/>
        <v>36505.182000000001</v>
      </c>
      <c r="J42">
        <f t="shared" si="9"/>
        <v>65810.7</v>
      </c>
      <c r="K42">
        <f t="shared" si="9"/>
        <v>0</v>
      </c>
      <c r="L42">
        <f t="shared" si="9"/>
        <v>0</v>
      </c>
      <c r="M42">
        <f t="shared" si="9"/>
        <v>0</v>
      </c>
      <c r="N42">
        <f t="shared" si="9"/>
        <v>0</v>
      </c>
      <c r="O42">
        <f t="shared" si="9"/>
        <v>1440.4</v>
      </c>
      <c r="P42">
        <f t="shared" si="9"/>
        <v>3571.71</v>
      </c>
      <c r="Q42">
        <f t="shared" si="9"/>
        <v>6809.0559999999996</v>
      </c>
      <c r="R42">
        <f t="shared" si="9"/>
        <v>12080.89</v>
      </c>
      <c r="S42">
        <f t="shared" si="9"/>
        <v>0</v>
      </c>
      <c r="T42">
        <f t="shared" si="9"/>
        <v>0</v>
      </c>
      <c r="U42">
        <f t="shared" si="9"/>
        <v>0</v>
      </c>
      <c r="V42">
        <f t="shared" si="9"/>
        <v>0</v>
      </c>
      <c r="W42">
        <f t="shared" si="9"/>
        <v>1082.6399999999999</v>
      </c>
      <c r="X42">
        <f t="shared" si="9"/>
        <v>664</v>
      </c>
      <c r="Y42">
        <f t="shared" si="9"/>
        <v>2776</v>
      </c>
      <c r="Z42">
        <f t="shared" si="9"/>
        <v>6840</v>
      </c>
      <c r="AA42">
        <f t="shared" si="9"/>
        <v>0</v>
      </c>
      <c r="AB42">
        <f t="shared" si="9"/>
        <v>0</v>
      </c>
      <c r="AC42">
        <f t="shared" si="9"/>
        <v>6856.2</v>
      </c>
      <c r="AD42">
        <f t="shared" si="9"/>
        <v>26706</v>
      </c>
      <c r="AE42">
        <f t="shared" si="9"/>
        <v>39088</v>
      </c>
      <c r="AF42">
        <f t="shared" si="9"/>
        <v>79369.399999999994</v>
      </c>
      <c r="AG42">
        <f t="shared" si="9"/>
        <v>179621.74018000002</v>
      </c>
      <c r="AH42">
        <f t="shared" si="9"/>
        <v>0</v>
      </c>
      <c r="AI42">
        <f t="shared" si="9"/>
        <v>0</v>
      </c>
      <c r="AJ42">
        <f t="shared" si="9"/>
        <v>0</v>
      </c>
      <c r="AK42">
        <f t="shared" si="9"/>
        <v>0</v>
      </c>
      <c r="AL42">
        <f t="shared" si="9"/>
        <v>0</v>
      </c>
      <c r="AM42">
        <f t="shared" si="9"/>
        <v>2178</v>
      </c>
      <c r="AN42">
        <f t="shared" si="9"/>
        <v>5686</v>
      </c>
      <c r="AO42">
        <f t="shared" si="9"/>
        <v>13044</v>
      </c>
      <c r="AP42">
        <f t="shared" si="9"/>
        <v>20090</v>
      </c>
      <c r="AQ42">
        <f t="shared" si="9"/>
        <v>0</v>
      </c>
      <c r="AR42">
        <f t="shared" si="9"/>
        <v>0</v>
      </c>
      <c r="AS42">
        <f t="shared" si="9"/>
        <v>0</v>
      </c>
      <c r="AT42">
        <f t="shared" si="9"/>
        <v>0</v>
      </c>
      <c r="AU42">
        <f t="shared" si="9"/>
        <v>84.224999999999994</v>
      </c>
      <c r="AV42">
        <f t="shared" si="9"/>
        <v>-1965.4</v>
      </c>
      <c r="AW42">
        <f t="shared" si="9"/>
        <v>-2156</v>
      </c>
      <c r="AX42">
        <f t="shared" si="9"/>
        <v>-4230</v>
      </c>
      <c r="AY42">
        <f t="shared" si="9"/>
        <v>0</v>
      </c>
      <c r="AZ42">
        <f t="shared" si="9"/>
        <v>0</v>
      </c>
      <c r="BA42">
        <f t="shared" si="9"/>
        <v>0</v>
      </c>
      <c r="BB42">
        <f t="shared" si="9"/>
        <v>0</v>
      </c>
      <c r="BC42">
        <f t="shared" si="9"/>
        <v>5151.8</v>
      </c>
      <c r="BD42">
        <f t="shared" si="9"/>
        <v>11631.628000000001</v>
      </c>
      <c r="BE42">
        <f t="shared" si="9"/>
        <v>29696.126</v>
      </c>
      <c r="BF42">
        <f t="shared" si="9"/>
        <v>53729.81</v>
      </c>
      <c r="BG42">
        <f t="shared" si="9"/>
        <v>0</v>
      </c>
      <c r="BH42">
        <f t="shared" si="9"/>
        <v>0</v>
      </c>
      <c r="BI42">
        <f t="shared" si="9"/>
        <v>0</v>
      </c>
      <c r="BJ42">
        <f t="shared" si="9"/>
        <v>0</v>
      </c>
      <c r="BK42">
        <f t="shared" si="9"/>
        <v>2620.4</v>
      </c>
      <c r="BL42">
        <f t="shared" si="9"/>
        <v>7499.8</v>
      </c>
      <c r="BM42">
        <f t="shared" si="9"/>
        <v>19000</v>
      </c>
      <c r="BN42">
        <f t="shared" ref="BN42" si="10">BN8</f>
        <v>37350</v>
      </c>
    </row>
    <row r="43" spans="2:66" x14ac:dyDescent="0.3">
      <c r="B43" t="str">
        <f t="shared" ref="B43:BM43" si="11">B9</f>
        <v>Delhi</v>
      </c>
      <c r="C43">
        <f t="shared" si="11"/>
        <v>0</v>
      </c>
      <c r="D43">
        <f t="shared" si="11"/>
        <v>0</v>
      </c>
      <c r="E43">
        <f t="shared" si="11"/>
        <v>641.4</v>
      </c>
      <c r="F43">
        <f t="shared" si="11"/>
        <v>4306.6000000000004</v>
      </c>
      <c r="G43">
        <f t="shared" si="11"/>
        <v>10160.4</v>
      </c>
      <c r="H43">
        <f t="shared" si="11"/>
        <v>17511.044000000002</v>
      </c>
      <c r="I43">
        <f t="shared" si="11"/>
        <v>30125.432000000001</v>
      </c>
      <c r="J43">
        <f t="shared" si="11"/>
        <v>41129</v>
      </c>
      <c r="K43">
        <f t="shared" si="11"/>
        <v>0</v>
      </c>
      <c r="L43">
        <f t="shared" si="11"/>
        <v>0</v>
      </c>
      <c r="M43">
        <f t="shared" si="11"/>
        <v>253.6</v>
      </c>
      <c r="N43">
        <f t="shared" si="11"/>
        <v>1787.8</v>
      </c>
      <c r="O43">
        <f t="shared" si="11"/>
        <v>5309.6</v>
      </c>
      <c r="P43">
        <f t="shared" si="11"/>
        <v>7569.9580000000005</v>
      </c>
      <c r="Q43">
        <f t="shared" si="11"/>
        <v>9843.3820000000014</v>
      </c>
      <c r="R43">
        <f t="shared" si="11"/>
        <v>10726.91</v>
      </c>
      <c r="S43">
        <f t="shared" si="11"/>
        <v>0</v>
      </c>
      <c r="T43">
        <f t="shared" si="11"/>
        <v>0</v>
      </c>
      <c r="U43">
        <f t="shared" si="11"/>
        <v>124.11999999999998</v>
      </c>
      <c r="V43">
        <f t="shared" si="11"/>
        <v>862.62000000000012</v>
      </c>
      <c r="W43">
        <f t="shared" si="11"/>
        <v>1932.5400000000002</v>
      </c>
      <c r="X43">
        <f t="shared" si="11"/>
        <v>1714</v>
      </c>
      <c r="Y43">
        <f t="shared" si="11"/>
        <v>1678</v>
      </c>
      <c r="Z43">
        <f t="shared" si="11"/>
        <v>420</v>
      </c>
      <c r="AA43">
        <f t="shared" si="11"/>
        <v>0</v>
      </c>
      <c r="AB43">
        <f t="shared" si="11"/>
        <v>0</v>
      </c>
      <c r="AC43">
        <f t="shared" si="11"/>
        <v>9367.7999999999993</v>
      </c>
      <c r="AD43">
        <f t="shared" si="11"/>
        <v>41226.400000000001</v>
      </c>
      <c r="AE43">
        <f t="shared" si="11"/>
        <v>75261.2</v>
      </c>
      <c r="AF43">
        <f t="shared" si="11"/>
        <v>163211.4</v>
      </c>
      <c r="AG43">
        <f t="shared" si="11"/>
        <v>385670.38653999998</v>
      </c>
      <c r="AH43">
        <f t="shared" si="11"/>
        <v>558745.25989999995</v>
      </c>
      <c r="AI43">
        <f t="shared" si="11"/>
        <v>0</v>
      </c>
      <c r="AJ43">
        <f t="shared" si="11"/>
        <v>0</v>
      </c>
      <c r="AK43">
        <f t="shared" si="11"/>
        <v>468</v>
      </c>
      <c r="AL43">
        <f t="shared" si="11"/>
        <v>2820</v>
      </c>
      <c r="AM43">
        <f t="shared" si="11"/>
        <v>5522</v>
      </c>
      <c r="AN43">
        <f t="shared" si="11"/>
        <v>11302</v>
      </c>
      <c r="AO43">
        <f t="shared" si="11"/>
        <v>22694</v>
      </c>
      <c r="AP43">
        <f t="shared" si="11"/>
        <v>34660</v>
      </c>
      <c r="AQ43">
        <f t="shared" si="11"/>
        <v>0</v>
      </c>
      <c r="AR43">
        <f t="shared" si="11"/>
        <v>0</v>
      </c>
      <c r="AS43">
        <f t="shared" si="11"/>
        <v>-121.72</v>
      </c>
      <c r="AT43">
        <f t="shared" si="11"/>
        <v>-782.72</v>
      </c>
      <c r="AU43">
        <f t="shared" si="11"/>
        <v>-2202.875</v>
      </c>
      <c r="AV43">
        <f t="shared" si="11"/>
        <v>-5009.6000000000004</v>
      </c>
      <c r="AW43">
        <f t="shared" si="11"/>
        <v>-6336</v>
      </c>
      <c r="AX43">
        <f t="shared" si="11"/>
        <v>-8160</v>
      </c>
      <c r="AY43">
        <f t="shared" si="11"/>
        <v>0</v>
      </c>
      <c r="AZ43">
        <f t="shared" si="11"/>
        <v>0</v>
      </c>
      <c r="BA43">
        <f t="shared" si="11"/>
        <v>387.8</v>
      </c>
      <c r="BB43">
        <f t="shared" si="11"/>
        <v>2518.8000000000002</v>
      </c>
      <c r="BC43">
        <f t="shared" si="11"/>
        <v>4850.6000000000004</v>
      </c>
      <c r="BD43">
        <f t="shared" si="11"/>
        <v>9940.8860000000004</v>
      </c>
      <c r="BE43">
        <f t="shared" si="11"/>
        <v>20282.05</v>
      </c>
      <c r="BF43">
        <f t="shared" si="11"/>
        <v>30402.09</v>
      </c>
      <c r="BG43">
        <f t="shared" si="11"/>
        <v>0</v>
      </c>
      <c r="BH43">
        <f t="shared" si="11"/>
        <v>0</v>
      </c>
      <c r="BI43">
        <f t="shared" si="11"/>
        <v>308.2</v>
      </c>
      <c r="BJ43">
        <f t="shared" si="11"/>
        <v>1965.6</v>
      </c>
      <c r="BK43">
        <f t="shared" si="11"/>
        <v>3442.6</v>
      </c>
      <c r="BL43">
        <f t="shared" si="11"/>
        <v>7297.6</v>
      </c>
      <c r="BM43">
        <f t="shared" si="11"/>
        <v>14360</v>
      </c>
      <c r="BN43">
        <f t="shared" ref="BN43" si="12">BN9</f>
        <v>22230</v>
      </c>
    </row>
    <row r="44" spans="2:66" x14ac:dyDescent="0.3">
      <c r="B44" t="str">
        <f t="shared" ref="B44:BM44" si="13">B10</f>
        <v>Goa</v>
      </c>
      <c r="C44">
        <f t="shared" si="13"/>
        <v>0</v>
      </c>
      <c r="D44">
        <f t="shared" si="13"/>
        <v>224.8</v>
      </c>
      <c r="E44">
        <f t="shared" si="13"/>
        <v>503.8</v>
      </c>
      <c r="F44">
        <f t="shared" si="13"/>
        <v>1246.2</v>
      </c>
      <c r="G44">
        <f t="shared" si="13"/>
        <v>2334.6</v>
      </c>
      <c r="H44">
        <f t="shared" si="13"/>
        <v>3925.1760000000004</v>
      </c>
      <c r="I44">
        <f t="shared" si="13"/>
        <v>7761.9660000000003</v>
      </c>
      <c r="J44">
        <f t="shared" si="13"/>
        <v>13102.77</v>
      </c>
      <c r="K44">
        <f t="shared" si="13"/>
        <v>0</v>
      </c>
      <c r="L44">
        <f t="shared" si="13"/>
        <v>71.2</v>
      </c>
      <c r="M44">
        <f t="shared" si="13"/>
        <v>125.2</v>
      </c>
      <c r="N44">
        <f t="shared" si="13"/>
        <v>162.19999999999999</v>
      </c>
      <c r="O44">
        <f t="shared" si="13"/>
        <v>431.4</v>
      </c>
      <c r="P44">
        <f t="shared" si="13"/>
        <v>907.19799999999998</v>
      </c>
      <c r="Q44">
        <f t="shared" si="13"/>
        <v>1545.076</v>
      </c>
      <c r="R44">
        <f t="shared" si="13"/>
        <v>3573.75</v>
      </c>
      <c r="S44">
        <f t="shared" si="13"/>
        <v>0</v>
      </c>
      <c r="T44">
        <f t="shared" si="13"/>
        <v>58.4</v>
      </c>
      <c r="U44">
        <f t="shared" si="13"/>
        <v>83.16</v>
      </c>
      <c r="V44">
        <f t="shared" si="13"/>
        <v>187.2</v>
      </c>
      <c r="W44">
        <f t="shared" si="13"/>
        <v>441.14</v>
      </c>
      <c r="X44">
        <f t="shared" si="13"/>
        <v>736</v>
      </c>
      <c r="Y44">
        <f t="shared" si="13"/>
        <v>1138</v>
      </c>
      <c r="Z44">
        <f t="shared" si="13"/>
        <v>2710</v>
      </c>
      <c r="AA44">
        <f t="shared" si="13"/>
        <v>513.6</v>
      </c>
      <c r="AB44">
        <f t="shared" si="13"/>
        <v>877.6</v>
      </c>
      <c r="AC44">
        <f t="shared" si="13"/>
        <v>1983</v>
      </c>
      <c r="AD44">
        <f t="shared" si="13"/>
        <v>4922</v>
      </c>
      <c r="AE44">
        <f t="shared" si="13"/>
        <v>8793.6</v>
      </c>
      <c r="AF44">
        <f t="shared" si="13"/>
        <v>20991</v>
      </c>
      <c r="AG44">
        <f t="shared" si="13"/>
        <v>40459.205872000006</v>
      </c>
      <c r="AH44">
        <f t="shared" si="13"/>
        <v>0</v>
      </c>
      <c r="AI44">
        <f t="shared" si="13"/>
        <v>0</v>
      </c>
      <c r="AJ44">
        <f t="shared" si="13"/>
        <v>49</v>
      </c>
      <c r="AK44">
        <f t="shared" si="13"/>
        <v>152</v>
      </c>
      <c r="AL44">
        <f t="shared" si="13"/>
        <v>352</v>
      </c>
      <c r="AM44">
        <f t="shared" si="13"/>
        <v>652</v>
      </c>
      <c r="AN44">
        <f t="shared" si="13"/>
        <v>1440</v>
      </c>
      <c r="AO44">
        <f t="shared" si="13"/>
        <v>3058</v>
      </c>
      <c r="AP44">
        <f t="shared" si="13"/>
        <v>4290</v>
      </c>
      <c r="AQ44">
        <f t="shared" si="13"/>
        <v>0</v>
      </c>
      <c r="AR44">
        <f t="shared" si="13"/>
        <v>1.4</v>
      </c>
      <c r="AS44">
        <f t="shared" si="13"/>
        <v>-19.12</v>
      </c>
      <c r="AT44">
        <f t="shared" si="13"/>
        <v>61.88000000000001</v>
      </c>
      <c r="AU44">
        <f t="shared" si="13"/>
        <v>164</v>
      </c>
      <c r="AV44">
        <f t="shared" si="13"/>
        <v>-51</v>
      </c>
      <c r="AW44">
        <f t="shared" si="13"/>
        <v>-88</v>
      </c>
      <c r="AX44">
        <f t="shared" si="13"/>
        <v>-410</v>
      </c>
      <c r="AY44">
        <f t="shared" si="13"/>
        <v>0</v>
      </c>
      <c r="AZ44">
        <f t="shared" si="13"/>
        <v>153.6</v>
      </c>
      <c r="BA44">
        <f t="shared" si="13"/>
        <v>379</v>
      </c>
      <c r="BB44">
        <f t="shared" si="13"/>
        <v>1084.2</v>
      </c>
      <c r="BC44">
        <f t="shared" si="13"/>
        <v>1903.4</v>
      </c>
      <c r="BD44">
        <f t="shared" si="13"/>
        <v>3017.9780000000001</v>
      </c>
      <c r="BE44">
        <f t="shared" si="13"/>
        <v>6216.8899999999994</v>
      </c>
      <c r="BF44">
        <f t="shared" si="13"/>
        <v>9529.02</v>
      </c>
      <c r="BG44">
        <f t="shared" si="13"/>
        <v>0</v>
      </c>
      <c r="BH44">
        <f t="shared" si="13"/>
        <v>87</v>
      </c>
      <c r="BI44">
        <f t="shared" si="13"/>
        <v>194.8</v>
      </c>
      <c r="BJ44">
        <f t="shared" si="13"/>
        <v>356.8</v>
      </c>
      <c r="BK44">
        <f t="shared" si="13"/>
        <v>634.20000000000005</v>
      </c>
      <c r="BL44">
        <f t="shared" si="13"/>
        <v>1252.8</v>
      </c>
      <c r="BM44">
        <f t="shared" si="13"/>
        <v>2722</v>
      </c>
      <c r="BN44">
        <f t="shared" ref="BN44" si="14">BN10</f>
        <v>4680</v>
      </c>
    </row>
    <row r="45" spans="2:66" x14ac:dyDescent="0.3">
      <c r="B45" t="str">
        <f t="shared" ref="B45:BM45" si="15">B11</f>
        <v>Gujarat</v>
      </c>
      <c r="C45">
        <f t="shared" si="15"/>
        <v>1919.4</v>
      </c>
      <c r="D45">
        <f t="shared" si="15"/>
        <v>3851</v>
      </c>
      <c r="E45">
        <f t="shared" si="15"/>
        <v>7654.2</v>
      </c>
      <c r="F45">
        <f t="shared" si="15"/>
        <v>15780</v>
      </c>
      <c r="G45">
        <f t="shared" si="15"/>
        <v>29526.6</v>
      </c>
      <c r="H45">
        <f t="shared" si="15"/>
        <v>45669.729999999996</v>
      </c>
      <c r="I45">
        <f t="shared" si="15"/>
        <v>95902.59</v>
      </c>
      <c r="J45">
        <f t="shared" si="15"/>
        <v>137518.73000000001</v>
      </c>
      <c r="K45">
        <f t="shared" si="15"/>
        <v>649</v>
      </c>
      <c r="L45">
        <f t="shared" si="15"/>
        <v>926</v>
      </c>
      <c r="M45">
        <f t="shared" si="15"/>
        <v>1652.4</v>
      </c>
      <c r="N45">
        <f t="shared" si="15"/>
        <v>2921.6</v>
      </c>
      <c r="O45">
        <f t="shared" si="15"/>
        <v>7035.6</v>
      </c>
      <c r="P45">
        <f t="shared" si="15"/>
        <v>10546.384</v>
      </c>
      <c r="Q45">
        <f t="shared" si="15"/>
        <v>24962.712</v>
      </c>
      <c r="R45">
        <f t="shared" si="15"/>
        <v>35532.050000000003</v>
      </c>
      <c r="S45">
        <f t="shared" si="15"/>
        <v>358.96</v>
      </c>
      <c r="T45">
        <f t="shared" si="15"/>
        <v>815.4</v>
      </c>
      <c r="U45">
        <f t="shared" si="15"/>
        <v>1333.2599999999998</v>
      </c>
      <c r="V45">
        <f t="shared" si="15"/>
        <v>3937.88</v>
      </c>
      <c r="W45">
        <f t="shared" si="15"/>
        <v>7687.68</v>
      </c>
      <c r="X45">
        <f t="shared" si="15"/>
        <v>8456</v>
      </c>
      <c r="Y45">
        <f t="shared" si="15"/>
        <v>15878</v>
      </c>
      <c r="Z45">
        <f t="shared" si="15"/>
        <v>22050</v>
      </c>
      <c r="AA45">
        <f t="shared" si="15"/>
        <v>10511.8</v>
      </c>
      <c r="AB45">
        <f t="shared" si="15"/>
        <v>18725.400000000001</v>
      </c>
      <c r="AC45">
        <f t="shared" si="15"/>
        <v>42330.8</v>
      </c>
      <c r="AD45">
        <f t="shared" si="15"/>
        <v>92815.4</v>
      </c>
      <c r="AE45">
        <f t="shared" si="15"/>
        <v>149539.79999999999</v>
      </c>
      <c r="AF45">
        <f t="shared" si="15"/>
        <v>331377.59999999998</v>
      </c>
      <c r="AG45">
        <f t="shared" si="15"/>
        <v>713034.15422000003</v>
      </c>
      <c r="AH45">
        <f t="shared" si="15"/>
        <v>0</v>
      </c>
      <c r="AI45">
        <f t="shared" si="15"/>
        <v>762.8</v>
      </c>
      <c r="AJ45">
        <f t="shared" si="15"/>
        <v>1579.2</v>
      </c>
      <c r="AK45">
        <f t="shared" si="15"/>
        <v>3486</v>
      </c>
      <c r="AL45">
        <f t="shared" si="15"/>
        <v>6752</v>
      </c>
      <c r="AM45">
        <f t="shared" si="15"/>
        <v>10390</v>
      </c>
      <c r="AN45">
        <f t="shared" si="15"/>
        <v>21272</v>
      </c>
      <c r="AO45">
        <f t="shared" si="15"/>
        <v>50586</v>
      </c>
      <c r="AP45">
        <f t="shared" si="15"/>
        <v>68420</v>
      </c>
      <c r="AQ45">
        <f t="shared" si="15"/>
        <v>-103.17999999999999</v>
      </c>
      <c r="AR45">
        <f t="shared" si="15"/>
        <v>183.54000000000002</v>
      </c>
      <c r="AS45">
        <f t="shared" si="15"/>
        <v>243.94</v>
      </c>
      <c r="AT45">
        <f t="shared" si="15"/>
        <v>1662.2800000000002</v>
      </c>
      <c r="AU45">
        <f t="shared" si="15"/>
        <v>4402.8</v>
      </c>
      <c r="AV45">
        <f t="shared" si="15"/>
        <v>703.8</v>
      </c>
      <c r="AW45">
        <f t="shared" si="15"/>
        <v>-2962</v>
      </c>
      <c r="AX45">
        <f t="shared" si="15"/>
        <v>-7310</v>
      </c>
      <c r="AY45">
        <f t="shared" si="15"/>
        <v>1270.4000000000001</v>
      </c>
      <c r="AZ45">
        <f t="shared" si="15"/>
        <v>2924.6</v>
      </c>
      <c r="BA45">
        <f t="shared" si="15"/>
        <v>6001.8</v>
      </c>
      <c r="BB45">
        <f t="shared" si="15"/>
        <v>12858.2</v>
      </c>
      <c r="BC45">
        <f t="shared" si="15"/>
        <v>22491</v>
      </c>
      <c r="BD45">
        <f t="shared" si="15"/>
        <v>35123.345999999998</v>
      </c>
      <c r="BE45">
        <f t="shared" si="15"/>
        <v>70939.877999999997</v>
      </c>
      <c r="BF45">
        <f t="shared" si="15"/>
        <v>101986.68</v>
      </c>
      <c r="BG45">
        <f t="shared" si="15"/>
        <v>606.20000000000005</v>
      </c>
      <c r="BH45">
        <f t="shared" si="15"/>
        <v>1430.2</v>
      </c>
      <c r="BI45">
        <f t="shared" si="15"/>
        <v>2582</v>
      </c>
      <c r="BJ45">
        <f t="shared" si="15"/>
        <v>5373.4</v>
      </c>
      <c r="BK45">
        <f t="shared" si="15"/>
        <v>9201.2000000000007</v>
      </c>
      <c r="BL45">
        <f t="shared" si="15"/>
        <v>16068.4</v>
      </c>
      <c r="BM45">
        <f t="shared" si="15"/>
        <v>38172</v>
      </c>
      <c r="BN45">
        <f t="shared" ref="BN45" si="16">BN11</f>
        <v>57900</v>
      </c>
    </row>
    <row r="46" spans="2:66" x14ac:dyDescent="0.3">
      <c r="B46" t="str">
        <f t="shared" ref="B46:BM46" si="17">B12</f>
        <v>Haryana</v>
      </c>
      <c r="C46">
        <f t="shared" si="17"/>
        <v>860</v>
      </c>
      <c r="D46">
        <f t="shared" si="17"/>
        <v>1697.4</v>
      </c>
      <c r="E46">
        <f t="shared" si="17"/>
        <v>3820.2</v>
      </c>
      <c r="F46">
        <f t="shared" si="17"/>
        <v>7741.6</v>
      </c>
      <c r="G46">
        <f t="shared" si="17"/>
        <v>12006.6</v>
      </c>
      <c r="H46">
        <f t="shared" si="17"/>
        <v>23095.420000000002</v>
      </c>
      <c r="I46">
        <f t="shared" si="17"/>
        <v>46679.732000000004</v>
      </c>
      <c r="J46">
        <f t="shared" si="17"/>
        <v>71674.8</v>
      </c>
      <c r="K46">
        <f t="shared" si="17"/>
        <v>293</v>
      </c>
      <c r="L46">
        <f t="shared" si="17"/>
        <v>446.6</v>
      </c>
      <c r="M46">
        <f t="shared" si="17"/>
        <v>568.20000000000005</v>
      </c>
      <c r="N46">
        <f t="shared" si="17"/>
        <v>1198.2</v>
      </c>
      <c r="O46">
        <f t="shared" si="17"/>
        <v>2666</v>
      </c>
      <c r="P46">
        <f t="shared" si="17"/>
        <v>4631.3979999999992</v>
      </c>
      <c r="Q46">
        <f t="shared" si="17"/>
        <v>7639.1360000000004</v>
      </c>
      <c r="R46">
        <f t="shared" si="17"/>
        <v>9805.18</v>
      </c>
      <c r="S46">
        <f t="shared" si="17"/>
        <v>154.14000000000001</v>
      </c>
      <c r="T46">
        <f t="shared" si="17"/>
        <v>259.60000000000002</v>
      </c>
      <c r="U46">
        <f t="shared" si="17"/>
        <v>443.8</v>
      </c>
      <c r="V46">
        <f t="shared" si="17"/>
        <v>1517.1799999999998</v>
      </c>
      <c r="W46">
        <f t="shared" si="17"/>
        <v>2122.96</v>
      </c>
      <c r="X46">
        <f t="shared" si="17"/>
        <v>3404</v>
      </c>
      <c r="Y46">
        <f t="shared" si="17"/>
        <v>9742</v>
      </c>
      <c r="Z46">
        <f t="shared" si="17"/>
        <v>16420</v>
      </c>
      <c r="AA46">
        <f t="shared" si="17"/>
        <v>4410.8</v>
      </c>
      <c r="AB46">
        <f t="shared" si="17"/>
        <v>8468.4</v>
      </c>
      <c r="AC46">
        <f t="shared" si="17"/>
        <v>19138.8</v>
      </c>
      <c r="AD46">
        <f t="shared" si="17"/>
        <v>39820.199999999997</v>
      </c>
      <c r="AE46">
        <f t="shared" si="17"/>
        <v>74974.600000000006</v>
      </c>
      <c r="AF46">
        <f t="shared" si="17"/>
        <v>159067</v>
      </c>
      <c r="AG46">
        <f t="shared" si="17"/>
        <v>349879.03332000005</v>
      </c>
      <c r="AH46">
        <f t="shared" si="17"/>
        <v>0</v>
      </c>
      <c r="AI46">
        <f t="shared" si="17"/>
        <v>326.8</v>
      </c>
      <c r="AJ46">
        <f t="shared" si="17"/>
        <v>687.4</v>
      </c>
      <c r="AK46">
        <f t="shared" si="17"/>
        <v>1460</v>
      </c>
      <c r="AL46">
        <f t="shared" si="17"/>
        <v>2664</v>
      </c>
      <c r="AM46">
        <f t="shared" si="17"/>
        <v>5724</v>
      </c>
      <c r="AN46">
        <f t="shared" si="17"/>
        <v>11302</v>
      </c>
      <c r="AO46">
        <f t="shared" si="17"/>
        <v>23184</v>
      </c>
      <c r="AP46">
        <f t="shared" si="17"/>
        <v>33250</v>
      </c>
      <c r="AQ46">
        <f t="shared" si="17"/>
        <v>-51.96</v>
      </c>
      <c r="AR46">
        <f t="shared" si="17"/>
        <v>-37.840000000000011</v>
      </c>
      <c r="AS46">
        <f t="shared" si="17"/>
        <v>72.72</v>
      </c>
      <c r="AT46">
        <f t="shared" si="17"/>
        <v>902.08000000000015</v>
      </c>
      <c r="AU46">
        <f t="shared" si="17"/>
        <v>456.125</v>
      </c>
      <c r="AV46">
        <f t="shared" si="17"/>
        <v>262.60000000000002</v>
      </c>
      <c r="AW46">
        <f t="shared" si="17"/>
        <v>4406</v>
      </c>
      <c r="AX46">
        <f t="shared" si="17"/>
        <v>9560</v>
      </c>
      <c r="AY46">
        <f t="shared" si="17"/>
        <v>567.6</v>
      </c>
      <c r="AZ46">
        <f t="shared" si="17"/>
        <v>1250.8</v>
      </c>
      <c r="BA46">
        <f t="shared" si="17"/>
        <v>3252</v>
      </c>
      <c r="BB46">
        <f t="shared" si="17"/>
        <v>6543.4</v>
      </c>
      <c r="BC46">
        <f t="shared" si="17"/>
        <v>9340.7999999999993</v>
      </c>
      <c r="BD46">
        <f t="shared" si="17"/>
        <v>18464.222000000002</v>
      </c>
      <c r="BE46">
        <f t="shared" si="17"/>
        <v>39040.596000000005</v>
      </c>
      <c r="BF46">
        <f t="shared" si="17"/>
        <v>61869.62</v>
      </c>
      <c r="BG46">
        <f t="shared" si="17"/>
        <v>213.6</v>
      </c>
      <c r="BH46">
        <f t="shared" si="17"/>
        <v>512.4</v>
      </c>
      <c r="BI46">
        <f t="shared" si="17"/>
        <v>981.8</v>
      </c>
      <c r="BJ46">
        <f t="shared" si="17"/>
        <v>2040.2</v>
      </c>
      <c r="BK46">
        <f t="shared" si="17"/>
        <v>3237.4</v>
      </c>
      <c r="BL46">
        <f t="shared" si="17"/>
        <v>8172</v>
      </c>
      <c r="BM46">
        <f t="shared" si="17"/>
        <v>18734</v>
      </c>
      <c r="BN46">
        <f t="shared" ref="BN46" si="18">BN12</f>
        <v>30790</v>
      </c>
    </row>
    <row r="47" spans="2:66" x14ac:dyDescent="0.3">
      <c r="B47" t="str">
        <f t="shared" ref="B47:BM47" si="19">B13</f>
        <v>Himachal_Pradesh</v>
      </c>
      <c r="C47">
        <f t="shared" si="19"/>
        <v>370.4</v>
      </c>
      <c r="D47">
        <f t="shared" si="19"/>
        <v>803.6</v>
      </c>
      <c r="E47">
        <f t="shared" si="19"/>
        <v>1721.2</v>
      </c>
      <c r="F47">
        <f t="shared" si="19"/>
        <v>3463.4</v>
      </c>
      <c r="G47">
        <f t="shared" si="19"/>
        <v>6746.2</v>
      </c>
      <c r="H47">
        <f t="shared" si="19"/>
        <v>11163.054</v>
      </c>
      <c r="I47">
        <f t="shared" si="19"/>
        <v>20068.034</v>
      </c>
      <c r="J47">
        <f t="shared" si="19"/>
        <v>28338.62</v>
      </c>
      <c r="K47">
        <f t="shared" si="19"/>
        <v>111.8</v>
      </c>
      <c r="L47">
        <f t="shared" si="19"/>
        <v>196.2</v>
      </c>
      <c r="M47">
        <f t="shared" si="19"/>
        <v>521.79999999999995</v>
      </c>
      <c r="N47">
        <f t="shared" si="19"/>
        <v>682.2</v>
      </c>
      <c r="O47">
        <f t="shared" si="19"/>
        <v>1651.4</v>
      </c>
      <c r="P47">
        <f t="shared" si="19"/>
        <v>2564.6259999999997</v>
      </c>
      <c r="Q47">
        <f t="shared" si="19"/>
        <v>3844.87</v>
      </c>
      <c r="R47">
        <f t="shared" si="19"/>
        <v>4850.93</v>
      </c>
      <c r="S47">
        <f t="shared" si="19"/>
        <v>46.64</v>
      </c>
      <c r="T47">
        <f t="shared" si="19"/>
        <v>146.6</v>
      </c>
      <c r="U47">
        <f t="shared" si="19"/>
        <v>317.28000000000003</v>
      </c>
      <c r="V47">
        <f t="shared" si="19"/>
        <v>829.34000000000015</v>
      </c>
      <c r="W47">
        <f t="shared" si="19"/>
        <v>1977.22</v>
      </c>
      <c r="X47">
        <f t="shared" si="19"/>
        <v>1450</v>
      </c>
      <c r="Y47">
        <f t="shared" si="19"/>
        <v>2856</v>
      </c>
      <c r="Z47">
        <f t="shared" si="19"/>
        <v>3280</v>
      </c>
      <c r="AA47">
        <f t="shared" si="19"/>
        <v>994.4</v>
      </c>
      <c r="AB47">
        <f t="shared" si="19"/>
        <v>1840.8</v>
      </c>
      <c r="AC47">
        <f t="shared" si="19"/>
        <v>4112.8</v>
      </c>
      <c r="AD47">
        <f t="shared" si="19"/>
        <v>9619.6</v>
      </c>
      <c r="AE47">
        <f t="shared" si="19"/>
        <v>19302.400000000001</v>
      </c>
      <c r="AF47">
        <f t="shared" si="19"/>
        <v>36207.199999999997</v>
      </c>
      <c r="AG47">
        <f t="shared" si="19"/>
        <v>82424.912318000002</v>
      </c>
      <c r="AH47">
        <f t="shared" si="19"/>
        <v>0</v>
      </c>
      <c r="AI47">
        <f t="shared" si="19"/>
        <v>47.8</v>
      </c>
      <c r="AJ47">
        <f t="shared" si="19"/>
        <v>105.8</v>
      </c>
      <c r="AK47">
        <f t="shared" si="19"/>
        <v>226</v>
      </c>
      <c r="AL47">
        <f t="shared" si="19"/>
        <v>484</v>
      </c>
      <c r="AM47">
        <f t="shared" si="19"/>
        <v>954</v>
      </c>
      <c r="AN47">
        <f t="shared" si="19"/>
        <v>1986</v>
      </c>
      <c r="AO47">
        <f t="shared" si="19"/>
        <v>4640</v>
      </c>
      <c r="AP47">
        <f t="shared" si="19"/>
        <v>6340</v>
      </c>
      <c r="AQ47">
        <f t="shared" si="19"/>
        <v>-41.040000000000006</v>
      </c>
      <c r="AR47">
        <f t="shared" si="19"/>
        <v>-17.600000000000001</v>
      </c>
      <c r="AS47">
        <f t="shared" si="19"/>
        <v>74.459999999999994</v>
      </c>
      <c r="AT47">
        <f t="shared" si="19"/>
        <v>392.5</v>
      </c>
      <c r="AU47">
        <f t="shared" si="19"/>
        <v>1394.4</v>
      </c>
      <c r="AV47">
        <f t="shared" si="19"/>
        <v>-40.6</v>
      </c>
      <c r="AW47">
        <f t="shared" si="19"/>
        <v>732</v>
      </c>
      <c r="AX47">
        <f t="shared" si="19"/>
        <v>-50</v>
      </c>
      <c r="AY47">
        <f t="shared" si="19"/>
        <v>258.2</v>
      </c>
      <c r="AZ47">
        <f t="shared" si="19"/>
        <v>607</v>
      </c>
      <c r="BA47">
        <f t="shared" si="19"/>
        <v>1199.4000000000001</v>
      </c>
      <c r="BB47">
        <f t="shared" si="19"/>
        <v>2781.2</v>
      </c>
      <c r="BC47">
        <f t="shared" si="19"/>
        <v>5094.8</v>
      </c>
      <c r="BD47">
        <f t="shared" si="19"/>
        <v>8598.2279999999992</v>
      </c>
      <c r="BE47">
        <f t="shared" si="19"/>
        <v>16223.163999999999</v>
      </c>
      <c r="BF47">
        <f t="shared" si="19"/>
        <v>23487.69</v>
      </c>
      <c r="BG47">
        <f t="shared" si="19"/>
        <v>128.4</v>
      </c>
      <c r="BH47">
        <f t="shared" si="19"/>
        <v>313.39999999999998</v>
      </c>
      <c r="BI47">
        <f t="shared" si="19"/>
        <v>574.4</v>
      </c>
      <c r="BJ47">
        <f t="shared" si="19"/>
        <v>1274.2</v>
      </c>
      <c r="BK47">
        <f t="shared" si="19"/>
        <v>2104.8000000000002</v>
      </c>
      <c r="BL47">
        <f t="shared" si="19"/>
        <v>3870.8</v>
      </c>
      <c r="BM47">
        <f t="shared" si="19"/>
        <v>7314</v>
      </c>
      <c r="BN47">
        <f t="shared" ref="BN47" si="20">BN13</f>
        <v>11320</v>
      </c>
    </row>
    <row r="48" spans="2:66" x14ac:dyDescent="0.3">
      <c r="B48" t="str">
        <f t="shared" ref="B48:BM48" si="21">B14</f>
        <v>Jammu_and_Kashmir</v>
      </c>
      <c r="C48">
        <f t="shared" si="21"/>
        <v>569.4</v>
      </c>
      <c r="D48">
        <f t="shared" si="21"/>
        <v>1232.4000000000001</v>
      </c>
      <c r="E48">
        <f t="shared" si="21"/>
        <v>2512</v>
      </c>
      <c r="F48">
        <f t="shared" si="21"/>
        <v>5088.8</v>
      </c>
      <c r="G48">
        <f t="shared" si="21"/>
        <v>8912.2000000000007</v>
      </c>
      <c r="H48">
        <f t="shared" si="21"/>
        <v>17130.89</v>
      </c>
      <c r="I48">
        <f t="shared" si="21"/>
        <v>32316.617999999999</v>
      </c>
      <c r="J48">
        <f t="shared" si="21"/>
        <v>45919.519999999997</v>
      </c>
      <c r="K48">
        <f t="shared" si="21"/>
        <v>204</v>
      </c>
      <c r="L48">
        <f t="shared" si="21"/>
        <v>401.4</v>
      </c>
      <c r="M48">
        <f t="shared" si="21"/>
        <v>783</v>
      </c>
      <c r="N48">
        <f t="shared" si="21"/>
        <v>1117.4000000000001</v>
      </c>
      <c r="O48">
        <f t="shared" si="21"/>
        <v>2111.1999999999998</v>
      </c>
      <c r="P48">
        <f t="shared" si="21"/>
        <v>5326.3320000000003</v>
      </c>
      <c r="Q48">
        <f t="shared" si="21"/>
        <v>7442.0439999999999</v>
      </c>
      <c r="R48">
        <f t="shared" si="21"/>
        <v>11205.44</v>
      </c>
      <c r="S48">
        <f t="shared" si="21"/>
        <v>173.78000000000003</v>
      </c>
      <c r="T48">
        <f t="shared" si="21"/>
        <v>368.4</v>
      </c>
      <c r="U48">
        <f t="shared" si="21"/>
        <v>275.54000000000002</v>
      </c>
      <c r="V48">
        <f t="shared" si="21"/>
        <v>619.88</v>
      </c>
      <c r="W48">
        <f t="shared" si="21"/>
        <v>1030.9000000000001</v>
      </c>
      <c r="X48">
        <f t="shared" si="21"/>
        <v>2044</v>
      </c>
      <c r="Y48">
        <f t="shared" si="21"/>
        <v>4292</v>
      </c>
      <c r="Z48">
        <f t="shared" si="21"/>
        <v>6630</v>
      </c>
      <c r="AA48">
        <f t="shared" si="21"/>
        <v>1582.2</v>
      </c>
      <c r="AB48">
        <f t="shared" si="21"/>
        <v>2752.8</v>
      </c>
      <c r="AC48">
        <f t="shared" si="21"/>
        <v>5120.3999999999996</v>
      </c>
      <c r="AD48">
        <f t="shared" si="21"/>
        <v>10916.4</v>
      </c>
      <c r="AE48">
        <f t="shared" si="21"/>
        <v>20912.8</v>
      </c>
      <c r="AF48">
        <f t="shared" si="21"/>
        <v>38189.800000000003</v>
      </c>
      <c r="AG48">
        <f t="shared" si="21"/>
        <v>84527.227448000005</v>
      </c>
      <c r="AH48">
        <f t="shared" si="21"/>
        <v>0</v>
      </c>
      <c r="AI48">
        <f t="shared" si="21"/>
        <v>62</v>
      </c>
      <c r="AJ48">
        <f t="shared" si="21"/>
        <v>123.2</v>
      </c>
      <c r="AK48">
        <f t="shared" si="21"/>
        <v>200</v>
      </c>
      <c r="AL48">
        <f t="shared" si="21"/>
        <v>394</v>
      </c>
      <c r="AM48">
        <f t="shared" si="21"/>
        <v>1028</v>
      </c>
      <c r="AN48">
        <f t="shared" si="21"/>
        <v>2330</v>
      </c>
      <c r="AO48">
        <f t="shared" si="21"/>
        <v>5354</v>
      </c>
      <c r="AP48">
        <f t="shared" si="21"/>
        <v>8010</v>
      </c>
      <c r="AQ48">
        <f t="shared" si="21"/>
        <v>26.220000000000006</v>
      </c>
      <c r="AR48">
        <f t="shared" si="21"/>
        <v>49.06</v>
      </c>
      <c r="AS48">
        <f t="shared" si="21"/>
        <v>-288.26</v>
      </c>
      <c r="AT48">
        <f t="shared" si="21"/>
        <v>-279.7</v>
      </c>
      <c r="AU48">
        <f t="shared" si="21"/>
        <v>-720.1</v>
      </c>
      <c r="AV48">
        <f t="shared" si="21"/>
        <v>-2751.2</v>
      </c>
      <c r="AW48">
        <f t="shared" si="21"/>
        <v>-2106</v>
      </c>
      <c r="AX48">
        <f t="shared" si="21"/>
        <v>-3100</v>
      </c>
      <c r="AY48">
        <f t="shared" si="21"/>
        <v>365.2</v>
      </c>
      <c r="AZ48">
        <f t="shared" si="21"/>
        <v>831.2</v>
      </c>
      <c r="BA48">
        <f t="shared" si="21"/>
        <v>1728.8</v>
      </c>
      <c r="BB48">
        <f t="shared" si="21"/>
        <v>3971.8</v>
      </c>
      <c r="BC48">
        <f t="shared" si="21"/>
        <v>6801</v>
      </c>
      <c r="BD48">
        <f t="shared" si="21"/>
        <v>11804.558000000001</v>
      </c>
      <c r="BE48">
        <f t="shared" si="21"/>
        <v>24874.574000000001</v>
      </c>
      <c r="BF48">
        <f t="shared" si="21"/>
        <v>34714.080000000002</v>
      </c>
      <c r="BG48">
        <f t="shared" si="21"/>
        <v>160.4</v>
      </c>
      <c r="BH48">
        <f t="shared" si="21"/>
        <v>408.6</v>
      </c>
      <c r="BI48">
        <f t="shared" si="21"/>
        <v>833.4</v>
      </c>
      <c r="BJ48">
        <f t="shared" si="21"/>
        <v>1492.2</v>
      </c>
      <c r="BK48">
        <f t="shared" si="21"/>
        <v>2496</v>
      </c>
      <c r="BL48">
        <f t="shared" si="21"/>
        <v>5199.2</v>
      </c>
      <c r="BM48">
        <f t="shared" si="21"/>
        <v>9728</v>
      </c>
      <c r="BN48">
        <f t="shared" ref="BN48" si="22">BN14</f>
        <v>14200</v>
      </c>
    </row>
    <row r="49" spans="2:66" x14ac:dyDescent="0.3">
      <c r="B49" t="str">
        <f t="shared" ref="B49:BM49" si="23">B15</f>
        <v>Jharkhand</v>
      </c>
      <c r="C49">
        <f t="shared" si="23"/>
        <v>0</v>
      </c>
      <c r="D49">
        <f t="shared" si="23"/>
        <v>0</v>
      </c>
      <c r="E49">
        <f t="shared" si="23"/>
        <v>0</v>
      </c>
      <c r="F49">
        <f t="shared" si="23"/>
        <v>0</v>
      </c>
      <c r="G49">
        <f t="shared" si="23"/>
        <v>7823.2</v>
      </c>
      <c r="H49">
        <f t="shared" si="23"/>
        <v>18171.448</v>
      </c>
      <c r="I49">
        <f t="shared" si="23"/>
        <v>32762.444</v>
      </c>
      <c r="J49">
        <f t="shared" si="23"/>
        <v>55492.95</v>
      </c>
      <c r="K49">
        <f t="shared" si="23"/>
        <v>0</v>
      </c>
      <c r="L49">
        <f t="shared" si="23"/>
        <v>0</v>
      </c>
      <c r="M49">
        <f t="shared" si="23"/>
        <v>0</v>
      </c>
      <c r="N49">
        <f t="shared" si="23"/>
        <v>0</v>
      </c>
      <c r="O49">
        <f t="shared" si="23"/>
        <v>1932</v>
      </c>
      <c r="P49">
        <f t="shared" si="23"/>
        <v>4812.9640000000009</v>
      </c>
      <c r="Q49">
        <f t="shared" si="23"/>
        <v>7135.1020000000008</v>
      </c>
      <c r="R49">
        <f t="shared" si="23"/>
        <v>12149.71</v>
      </c>
      <c r="S49">
        <f t="shared" si="23"/>
        <v>0</v>
      </c>
      <c r="T49">
        <f t="shared" si="23"/>
        <v>0</v>
      </c>
      <c r="U49">
        <f t="shared" si="23"/>
        <v>0</v>
      </c>
      <c r="V49">
        <f t="shared" si="23"/>
        <v>0</v>
      </c>
      <c r="W49">
        <f t="shared" si="23"/>
        <v>1828.5400000000002</v>
      </c>
      <c r="X49">
        <f t="shared" si="23"/>
        <v>4386</v>
      </c>
      <c r="Y49">
        <f t="shared" si="23"/>
        <v>3460</v>
      </c>
      <c r="Z49">
        <f t="shared" si="23"/>
        <v>5160</v>
      </c>
      <c r="AA49">
        <f t="shared" si="23"/>
        <v>0</v>
      </c>
      <c r="AB49">
        <f t="shared" si="23"/>
        <v>0</v>
      </c>
      <c r="AC49">
        <f t="shared" si="23"/>
        <v>17798.8</v>
      </c>
      <c r="AD49">
        <f t="shared" si="23"/>
        <v>76705</v>
      </c>
      <c r="AE49">
        <f t="shared" si="23"/>
        <v>106569.2</v>
      </c>
      <c r="AF49">
        <f t="shared" si="23"/>
        <v>80040.2</v>
      </c>
      <c r="AG49">
        <f t="shared" si="23"/>
        <v>171719.21599999996</v>
      </c>
      <c r="AH49">
        <f t="shared" si="23"/>
        <v>241955</v>
      </c>
      <c r="AI49">
        <f t="shared" si="23"/>
        <v>0</v>
      </c>
      <c r="AJ49">
        <f t="shared" si="23"/>
        <v>0</v>
      </c>
      <c r="AK49">
        <f t="shared" si="23"/>
        <v>0</v>
      </c>
      <c r="AL49">
        <f t="shared" si="23"/>
        <v>0</v>
      </c>
      <c r="AM49">
        <f t="shared" si="23"/>
        <v>1808</v>
      </c>
      <c r="AN49">
        <f t="shared" si="23"/>
        <v>4042</v>
      </c>
      <c r="AO49">
        <f t="shared" si="23"/>
        <v>8766</v>
      </c>
      <c r="AP49">
        <f t="shared" si="23"/>
        <v>14700</v>
      </c>
      <c r="AQ49">
        <f t="shared" si="23"/>
        <v>0</v>
      </c>
      <c r="AR49">
        <f t="shared" si="23"/>
        <v>0</v>
      </c>
      <c r="AS49">
        <f t="shared" si="23"/>
        <v>0</v>
      </c>
      <c r="AT49">
        <f t="shared" si="23"/>
        <v>0</v>
      </c>
      <c r="AU49">
        <f t="shared" si="23"/>
        <v>325</v>
      </c>
      <c r="AV49">
        <f t="shared" si="23"/>
        <v>177.4</v>
      </c>
      <c r="AW49">
        <f t="shared" si="23"/>
        <v>-1840</v>
      </c>
      <c r="AX49">
        <f t="shared" si="23"/>
        <v>-4680</v>
      </c>
      <c r="AY49">
        <f t="shared" si="23"/>
        <v>0</v>
      </c>
      <c r="AZ49">
        <f t="shared" si="23"/>
        <v>0</v>
      </c>
      <c r="BA49">
        <f t="shared" si="23"/>
        <v>0</v>
      </c>
      <c r="BB49">
        <f t="shared" si="23"/>
        <v>0</v>
      </c>
      <c r="BC49">
        <f t="shared" si="23"/>
        <v>5891.4</v>
      </c>
      <c r="BD49">
        <f t="shared" si="23"/>
        <v>13358.484</v>
      </c>
      <c r="BE49">
        <f t="shared" si="23"/>
        <v>25627.342000000001</v>
      </c>
      <c r="BF49">
        <f t="shared" si="23"/>
        <v>43343.24</v>
      </c>
      <c r="BG49">
        <f t="shared" si="23"/>
        <v>0</v>
      </c>
      <c r="BH49">
        <f t="shared" si="23"/>
        <v>0</v>
      </c>
      <c r="BI49">
        <f t="shared" si="23"/>
        <v>0</v>
      </c>
      <c r="BJ49">
        <f t="shared" si="23"/>
        <v>0</v>
      </c>
      <c r="BK49">
        <f t="shared" si="23"/>
        <v>3615.6</v>
      </c>
      <c r="BL49">
        <f t="shared" si="23"/>
        <v>8288.4</v>
      </c>
      <c r="BM49">
        <f t="shared" si="23"/>
        <v>14258</v>
      </c>
      <c r="BN49">
        <f t="shared" ref="BN49" si="24">BN15</f>
        <v>27360</v>
      </c>
    </row>
    <row r="50" spans="2:66" x14ac:dyDescent="0.3">
      <c r="B50" t="str">
        <f t="shared" ref="B50:BM50" si="25">B16</f>
        <v>Karnataka</v>
      </c>
      <c r="C50">
        <f t="shared" si="25"/>
        <v>1813.4</v>
      </c>
      <c r="D50">
        <f t="shared" si="25"/>
        <v>3515.8</v>
      </c>
      <c r="E50">
        <f t="shared" si="25"/>
        <v>7055</v>
      </c>
      <c r="F50">
        <f t="shared" si="25"/>
        <v>13538.4</v>
      </c>
      <c r="G50">
        <f t="shared" si="25"/>
        <v>25837.8</v>
      </c>
      <c r="H50">
        <f t="shared" si="25"/>
        <v>48818.266000000003</v>
      </c>
      <c r="I50">
        <f t="shared" si="25"/>
        <v>99555.111999999994</v>
      </c>
      <c r="J50">
        <f t="shared" si="25"/>
        <v>140534.43</v>
      </c>
      <c r="K50">
        <f t="shared" si="25"/>
        <v>526.20000000000005</v>
      </c>
      <c r="L50">
        <f t="shared" si="25"/>
        <v>824.8</v>
      </c>
      <c r="M50">
        <f t="shared" si="25"/>
        <v>1457.2</v>
      </c>
      <c r="N50">
        <f t="shared" si="25"/>
        <v>2088.1999999999998</v>
      </c>
      <c r="O50">
        <f t="shared" si="25"/>
        <v>5773.6</v>
      </c>
      <c r="P50">
        <f t="shared" si="25"/>
        <v>11208.624</v>
      </c>
      <c r="Q50">
        <f t="shared" si="25"/>
        <v>20879.238000000001</v>
      </c>
      <c r="R50">
        <f t="shared" si="25"/>
        <v>25084.75</v>
      </c>
      <c r="S50">
        <f t="shared" si="25"/>
        <v>294.95999999999998</v>
      </c>
      <c r="T50">
        <f t="shared" si="25"/>
        <v>540.79999999999995</v>
      </c>
      <c r="U50">
        <f t="shared" si="25"/>
        <v>1125.8400000000001</v>
      </c>
      <c r="V50">
        <f t="shared" si="25"/>
        <v>2479.84</v>
      </c>
      <c r="W50">
        <f t="shared" si="25"/>
        <v>4693.82</v>
      </c>
      <c r="X50">
        <f t="shared" si="25"/>
        <v>6662</v>
      </c>
      <c r="Y50">
        <f t="shared" si="25"/>
        <v>14724</v>
      </c>
      <c r="Z50">
        <f t="shared" si="25"/>
        <v>20220</v>
      </c>
      <c r="AA50">
        <f t="shared" si="25"/>
        <v>8366.4</v>
      </c>
      <c r="AB50">
        <f t="shared" si="25"/>
        <v>15585.4</v>
      </c>
      <c r="AC50">
        <f t="shared" si="25"/>
        <v>28926.2</v>
      </c>
      <c r="AD50">
        <f t="shared" si="25"/>
        <v>51615.6</v>
      </c>
      <c r="AE50">
        <f t="shared" si="25"/>
        <v>100184.6</v>
      </c>
      <c r="AF50">
        <f t="shared" si="25"/>
        <v>268328.2</v>
      </c>
      <c r="AG50">
        <f t="shared" si="25"/>
        <v>688986.65741999994</v>
      </c>
      <c r="AH50">
        <f t="shared" si="25"/>
        <v>1040147.944</v>
      </c>
      <c r="AI50">
        <f t="shared" si="25"/>
        <v>685</v>
      </c>
      <c r="AJ50">
        <f t="shared" si="25"/>
        <v>1465.6</v>
      </c>
      <c r="AK50">
        <f t="shared" si="25"/>
        <v>3286</v>
      </c>
      <c r="AL50">
        <f t="shared" si="25"/>
        <v>6426</v>
      </c>
      <c r="AM50">
        <f t="shared" si="25"/>
        <v>11594</v>
      </c>
      <c r="AN50">
        <f t="shared" si="25"/>
        <v>25230</v>
      </c>
      <c r="AO50">
        <f t="shared" si="25"/>
        <v>53970</v>
      </c>
      <c r="AP50">
        <f t="shared" si="25"/>
        <v>76450</v>
      </c>
      <c r="AQ50">
        <f t="shared" si="25"/>
        <v>-38.900000000000006</v>
      </c>
      <c r="AR50">
        <f t="shared" si="25"/>
        <v>60.279999999999994</v>
      </c>
      <c r="AS50">
        <f t="shared" si="25"/>
        <v>121.48000000000002</v>
      </c>
      <c r="AT50">
        <f t="shared" si="25"/>
        <v>866.78000000000009</v>
      </c>
      <c r="AU50">
        <f t="shared" si="25"/>
        <v>848.8</v>
      </c>
      <c r="AV50">
        <f t="shared" si="25"/>
        <v>-2697.8</v>
      </c>
      <c r="AW50">
        <f t="shared" si="25"/>
        <v>-2250</v>
      </c>
      <c r="AX50">
        <f t="shared" si="25"/>
        <v>-910</v>
      </c>
      <c r="AY50">
        <f t="shared" si="25"/>
        <v>1287.4000000000001</v>
      </c>
      <c r="AZ50">
        <f t="shared" si="25"/>
        <v>2691</v>
      </c>
      <c r="BA50">
        <f t="shared" si="25"/>
        <v>5598</v>
      </c>
      <c r="BB50">
        <f t="shared" si="25"/>
        <v>11450</v>
      </c>
      <c r="BC50">
        <f t="shared" si="25"/>
        <v>20064.400000000001</v>
      </c>
      <c r="BD50">
        <f t="shared" si="25"/>
        <v>37609.442000000003</v>
      </c>
      <c r="BE50">
        <f t="shared" si="25"/>
        <v>78675.873999999996</v>
      </c>
      <c r="BF50">
        <f t="shared" si="25"/>
        <v>115449.68</v>
      </c>
      <c r="BG50">
        <f t="shared" si="25"/>
        <v>483.2</v>
      </c>
      <c r="BH50">
        <f t="shared" si="25"/>
        <v>1299.2</v>
      </c>
      <c r="BI50">
        <f t="shared" si="25"/>
        <v>2642</v>
      </c>
      <c r="BJ50">
        <f t="shared" si="25"/>
        <v>5212.2</v>
      </c>
      <c r="BK50">
        <f t="shared" si="25"/>
        <v>8166.4</v>
      </c>
      <c r="BL50">
        <f t="shared" si="25"/>
        <v>17853.2</v>
      </c>
      <c r="BM50">
        <f t="shared" si="25"/>
        <v>39444</v>
      </c>
      <c r="BN50">
        <f t="shared" ref="BN50" si="26">BN16</f>
        <v>57450</v>
      </c>
    </row>
    <row r="51" spans="2:66" x14ac:dyDescent="0.3">
      <c r="B51" t="str">
        <f t="shared" ref="B51:BM51" si="27">B17</f>
        <v>Kerala</v>
      </c>
      <c r="C51">
        <f t="shared" si="27"/>
        <v>1166.2</v>
      </c>
      <c r="D51">
        <f t="shared" si="27"/>
        <v>2358.4</v>
      </c>
      <c r="E51">
        <f t="shared" si="27"/>
        <v>4568.2</v>
      </c>
      <c r="F51">
        <f t="shared" si="27"/>
        <v>9638.7999999999993</v>
      </c>
      <c r="G51">
        <f t="shared" si="27"/>
        <v>16658.599999999999</v>
      </c>
      <c r="H51">
        <f t="shared" si="27"/>
        <v>28270.596000000001</v>
      </c>
      <c r="I51">
        <f t="shared" si="27"/>
        <v>61780.851999999999</v>
      </c>
      <c r="J51">
        <f t="shared" si="27"/>
        <v>99277.74</v>
      </c>
      <c r="K51">
        <f t="shared" si="27"/>
        <v>298.8</v>
      </c>
      <c r="L51">
        <f t="shared" si="27"/>
        <v>510.2</v>
      </c>
      <c r="M51">
        <f t="shared" si="27"/>
        <v>757</v>
      </c>
      <c r="N51">
        <f t="shared" si="27"/>
        <v>1308.8</v>
      </c>
      <c r="O51">
        <f t="shared" si="27"/>
        <v>2466.1999999999998</v>
      </c>
      <c r="P51">
        <f t="shared" si="27"/>
        <v>3571.5479999999998</v>
      </c>
      <c r="Q51">
        <f t="shared" si="27"/>
        <v>8073.6559999999999</v>
      </c>
      <c r="R51">
        <f t="shared" si="27"/>
        <v>14018.62</v>
      </c>
      <c r="S51">
        <f t="shared" si="27"/>
        <v>179.2</v>
      </c>
      <c r="T51">
        <f t="shared" si="27"/>
        <v>445.4</v>
      </c>
      <c r="U51">
        <f t="shared" si="27"/>
        <v>875.56000000000006</v>
      </c>
      <c r="V51">
        <f t="shared" si="27"/>
        <v>2561.58</v>
      </c>
      <c r="W51">
        <f t="shared" si="27"/>
        <v>4425.4400000000005</v>
      </c>
      <c r="X51">
        <f t="shared" si="27"/>
        <v>5664</v>
      </c>
      <c r="Y51">
        <f t="shared" si="27"/>
        <v>13696</v>
      </c>
      <c r="Z51">
        <f t="shared" si="27"/>
        <v>17700</v>
      </c>
      <c r="AA51">
        <f t="shared" si="27"/>
        <v>5503.6</v>
      </c>
      <c r="AB51">
        <f t="shared" si="27"/>
        <v>9704</v>
      </c>
      <c r="AC51">
        <f t="shared" si="27"/>
        <v>26375</v>
      </c>
      <c r="AD51">
        <f t="shared" si="27"/>
        <v>62460</v>
      </c>
      <c r="AE51">
        <f t="shared" si="27"/>
        <v>94976.6</v>
      </c>
      <c r="AF51">
        <f t="shared" si="27"/>
        <v>180110</v>
      </c>
      <c r="AG51">
        <f t="shared" si="27"/>
        <v>406389.60005999997</v>
      </c>
      <c r="AH51">
        <f t="shared" si="27"/>
        <v>0</v>
      </c>
      <c r="AI51">
        <f t="shared" si="27"/>
        <v>451.6</v>
      </c>
      <c r="AJ51">
        <f t="shared" si="27"/>
        <v>953.8</v>
      </c>
      <c r="AK51">
        <f t="shared" si="27"/>
        <v>2008</v>
      </c>
      <c r="AL51">
        <f t="shared" si="27"/>
        <v>4324</v>
      </c>
      <c r="AM51">
        <f t="shared" si="27"/>
        <v>7228</v>
      </c>
      <c r="AN51">
        <f t="shared" si="27"/>
        <v>13802</v>
      </c>
      <c r="AO51">
        <f t="shared" si="27"/>
        <v>29560</v>
      </c>
      <c r="AP51">
        <f t="shared" si="27"/>
        <v>45430</v>
      </c>
      <c r="AQ51">
        <f t="shared" si="27"/>
        <v>-4.5799999999999992</v>
      </c>
      <c r="AR51">
        <f t="shared" si="27"/>
        <v>167.02</v>
      </c>
      <c r="AS51">
        <f t="shared" si="27"/>
        <v>378.9799999999999</v>
      </c>
      <c r="AT51">
        <f t="shared" si="27"/>
        <v>1564.58</v>
      </c>
      <c r="AU51">
        <f t="shared" si="27"/>
        <v>3654.5250000000001</v>
      </c>
      <c r="AV51">
        <f t="shared" si="27"/>
        <v>3656.4</v>
      </c>
      <c r="AW51">
        <f t="shared" si="27"/>
        <v>8524</v>
      </c>
      <c r="AX51">
        <f t="shared" si="27"/>
        <v>7830</v>
      </c>
      <c r="AY51">
        <f t="shared" si="27"/>
        <v>867.4</v>
      </c>
      <c r="AZ51">
        <f t="shared" si="27"/>
        <v>1848</v>
      </c>
      <c r="BA51">
        <f t="shared" si="27"/>
        <v>3811.2</v>
      </c>
      <c r="BB51">
        <f t="shared" si="27"/>
        <v>8329.7999999999993</v>
      </c>
      <c r="BC51">
        <f t="shared" si="27"/>
        <v>14192.2</v>
      </c>
      <c r="BD51">
        <f t="shared" si="27"/>
        <v>24699.448</v>
      </c>
      <c r="BE51">
        <f t="shared" si="27"/>
        <v>53707.195999999996</v>
      </c>
      <c r="BF51">
        <f t="shared" si="27"/>
        <v>85259.12</v>
      </c>
      <c r="BG51">
        <f t="shared" si="27"/>
        <v>486.2</v>
      </c>
      <c r="BH51">
        <f t="shared" si="27"/>
        <v>1028.4000000000001</v>
      </c>
      <c r="BI51">
        <f t="shared" si="27"/>
        <v>1862</v>
      </c>
      <c r="BJ51">
        <f t="shared" si="27"/>
        <v>4047.4</v>
      </c>
      <c r="BK51">
        <f t="shared" si="27"/>
        <v>5956</v>
      </c>
      <c r="BL51">
        <f t="shared" si="27"/>
        <v>9322.6</v>
      </c>
      <c r="BM51">
        <f t="shared" si="27"/>
        <v>21872</v>
      </c>
      <c r="BN51">
        <f t="shared" ref="BN51" si="28">BN17</f>
        <v>36570</v>
      </c>
    </row>
    <row r="52" spans="2:66" x14ac:dyDescent="0.3">
      <c r="B52" t="str">
        <f t="shared" ref="B52:BM52" si="29">B18</f>
        <v>Madhya_Pradesh</v>
      </c>
      <c r="C52">
        <f t="shared" si="29"/>
        <v>2010.2</v>
      </c>
      <c r="D52">
        <f t="shared" si="29"/>
        <v>3923.2</v>
      </c>
      <c r="E52">
        <f t="shared" si="29"/>
        <v>7678.4</v>
      </c>
      <c r="F52">
        <f t="shared" si="29"/>
        <v>14365</v>
      </c>
      <c r="G52">
        <f t="shared" si="29"/>
        <v>21241.8</v>
      </c>
      <c r="H52">
        <f t="shared" si="29"/>
        <v>36903.942000000003</v>
      </c>
      <c r="I52">
        <f t="shared" si="29"/>
        <v>87473.038</v>
      </c>
      <c r="J52">
        <f t="shared" si="29"/>
        <v>135972.07</v>
      </c>
      <c r="K52">
        <f t="shared" si="29"/>
        <v>646.6</v>
      </c>
      <c r="L52">
        <f t="shared" si="29"/>
        <v>906.4</v>
      </c>
      <c r="M52">
        <f t="shared" si="29"/>
        <v>1348.2</v>
      </c>
      <c r="N52">
        <f t="shared" si="29"/>
        <v>1830.6</v>
      </c>
      <c r="O52">
        <f t="shared" si="29"/>
        <v>5100.3999999999996</v>
      </c>
      <c r="P52">
        <f t="shared" si="29"/>
        <v>10116.385999999999</v>
      </c>
      <c r="Q52">
        <f t="shared" si="29"/>
        <v>21714.400000000001</v>
      </c>
      <c r="R52">
        <f t="shared" si="29"/>
        <v>27137.15</v>
      </c>
      <c r="S52">
        <f t="shared" si="29"/>
        <v>345.15999999999997</v>
      </c>
      <c r="T52">
        <f t="shared" si="29"/>
        <v>679.2</v>
      </c>
      <c r="U52">
        <f t="shared" si="29"/>
        <v>1055.8</v>
      </c>
      <c r="V52">
        <f t="shared" si="29"/>
        <v>2683.68</v>
      </c>
      <c r="W52">
        <f t="shared" si="29"/>
        <v>4846.3</v>
      </c>
      <c r="X52">
        <f t="shared" si="29"/>
        <v>4146</v>
      </c>
      <c r="Y52">
        <f t="shared" si="29"/>
        <v>8780</v>
      </c>
      <c r="Z52">
        <f t="shared" si="29"/>
        <v>16750</v>
      </c>
      <c r="AA52">
        <f t="shared" si="29"/>
        <v>9903.2000000000007</v>
      </c>
      <c r="AB52">
        <f t="shared" si="29"/>
        <v>18594</v>
      </c>
      <c r="AC52">
        <f t="shared" si="29"/>
        <v>25879.4</v>
      </c>
      <c r="AD52">
        <f t="shared" si="29"/>
        <v>21909.8</v>
      </c>
      <c r="AE52">
        <f t="shared" si="29"/>
        <v>47921.4</v>
      </c>
      <c r="AF52">
        <f t="shared" si="29"/>
        <v>171033</v>
      </c>
      <c r="AG52">
        <f t="shared" si="29"/>
        <v>376042.10199999996</v>
      </c>
      <c r="AH52">
        <f t="shared" si="29"/>
        <v>565053.43000000005</v>
      </c>
      <c r="AI52">
        <f t="shared" si="29"/>
        <v>555.20000000000005</v>
      </c>
      <c r="AJ52">
        <f t="shared" si="29"/>
        <v>1167.2</v>
      </c>
      <c r="AK52">
        <f t="shared" si="29"/>
        <v>2350</v>
      </c>
      <c r="AL52">
        <f t="shared" si="29"/>
        <v>4618</v>
      </c>
      <c r="AM52">
        <f t="shared" si="29"/>
        <v>6214</v>
      </c>
      <c r="AN52">
        <f t="shared" si="29"/>
        <v>12498</v>
      </c>
      <c r="AO52">
        <f t="shared" si="29"/>
        <v>30342</v>
      </c>
      <c r="AP52">
        <f t="shared" si="29"/>
        <v>43450</v>
      </c>
      <c r="AQ52">
        <f t="shared" si="29"/>
        <v>-158.10000000000002</v>
      </c>
      <c r="AR52">
        <f t="shared" si="29"/>
        <v>0.28000000000000114</v>
      </c>
      <c r="AS52">
        <f t="shared" si="29"/>
        <v>119.55999999999999</v>
      </c>
      <c r="AT52">
        <f t="shared" si="29"/>
        <v>1639.72</v>
      </c>
      <c r="AU52">
        <f t="shared" si="29"/>
        <v>1311.825</v>
      </c>
      <c r="AV52">
        <f t="shared" si="29"/>
        <v>-3602.6</v>
      </c>
      <c r="AW52">
        <f t="shared" si="29"/>
        <v>-7292</v>
      </c>
      <c r="AX52">
        <f t="shared" si="29"/>
        <v>-5590</v>
      </c>
      <c r="AY52">
        <f t="shared" si="29"/>
        <v>1363.4</v>
      </c>
      <c r="AZ52">
        <f t="shared" si="29"/>
        <v>3017</v>
      </c>
      <c r="BA52">
        <f t="shared" si="29"/>
        <v>6330.2</v>
      </c>
      <c r="BB52">
        <f t="shared" si="29"/>
        <v>12534.6</v>
      </c>
      <c r="BC52">
        <f t="shared" si="29"/>
        <v>16141.2</v>
      </c>
      <c r="BD52">
        <f t="shared" si="29"/>
        <v>26787.556</v>
      </c>
      <c r="BE52">
        <f t="shared" si="29"/>
        <v>65758.637999999992</v>
      </c>
      <c r="BF52">
        <f t="shared" si="29"/>
        <v>108834.92</v>
      </c>
      <c r="BG52">
        <f t="shared" si="29"/>
        <v>570</v>
      </c>
      <c r="BH52">
        <f t="shared" si="29"/>
        <v>1506.8</v>
      </c>
      <c r="BI52">
        <f t="shared" si="29"/>
        <v>3097</v>
      </c>
      <c r="BJ52">
        <f t="shared" si="29"/>
        <v>5921.8</v>
      </c>
      <c r="BK52">
        <f t="shared" si="29"/>
        <v>6874.6</v>
      </c>
      <c r="BL52">
        <f t="shared" si="29"/>
        <v>13000.6</v>
      </c>
      <c r="BM52">
        <f t="shared" si="29"/>
        <v>35444</v>
      </c>
      <c r="BN52">
        <f t="shared" ref="BN52" si="30">BN18</f>
        <v>59290</v>
      </c>
    </row>
    <row r="53" spans="2:66" x14ac:dyDescent="0.3">
      <c r="B53" t="str">
        <f t="shared" ref="B53:BM53" si="31">B19</f>
        <v>Maharashtra</v>
      </c>
      <c r="C53">
        <f t="shared" si="31"/>
        <v>3718.6</v>
      </c>
      <c r="D53">
        <f t="shared" si="31"/>
        <v>7382.4</v>
      </c>
      <c r="E53">
        <f t="shared" si="31"/>
        <v>14569.4</v>
      </c>
      <c r="F53">
        <f t="shared" si="31"/>
        <v>28523.599999999999</v>
      </c>
      <c r="G53">
        <f t="shared" si="31"/>
        <v>53121.4</v>
      </c>
      <c r="H53">
        <f t="shared" si="31"/>
        <v>88251.515999999989</v>
      </c>
      <c r="I53">
        <f t="shared" si="31"/>
        <v>171569.73200000002</v>
      </c>
      <c r="J53">
        <f t="shared" si="31"/>
        <v>240026.09</v>
      </c>
      <c r="K53">
        <f t="shared" si="31"/>
        <v>949.8</v>
      </c>
      <c r="L53">
        <f t="shared" si="31"/>
        <v>1499</v>
      </c>
      <c r="M53">
        <f t="shared" si="31"/>
        <v>2915.4</v>
      </c>
      <c r="N53">
        <f t="shared" si="31"/>
        <v>5301</v>
      </c>
      <c r="O53">
        <f t="shared" si="31"/>
        <v>11144.8</v>
      </c>
      <c r="P53">
        <f t="shared" si="31"/>
        <v>18440.54</v>
      </c>
      <c r="Q53">
        <f t="shared" si="31"/>
        <v>27903.878000000004</v>
      </c>
      <c r="R53">
        <f t="shared" si="31"/>
        <v>38038.19</v>
      </c>
      <c r="S53">
        <f t="shared" si="31"/>
        <v>658.7</v>
      </c>
      <c r="T53">
        <f t="shared" si="31"/>
        <v>1286.8</v>
      </c>
      <c r="U53">
        <f t="shared" si="31"/>
        <v>2196.02</v>
      </c>
      <c r="V53">
        <f t="shared" si="31"/>
        <v>6943.06</v>
      </c>
      <c r="W53">
        <f t="shared" si="31"/>
        <v>14142.7</v>
      </c>
      <c r="X53">
        <f t="shared" si="31"/>
        <v>13304</v>
      </c>
      <c r="Y53">
        <f t="shared" si="31"/>
        <v>23168</v>
      </c>
      <c r="Z53">
        <f t="shared" si="31"/>
        <v>30730</v>
      </c>
      <c r="AA53">
        <f t="shared" si="31"/>
        <v>20939.8</v>
      </c>
      <c r="AB53">
        <f t="shared" si="31"/>
        <v>40042.6</v>
      </c>
      <c r="AC53">
        <f t="shared" si="31"/>
        <v>94430.6</v>
      </c>
      <c r="AD53">
        <f t="shared" si="31"/>
        <v>197965.2</v>
      </c>
      <c r="AE53">
        <f t="shared" si="31"/>
        <v>316206</v>
      </c>
      <c r="AF53">
        <f t="shared" si="31"/>
        <v>673160.2</v>
      </c>
      <c r="AG53">
        <f t="shared" si="31"/>
        <v>1442042.1949999998</v>
      </c>
      <c r="AH53">
        <f t="shared" si="31"/>
        <v>0</v>
      </c>
      <c r="AI53">
        <f t="shared" si="31"/>
        <v>1590.2</v>
      </c>
      <c r="AJ53">
        <f t="shared" si="31"/>
        <v>3322.4</v>
      </c>
      <c r="AK53">
        <f t="shared" si="31"/>
        <v>6956</v>
      </c>
      <c r="AL53">
        <f t="shared" si="31"/>
        <v>13568</v>
      </c>
      <c r="AM53">
        <f t="shared" si="31"/>
        <v>23918</v>
      </c>
      <c r="AN53">
        <f t="shared" si="31"/>
        <v>46462</v>
      </c>
      <c r="AO53">
        <f t="shared" si="31"/>
        <v>98730</v>
      </c>
      <c r="AP53">
        <f t="shared" si="31"/>
        <v>130580</v>
      </c>
      <c r="AQ53">
        <f t="shared" si="31"/>
        <v>-67.459999999999994</v>
      </c>
      <c r="AR53">
        <f t="shared" si="31"/>
        <v>171.62</v>
      </c>
      <c r="AS53">
        <f t="shared" si="31"/>
        <v>180.78000000000003</v>
      </c>
      <c r="AT53">
        <f t="shared" si="31"/>
        <v>2594.8599999999997</v>
      </c>
      <c r="AU53">
        <f t="shared" si="31"/>
        <v>8887</v>
      </c>
      <c r="AV53">
        <f t="shared" si="31"/>
        <v>-1868.2</v>
      </c>
      <c r="AW53">
        <f t="shared" si="31"/>
        <v>3522</v>
      </c>
      <c r="AX53">
        <f t="shared" si="31"/>
        <v>3760</v>
      </c>
      <c r="AY53">
        <f t="shared" si="31"/>
        <v>2768.8</v>
      </c>
      <c r="AZ53">
        <f t="shared" si="31"/>
        <v>5883.8</v>
      </c>
      <c r="BA53">
        <f t="shared" si="31"/>
        <v>11654.2</v>
      </c>
      <c r="BB53">
        <f t="shared" si="31"/>
        <v>23222.400000000001</v>
      </c>
      <c r="BC53">
        <f t="shared" si="31"/>
        <v>41976.800000000003</v>
      </c>
      <c r="BD53">
        <f t="shared" si="31"/>
        <v>69810.975999999995</v>
      </c>
      <c r="BE53">
        <f t="shared" si="31"/>
        <v>143665.85399999999</v>
      </c>
      <c r="BF53">
        <f t="shared" si="31"/>
        <v>201987.9</v>
      </c>
      <c r="BG53">
        <f t="shared" si="31"/>
        <v>1069.5999999999999</v>
      </c>
      <c r="BH53">
        <f t="shared" si="31"/>
        <v>2686.8</v>
      </c>
      <c r="BI53">
        <f t="shared" si="31"/>
        <v>5376.2</v>
      </c>
      <c r="BJ53">
        <f t="shared" si="31"/>
        <v>10483.200000000001</v>
      </c>
      <c r="BK53">
        <f t="shared" si="31"/>
        <v>17179</v>
      </c>
      <c r="BL53">
        <f t="shared" si="31"/>
        <v>33225</v>
      </c>
      <c r="BM53">
        <f t="shared" si="31"/>
        <v>72702</v>
      </c>
      <c r="BN53">
        <f t="shared" ref="BN53" si="32">BN19</f>
        <v>110020</v>
      </c>
    </row>
    <row r="54" spans="2:66" x14ac:dyDescent="0.3">
      <c r="B54" t="str">
        <f t="shared" ref="B54:BM54" si="33">B20</f>
        <v>Manipur</v>
      </c>
      <c r="C54">
        <f t="shared" si="33"/>
        <v>161</v>
      </c>
      <c r="D54">
        <f t="shared" si="33"/>
        <v>336.2</v>
      </c>
      <c r="E54">
        <f t="shared" si="33"/>
        <v>624.4</v>
      </c>
      <c r="F54">
        <f t="shared" si="33"/>
        <v>1170.8</v>
      </c>
      <c r="G54">
        <f t="shared" si="33"/>
        <v>2115</v>
      </c>
      <c r="H54">
        <f t="shared" si="33"/>
        <v>3843.72</v>
      </c>
      <c r="I54">
        <f t="shared" si="33"/>
        <v>7664.2599999999993</v>
      </c>
      <c r="J54">
        <f t="shared" si="33"/>
        <v>9652.41</v>
      </c>
      <c r="K54">
        <f t="shared" si="33"/>
        <v>63.4</v>
      </c>
      <c r="L54">
        <f t="shared" si="33"/>
        <v>106.8</v>
      </c>
      <c r="M54">
        <f t="shared" si="33"/>
        <v>219</v>
      </c>
      <c r="N54">
        <f t="shared" si="33"/>
        <v>316.60000000000002</v>
      </c>
      <c r="O54">
        <f t="shared" si="33"/>
        <v>715.4</v>
      </c>
      <c r="P54">
        <f t="shared" si="33"/>
        <v>1373.7840000000001</v>
      </c>
      <c r="Q54">
        <f t="shared" si="33"/>
        <v>1842.52</v>
      </c>
      <c r="R54">
        <f t="shared" si="33"/>
        <v>1687.33</v>
      </c>
      <c r="S54">
        <f t="shared" si="33"/>
        <v>15.7</v>
      </c>
      <c r="T54">
        <f t="shared" si="33"/>
        <v>28.8</v>
      </c>
      <c r="U54">
        <f t="shared" si="33"/>
        <v>33.72</v>
      </c>
      <c r="V54">
        <f t="shared" si="33"/>
        <v>244.33999999999997</v>
      </c>
      <c r="W54">
        <f t="shared" si="33"/>
        <v>312.94</v>
      </c>
      <c r="X54">
        <f t="shared" si="33"/>
        <v>320</v>
      </c>
      <c r="Y54">
        <f t="shared" si="33"/>
        <v>456</v>
      </c>
      <c r="Z54">
        <f t="shared" si="33"/>
        <v>580</v>
      </c>
      <c r="AA54">
        <f t="shared" si="33"/>
        <v>297.39999999999998</v>
      </c>
      <c r="AB54">
        <f t="shared" si="33"/>
        <v>580.20000000000005</v>
      </c>
      <c r="AC54">
        <f t="shared" si="33"/>
        <v>1122.5999999999999</v>
      </c>
      <c r="AD54">
        <f t="shared" si="33"/>
        <v>2274.6</v>
      </c>
      <c r="AE54">
        <f t="shared" si="33"/>
        <v>3819.8</v>
      </c>
      <c r="AF54">
        <f t="shared" si="33"/>
        <v>6858.2</v>
      </c>
      <c r="AG54">
        <f t="shared" si="33"/>
        <v>14008.118059999999</v>
      </c>
      <c r="AH54">
        <f t="shared" si="33"/>
        <v>0</v>
      </c>
      <c r="AI54">
        <f t="shared" si="33"/>
        <v>4.4000000000000004</v>
      </c>
      <c r="AJ54">
        <f t="shared" si="33"/>
        <v>10.6</v>
      </c>
      <c r="AK54">
        <f t="shared" si="33"/>
        <v>18</v>
      </c>
      <c r="AL54">
        <f t="shared" si="33"/>
        <v>30</v>
      </c>
      <c r="AM54">
        <f t="shared" si="33"/>
        <v>64</v>
      </c>
      <c r="AN54">
        <f t="shared" si="33"/>
        <v>146</v>
      </c>
      <c r="AO54">
        <f t="shared" si="33"/>
        <v>406</v>
      </c>
      <c r="AP54">
        <f t="shared" si="33"/>
        <v>670</v>
      </c>
      <c r="AQ54">
        <f t="shared" si="33"/>
        <v>-26.659999999999997</v>
      </c>
      <c r="AR54">
        <f t="shared" si="33"/>
        <v>-58.08</v>
      </c>
      <c r="AS54">
        <f t="shared" si="33"/>
        <v>-93.72</v>
      </c>
      <c r="AT54">
        <f t="shared" si="33"/>
        <v>-11.839999999999986</v>
      </c>
      <c r="AU54">
        <f t="shared" si="33"/>
        <v>31.325000000000003</v>
      </c>
      <c r="AV54">
        <f t="shared" si="33"/>
        <v>-835.6</v>
      </c>
      <c r="AW54">
        <f t="shared" si="33"/>
        <v>-1206</v>
      </c>
      <c r="AX54">
        <f t="shared" si="33"/>
        <v>-690</v>
      </c>
      <c r="AY54">
        <f t="shared" si="33"/>
        <v>97.4</v>
      </c>
      <c r="AZ54">
        <f t="shared" si="33"/>
        <v>229.2</v>
      </c>
      <c r="BA54">
        <f t="shared" si="33"/>
        <v>405.8</v>
      </c>
      <c r="BB54">
        <f t="shared" si="33"/>
        <v>854.2</v>
      </c>
      <c r="BC54">
        <f t="shared" si="33"/>
        <v>1399.6</v>
      </c>
      <c r="BD54">
        <f t="shared" si="33"/>
        <v>2469.9360000000001</v>
      </c>
      <c r="BE54">
        <f t="shared" si="33"/>
        <v>5821.74</v>
      </c>
      <c r="BF54">
        <f t="shared" si="33"/>
        <v>7965.08</v>
      </c>
      <c r="BG54">
        <f t="shared" si="33"/>
        <v>51.6</v>
      </c>
      <c r="BH54">
        <f t="shared" si="33"/>
        <v>123</v>
      </c>
      <c r="BI54">
        <f t="shared" si="33"/>
        <v>196.6</v>
      </c>
      <c r="BJ54">
        <f t="shared" si="33"/>
        <v>420.6</v>
      </c>
      <c r="BK54">
        <f t="shared" si="33"/>
        <v>607.4</v>
      </c>
      <c r="BL54">
        <f t="shared" si="33"/>
        <v>1229.8</v>
      </c>
      <c r="BM54">
        <f t="shared" si="33"/>
        <v>2526</v>
      </c>
      <c r="BN54">
        <f t="shared" ref="BN54" si="34">BN20</f>
        <v>3350</v>
      </c>
    </row>
    <row r="55" spans="2:66" x14ac:dyDescent="0.3">
      <c r="B55" t="str">
        <f t="shared" ref="B55:BM55" si="35">B21</f>
        <v>Meghalaya</v>
      </c>
      <c r="C55">
        <f t="shared" si="35"/>
        <v>124</v>
      </c>
      <c r="D55">
        <f t="shared" si="35"/>
        <v>270.2</v>
      </c>
      <c r="E55">
        <f t="shared" si="35"/>
        <v>542</v>
      </c>
      <c r="F55">
        <f t="shared" si="35"/>
        <v>923.6</v>
      </c>
      <c r="G55">
        <f t="shared" si="35"/>
        <v>1649.6</v>
      </c>
      <c r="H55">
        <f t="shared" si="35"/>
        <v>2873.0140000000001</v>
      </c>
      <c r="I55">
        <f t="shared" si="35"/>
        <v>7108.5660000000007</v>
      </c>
      <c r="J55">
        <f t="shared" si="35"/>
        <v>9583.25</v>
      </c>
      <c r="K55">
        <f t="shared" si="35"/>
        <v>37</v>
      </c>
      <c r="L55">
        <f t="shared" si="35"/>
        <v>77.2</v>
      </c>
      <c r="M55">
        <f t="shared" si="35"/>
        <v>136.19999999999999</v>
      </c>
      <c r="N55">
        <f t="shared" si="35"/>
        <v>198.4</v>
      </c>
      <c r="O55">
        <f t="shared" si="35"/>
        <v>379.2</v>
      </c>
      <c r="P55">
        <f t="shared" si="35"/>
        <v>532.78399999999999</v>
      </c>
      <c r="Q55">
        <f t="shared" si="35"/>
        <v>1248.2800000000002</v>
      </c>
      <c r="R55">
        <f t="shared" si="35"/>
        <v>1961.77</v>
      </c>
      <c r="S55">
        <f t="shared" si="35"/>
        <v>7.18</v>
      </c>
      <c r="T55">
        <f t="shared" si="35"/>
        <v>7.9</v>
      </c>
      <c r="U55">
        <f t="shared" si="35"/>
        <v>65.88000000000001</v>
      </c>
      <c r="V55">
        <f t="shared" si="35"/>
        <v>111.58</v>
      </c>
      <c r="W55">
        <f t="shared" si="35"/>
        <v>228.1</v>
      </c>
      <c r="X55">
        <f t="shared" si="35"/>
        <v>228</v>
      </c>
      <c r="Y55">
        <f t="shared" si="35"/>
        <v>544</v>
      </c>
      <c r="Z55">
        <f t="shared" si="35"/>
        <v>820</v>
      </c>
      <c r="AA55">
        <f t="shared" si="35"/>
        <v>265.39999999999998</v>
      </c>
      <c r="AB55">
        <f t="shared" si="35"/>
        <v>544.79999999999995</v>
      </c>
      <c r="AC55">
        <f t="shared" si="35"/>
        <v>1251</v>
      </c>
      <c r="AD55">
        <f t="shared" si="35"/>
        <v>2641.4</v>
      </c>
      <c r="AE55">
        <f t="shared" si="35"/>
        <v>5008.2</v>
      </c>
      <c r="AF55">
        <f t="shared" si="35"/>
        <v>9990.2000000000007</v>
      </c>
      <c r="AG55">
        <f t="shared" si="35"/>
        <v>20675.199648000002</v>
      </c>
      <c r="AH55">
        <f t="shared" si="35"/>
        <v>27304.508330000001</v>
      </c>
      <c r="AI55">
        <f t="shared" si="35"/>
        <v>8</v>
      </c>
      <c r="AJ55">
        <f t="shared" si="35"/>
        <v>22.4</v>
      </c>
      <c r="AK55">
        <f t="shared" si="35"/>
        <v>46</v>
      </c>
      <c r="AL55">
        <f t="shared" si="35"/>
        <v>82</v>
      </c>
      <c r="AM55">
        <f t="shared" si="35"/>
        <v>160</v>
      </c>
      <c r="AN55">
        <f t="shared" si="35"/>
        <v>336</v>
      </c>
      <c r="AO55">
        <f t="shared" si="35"/>
        <v>856</v>
      </c>
      <c r="AP55">
        <f t="shared" si="35"/>
        <v>1040</v>
      </c>
      <c r="AQ55">
        <f t="shared" si="35"/>
        <v>-21.14</v>
      </c>
      <c r="AR55">
        <f t="shared" si="35"/>
        <v>-59.94</v>
      </c>
      <c r="AS55">
        <f t="shared" si="35"/>
        <v>-37.44</v>
      </c>
      <c r="AT55">
        <f t="shared" si="35"/>
        <v>-52.36</v>
      </c>
      <c r="AU55">
        <f t="shared" si="35"/>
        <v>-42.924999999999997</v>
      </c>
      <c r="AV55">
        <f t="shared" si="35"/>
        <v>-177</v>
      </c>
      <c r="AW55">
        <f t="shared" si="35"/>
        <v>-510</v>
      </c>
      <c r="AX55">
        <f t="shared" si="35"/>
        <v>-780</v>
      </c>
      <c r="AY55">
        <f t="shared" si="35"/>
        <v>87.2</v>
      </c>
      <c r="AZ55">
        <f t="shared" si="35"/>
        <v>193</v>
      </c>
      <c r="BA55">
        <f t="shared" si="35"/>
        <v>405.8</v>
      </c>
      <c r="BB55">
        <f t="shared" si="35"/>
        <v>725</v>
      </c>
      <c r="BC55">
        <f t="shared" si="35"/>
        <v>1270.4000000000001</v>
      </c>
      <c r="BD55">
        <f t="shared" si="35"/>
        <v>2340.2300000000005</v>
      </c>
      <c r="BE55">
        <f t="shared" si="35"/>
        <v>5860.2860000000001</v>
      </c>
      <c r="BF55">
        <f t="shared" si="35"/>
        <v>7621.48</v>
      </c>
      <c r="BG55">
        <f t="shared" si="35"/>
        <v>42.6</v>
      </c>
      <c r="BH55">
        <f t="shared" si="35"/>
        <v>97.8</v>
      </c>
      <c r="BI55">
        <f t="shared" si="35"/>
        <v>200.2</v>
      </c>
      <c r="BJ55">
        <f t="shared" si="35"/>
        <v>366.4</v>
      </c>
      <c r="BK55">
        <f t="shared" si="35"/>
        <v>618.79999999999995</v>
      </c>
      <c r="BL55">
        <f t="shared" si="35"/>
        <v>1059.8</v>
      </c>
      <c r="BM55">
        <f t="shared" si="35"/>
        <v>3112</v>
      </c>
      <c r="BN55">
        <f t="shared" ref="BN55" si="36">BN21</f>
        <v>3710</v>
      </c>
    </row>
    <row r="56" spans="2:66" x14ac:dyDescent="0.3">
      <c r="B56" t="str">
        <f t="shared" ref="B56:BM56" si="37">B22</f>
        <v>Mizoram</v>
      </c>
      <c r="C56">
        <f t="shared" si="37"/>
        <v>0</v>
      </c>
      <c r="D56">
        <f t="shared" si="37"/>
        <v>225.6</v>
      </c>
      <c r="E56">
        <f t="shared" si="37"/>
        <v>504</v>
      </c>
      <c r="F56">
        <f t="shared" si="37"/>
        <v>889.8</v>
      </c>
      <c r="G56">
        <f t="shared" si="37"/>
        <v>1534</v>
      </c>
      <c r="H56">
        <f t="shared" si="37"/>
        <v>2684.7120000000004</v>
      </c>
      <c r="I56">
        <f t="shared" si="37"/>
        <v>5654.4520000000002</v>
      </c>
      <c r="J56">
        <f t="shared" si="37"/>
        <v>7576.53</v>
      </c>
      <c r="K56">
        <f t="shared" si="37"/>
        <v>0</v>
      </c>
      <c r="L56">
        <f t="shared" si="37"/>
        <v>46.8</v>
      </c>
      <c r="M56">
        <f t="shared" si="37"/>
        <v>127.6</v>
      </c>
      <c r="N56">
        <f t="shared" si="37"/>
        <v>203</v>
      </c>
      <c r="O56">
        <f t="shared" si="37"/>
        <v>341.2</v>
      </c>
      <c r="P56">
        <f t="shared" si="37"/>
        <v>638.81399999999996</v>
      </c>
      <c r="Q56">
        <f t="shared" si="37"/>
        <v>860.35200000000009</v>
      </c>
      <c r="R56">
        <f t="shared" si="37"/>
        <v>1485.24</v>
      </c>
      <c r="S56">
        <f t="shared" si="37"/>
        <v>0</v>
      </c>
      <c r="T56">
        <f t="shared" si="37"/>
        <v>25.8</v>
      </c>
      <c r="U56">
        <f t="shared" si="37"/>
        <v>3.1799999999999984</v>
      </c>
      <c r="V56">
        <f t="shared" si="37"/>
        <v>126.32000000000001</v>
      </c>
      <c r="W56">
        <f t="shared" si="37"/>
        <v>331.54</v>
      </c>
      <c r="X56">
        <f t="shared" si="37"/>
        <v>276</v>
      </c>
      <c r="Y56">
        <f t="shared" si="37"/>
        <v>838</v>
      </c>
      <c r="Z56">
        <f t="shared" si="37"/>
        <v>110</v>
      </c>
      <c r="AA56">
        <f t="shared" si="37"/>
        <v>94.8</v>
      </c>
      <c r="AB56">
        <f t="shared" si="37"/>
        <v>256.2</v>
      </c>
      <c r="AC56">
        <f t="shared" si="37"/>
        <v>557.79999999999995</v>
      </c>
      <c r="AD56">
        <f t="shared" si="37"/>
        <v>1185.5999999999999</v>
      </c>
      <c r="AE56">
        <f t="shared" si="37"/>
        <v>2171.4</v>
      </c>
      <c r="AF56">
        <f t="shared" si="37"/>
        <v>3982.8</v>
      </c>
      <c r="AG56">
        <f t="shared" si="37"/>
        <v>8772.2627219999995</v>
      </c>
      <c r="AH56">
        <f t="shared" si="37"/>
        <v>0</v>
      </c>
      <c r="AI56">
        <f t="shared" si="37"/>
        <v>0</v>
      </c>
      <c r="AJ56">
        <f t="shared" si="37"/>
        <v>2.2000000000000002</v>
      </c>
      <c r="AK56">
        <f t="shared" si="37"/>
        <v>6</v>
      </c>
      <c r="AL56">
        <f t="shared" si="37"/>
        <v>10</v>
      </c>
      <c r="AM56">
        <f t="shared" si="37"/>
        <v>26</v>
      </c>
      <c r="AN56">
        <f t="shared" si="37"/>
        <v>82</v>
      </c>
      <c r="AO56">
        <f t="shared" si="37"/>
        <v>206</v>
      </c>
      <c r="AP56">
        <f t="shared" si="37"/>
        <v>330</v>
      </c>
      <c r="AQ56">
        <f t="shared" si="37"/>
        <v>0</v>
      </c>
      <c r="AR56">
        <f t="shared" si="37"/>
        <v>-15.1</v>
      </c>
      <c r="AS56">
        <f t="shared" si="37"/>
        <v>-88.42</v>
      </c>
      <c r="AT56">
        <f t="shared" si="37"/>
        <v>-54.5</v>
      </c>
      <c r="AU56">
        <f t="shared" si="37"/>
        <v>28.099999999999994</v>
      </c>
      <c r="AV56">
        <f t="shared" si="37"/>
        <v>-209.8</v>
      </c>
      <c r="AW56">
        <f t="shared" si="37"/>
        <v>162</v>
      </c>
      <c r="AX56">
        <f t="shared" si="37"/>
        <v>-1080</v>
      </c>
      <c r="AY56">
        <f t="shared" si="37"/>
        <v>0</v>
      </c>
      <c r="AZ56">
        <f t="shared" si="37"/>
        <v>179</v>
      </c>
      <c r="BA56">
        <f t="shared" si="37"/>
        <v>376.6</v>
      </c>
      <c r="BB56">
        <f t="shared" si="37"/>
        <v>686.6</v>
      </c>
      <c r="BC56">
        <f t="shared" si="37"/>
        <v>1192.5999999999999</v>
      </c>
      <c r="BD56">
        <f t="shared" si="37"/>
        <v>2045.8979999999999</v>
      </c>
      <c r="BE56">
        <f t="shared" si="37"/>
        <v>4794.1000000000004</v>
      </c>
      <c r="BF56">
        <f t="shared" si="37"/>
        <v>6091.29</v>
      </c>
      <c r="BG56">
        <f t="shared" si="37"/>
        <v>0</v>
      </c>
      <c r="BH56">
        <f t="shared" si="37"/>
        <v>91.8</v>
      </c>
      <c r="BI56">
        <f t="shared" si="37"/>
        <v>195.4</v>
      </c>
      <c r="BJ56">
        <f t="shared" si="37"/>
        <v>368</v>
      </c>
      <c r="BK56">
        <f t="shared" si="37"/>
        <v>581.6</v>
      </c>
      <c r="BL56">
        <f t="shared" si="37"/>
        <v>1016</v>
      </c>
      <c r="BM56">
        <f t="shared" si="37"/>
        <v>2170</v>
      </c>
      <c r="BN56">
        <f t="shared" ref="BN56" si="38">BN22</f>
        <v>2910</v>
      </c>
    </row>
    <row r="57" spans="2:66" x14ac:dyDescent="0.3">
      <c r="B57" t="str">
        <f t="shared" ref="B57:BM57" si="39">B23</f>
        <v>Nagaland</v>
      </c>
      <c r="C57">
        <f t="shared" si="39"/>
        <v>175.8</v>
      </c>
      <c r="D57">
        <f t="shared" si="39"/>
        <v>404.8</v>
      </c>
      <c r="E57">
        <f t="shared" si="39"/>
        <v>779</v>
      </c>
      <c r="F57">
        <f t="shared" si="39"/>
        <v>1270.4000000000001</v>
      </c>
      <c r="G57">
        <f t="shared" si="39"/>
        <v>2086.1999999999998</v>
      </c>
      <c r="H57">
        <f t="shared" si="39"/>
        <v>3585.3119999999994</v>
      </c>
      <c r="I57">
        <f t="shared" si="39"/>
        <v>7137.442</v>
      </c>
      <c r="J57">
        <f t="shared" si="39"/>
        <v>10582.2</v>
      </c>
      <c r="K57">
        <f t="shared" si="39"/>
        <v>46</v>
      </c>
      <c r="L57">
        <f t="shared" si="39"/>
        <v>98.6</v>
      </c>
      <c r="M57">
        <f t="shared" si="39"/>
        <v>211</v>
      </c>
      <c r="N57">
        <f t="shared" si="39"/>
        <v>281.60000000000002</v>
      </c>
      <c r="O57">
        <f t="shared" si="39"/>
        <v>511.2</v>
      </c>
      <c r="P57">
        <f t="shared" si="39"/>
        <v>985.92200000000014</v>
      </c>
      <c r="Q57">
        <f t="shared" si="39"/>
        <v>1533.2860000000001</v>
      </c>
      <c r="R57">
        <f t="shared" si="39"/>
        <v>1920.58</v>
      </c>
      <c r="S57">
        <f t="shared" si="39"/>
        <v>11.94</v>
      </c>
      <c r="T57">
        <f t="shared" si="39"/>
        <v>53.4</v>
      </c>
      <c r="U57">
        <f t="shared" si="39"/>
        <v>149.76</v>
      </c>
      <c r="V57">
        <f t="shared" si="39"/>
        <v>222.26</v>
      </c>
      <c r="W57">
        <f t="shared" si="39"/>
        <v>244.98000000000002</v>
      </c>
      <c r="X57">
        <f t="shared" si="39"/>
        <v>346</v>
      </c>
      <c r="Y57">
        <f t="shared" si="39"/>
        <v>562</v>
      </c>
      <c r="Z57">
        <f t="shared" si="39"/>
        <v>1160</v>
      </c>
      <c r="AA57">
        <f t="shared" si="39"/>
        <v>179.6</v>
      </c>
      <c r="AB57">
        <f t="shared" si="39"/>
        <v>399.6</v>
      </c>
      <c r="AC57">
        <f t="shared" si="39"/>
        <v>1066</v>
      </c>
      <c r="AD57">
        <f t="shared" si="39"/>
        <v>2269.8000000000002</v>
      </c>
      <c r="AE57">
        <f t="shared" si="39"/>
        <v>4497.8</v>
      </c>
      <c r="AF57">
        <f t="shared" si="39"/>
        <v>8376.6</v>
      </c>
      <c r="AG57">
        <f t="shared" si="39"/>
        <v>14448.596149999998</v>
      </c>
      <c r="AH57">
        <f t="shared" si="39"/>
        <v>0</v>
      </c>
      <c r="AI57">
        <f t="shared" si="39"/>
        <v>7.2</v>
      </c>
      <c r="AJ57">
        <f t="shared" si="39"/>
        <v>13.2</v>
      </c>
      <c r="AK57">
        <f t="shared" si="39"/>
        <v>20</v>
      </c>
      <c r="AL57">
        <f t="shared" si="39"/>
        <v>32</v>
      </c>
      <c r="AM57">
        <f t="shared" si="39"/>
        <v>64</v>
      </c>
      <c r="AN57">
        <f t="shared" si="39"/>
        <v>140</v>
      </c>
      <c r="AO57">
        <f t="shared" si="39"/>
        <v>312</v>
      </c>
      <c r="AP57">
        <f t="shared" si="39"/>
        <v>430</v>
      </c>
      <c r="AQ57">
        <f t="shared" si="39"/>
        <v>-19.919999999999998</v>
      </c>
      <c r="AR57">
        <f t="shared" si="39"/>
        <v>-22.6</v>
      </c>
      <c r="AS57">
        <f t="shared" si="39"/>
        <v>29.98</v>
      </c>
      <c r="AT57">
        <f t="shared" si="39"/>
        <v>23.18</v>
      </c>
      <c r="AU57">
        <f t="shared" si="39"/>
        <v>-148.65</v>
      </c>
      <c r="AV57">
        <f t="shared" si="39"/>
        <v>-432.2</v>
      </c>
      <c r="AW57">
        <f t="shared" si="39"/>
        <v>-670</v>
      </c>
      <c r="AX57">
        <f t="shared" si="39"/>
        <v>-230</v>
      </c>
      <c r="AY57">
        <f t="shared" si="39"/>
        <v>129.80000000000001</v>
      </c>
      <c r="AZ57">
        <f t="shared" si="39"/>
        <v>306.39999999999998</v>
      </c>
      <c r="BA57">
        <f t="shared" si="39"/>
        <v>568</v>
      </c>
      <c r="BB57">
        <f t="shared" si="39"/>
        <v>988.6</v>
      </c>
      <c r="BC57">
        <f t="shared" si="39"/>
        <v>1575</v>
      </c>
      <c r="BD57">
        <f t="shared" si="39"/>
        <v>2599.3900000000003</v>
      </c>
      <c r="BE57">
        <f t="shared" si="39"/>
        <v>5604.1560000000009</v>
      </c>
      <c r="BF57">
        <f t="shared" si="39"/>
        <v>8661.6200000000008</v>
      </c>
      <c r="BG57">
        <f t="shared" si="39"/>
        <v>50</v>
      </c>
      <c r="BH57">
        <f t="shared" si="39"/>
        <v>135.80000000000001</v>
      </c>
      <c r="BI57">
        <f t="shared" si="39"/>
        <v>230.6</v>
      </c>
      <c r="BJ57">
        <f t="shared" si="39"/>
        <v>396.2</v>
      </c>
      <c r="BK57">
        <f t="shared" si="39"/>
        <v>593.79999999999995</v>
      </c>
      <c r="BL57">
        <f t="shared" si="39"/>
        <v>1012.2</v>
      </c>
      <c r="BM57">
        <f t="shared" si="39"/>
        <v>2124</v>
      </c>
      <c r="BN57">
        <f t="shared" ref="BN57" si="40">BN23</f>
        <v>3810</v>
      </c>
    </row>
    <row r="58" spans="2:66" x14ac:dyDescent="0.3">
      <c r="B58" t="str">
        <f t="shared" ref="B58:BM58" si="41">B24</f>
        <v>Odisha</v>
      </c>
      <c r="C58">
        <f t="shared" si="41"/>
        <v>1032</v>
      </c>
      <c r="D58">
        <f t="shared" si="41"/>
        <v>1973.2</v>
      </c>
      <c r="E58">
        <f t="shared" si="41"/>
        <v>4008.8</v>
      </c>
      <c r="F58">
        <f t="shared" si="41"/>
        <v>7497.8</v>
      </c>
      <c r="G58">
        <f t="shared" si="41"/>
        <v>13566</v>
      </c>
      <c r="H58">
        <f t="shared" si="41"/>
        <v>23705.673999999999</v>
      </c>
      <c r="I58">
        <f t="shared" si="41"/>
        <v>51534.002</v>
      </c>
      <c r="J58">
        <f t="shared" si="41"/>
        <v>84487.77</v>
      </c>
      <c r="K58">
        <f t="shared" si="41"/>
        <v>308.2</v>
      </c>
      <c r="L58">
        <f t="shared" si="41"/>
        <v>541</v>
      </c>
      <c r="M58">
        <f t="shared" si="41"/>
        <v>930.4</v>
      </c>
      <c r="N58">
        <f t="shared" si="41"/>
        <v>1372</v>
      </c>
      <c r="O58">
        <f t="shared" si="41"/>
        <v>3175</v>
      </c>
      <c r="P58">
        <f t="shared" si="41"/>
        <v>4313.9580000000005</v>
      </c>
      <c r="Q58">
        <f t="shared" si="41"/>
        <v>9902.8780000000006</v>
      </c>
      <c r="R58">
        <f t="shared" si="41"/>
        <v>18648.78</v>
      </c>
      <c r="S58">
        <f t="shared" si="41"/>
        <v>201.61999999999998</v>
      </c>
      <c r="T58">
        <f t="shared" si="41"/>
        <v>465.6</v>
      </c>
      <c r="U58">
        <f t="shared" si="41"/>
        <v>865.9799999999999</v>
      </c>
      <c r="V58">
        <f t="shared" si="41"/>
        <v>2292.4</v>
      </c>
      <c r="W58">
        <f t="shared" si="41"/>
        <v>3009.9</v>
      </c>
      <c r="X58">
        <f t="shared" si="41"/>
        <v>148</v>
      </c>
      <c r="Y58">
        <f t="shared" si="41"/>
        <v>2762</v>
      </c>
      <c r="Z58">
        <f t="shared" si="41"/>
        <v>10400</v>
      </c>
      <c r="AA58">
        <f t="shared" si="41"/>
        <v>4744</v>
      </c>
      <c r="AB58">
        <f t="shared" si="41"/>
        <v>8500.4</v>
      </c>
      <c r="AC58">
        <f t="shared" si="41"/>
        <v>16163</v>
      </c>
      <c r="AD58">
        <f t="shared" si="41"/>
        <v>32884.800000000003</v>
      </c>
      <c r="AE58">
        <f t="shared" si="41"/>
        <v>55711.4</v>
      </c>
      <c r="AF58">
        <f t="shared" si="41"/>
        <v>125529.2</v>
      </c>
      <c r="AG58">
        <f t="shared" si="41"/>
        <v>253032.79979999998</v>
      </c>
      <c r="AH58">
        <f t="shared" si="41"/>
        <v>332329.13380000001</v>
      </c>
      <c r="AI58">
        <f t="shared" si="41"/>
        <v>179</v>
      </c>
      <c r="AJ58">
        <f t="shared" si="41"/>
        <v>395.8</v>
      </c>
      <c r="AK58">
        <f t="shared" si="41"/>
        <v>776</v>
      </c>
      <c r="AL58">
        <f t="shared" si="41"/>
        <v>1416</v>
      </c>
      <c r="AM58">
        <f t="shared" si="41"/>
        <v>3000</v>
      </c>
      <c r="AN58">
        <f t="shared" si="41"/>
        <v>6982</v>
      </c>
      <c r="AO58">
        <f t="shared" si="41"/>
        <v>15164</v>
      </c>
      <c r="AP58">
        <f t="shared" si="41"/>
        <v>21280</v>
      </c>
      <c r="AQ58">
        <f t="shared" si="41"/>
        <v>-2.4800000000000013</v>
      </c>
      <c r="AR58">
        <f t="shared" si="41"/>
        <v>73.58</v>
      </c>
      <c r="AS58">
        <f t="shared" si="41"/>
        <v>215.4</v>
      </c>
      <c r="AT58">
        <f t="shared" si="41"/>
        <v>1476.1599999999999</v>
      </c>
      <c r="AU58">
        <f t="shared" si="41"/>
        <v>1361.45</v>
      </c>
      <c r="AV58">
        <f t="shared" si="41"/>
        <v>-2309.1999999999998</v>
      </c>
      <c r="AW58">
        <f t="shared" si="41"/>
        <v>-4386</v>
      </c>
      <c r="AX58">
        <f t="shared" si="41"/>
        <v>-5100</v>
      </c>
      <c r="AY58">
        <f t="shared" si="41"/>
        <v>724</v>
      </c>
      <c r="AZ58">
        <f t="shared" si="41"/>
        <v>1432.4</v>
      </c>
      <c r="BA58">
        <f t="shared" si="41"/>
        <v>3078.6</v>
      </c>
      <c r="BB58">
        <f t="shared" si="41"/>
        <v>6126</v>
      </c>
      <c r="BC58">
        <f t="shared" si="41"/>
        <v>10391</v>
      </c>
      <c r="BD58">
        <f t="shared" si="41"/>
        <v>19391.916000000001</v>
      </c>
      <c r="BE58">
        <f t="shared" si="41"/>
        <v>41631.123999999996</v>
      </c>
      <c r="BF58">
        <f t="shared" si="41"/>
        <v>65838.990000000005</v>
      </c>
      <c r="BG58">
        <f t="shared" si="41"/>
        <v>353</v>
      </c>
      <c r="BH58">
        <f t="shared" si="41"/>
        <v>750</v>
      </c>
      <c r="BI58">
        <f t="shared" si="41"/>
        <v>1505.2</v>
      </c>
      <c r="BJ58">
        <f t="shared" si="41"/>
        <v>3085.2</v>
      </c>
      <c r="BK58">
        <f t="shared" si="41"/>
        <v>4271</v>
      </c>
      <c r="BL58">
        <f t="shared" si="41"/>
        <v>8663.7999999999993</v>
      </c>
      <c r="BM58">
        <f t="shared" si="41"/>
        <v>22546</v>
      </c>
      <c r="BN58">
        <f t="shared" ref="BN58" si="42">BN24</f>
        <v>37440</v>
      </c>
    </row>
    <row r="59" spans="2:66" x14ac:dyDescent="0.3">
      <c r="B59" t="str">
        <f t="shared" ref="B59:BM59" si="43">B25</f>
        <v>Puducherry</v>
      </c>
      <c r="C59">
        <f t="shared" si="43"/>
        <v>0</v>
      </c>
      <c r="D59">
        <f t="shared" si="43"/>
        <v>0</v>
      </c>
      <c r="E59">
        <f t="shared" si="43"/>
        <v>0</v>
      </c>
      <c r="F59">
        <f t="shared" si="43"/>
        <v>0</v>
      </c>
      <c r="G59">
        <f t="shared" si="43"/>
        <v>0</v>
      </c>
      <c r="H59">
        <f t="shared" si="43"/>
        <v>2738.0860000000002</v>
      </c>
      <c r="I59">
        <f t="shared" si="43"/>
        <v>4468.2959999999994</v>
      </c>
      <c r="J59">
        <f t="shared" si="43"/>
        <v>6431</v>
      </c>
      <c r="K59">
        <f t="shared" si="43"/>
        <v>0</v>
      </c>
      <c r="L59">
        <f t="shared" si="43"/>
        <v>0</v>
      </c>
      <c r="M59">
        <f t="shared" si="43"/>
        <v>0</v>
      </c>
      <c r="N59">
        <f t="shared" si="43"/>
        <v>0</v>
      </c>
      <c r="O59">
        <f t="shared" si="43"/>
        <v>0</v>
      </c>
      <c r="P59">
        <f t="shared" si="43"/>
        <v>422.89600000000002</v>
      </c>
      <c r="Q59">
        <f t="shared" si="43"/>
        <v>597.98599999999999</v>
      </c>
      <c r="R59">
        <f t="shared" si="43"/>
        <v>832.67</v>
      </c>
      <c r="S59">
        <f t="shared" si="43"/>
        <v>0</v>
      </c>
      <c r="T59">
        <f t="shared" si="43"/>
        <v>0</v>
      </c>
      <c r="U59">
        <f t="shared" si="43"/>
        <v>0</v>
      </c>
      <c r="V59">
        <f t="shared" si="43"/>
        <v>0</v>
      </c>
      <c r="W59">
        <f t="shared" si="43"/>
        <v>0</v>
      </c>
      <c r="X59">
        <f t="shared" si="43"/>
        <v>392</v>
      </c>
      <c r="Y59">
        <f t="shared" si="43"/>
        <v>568</v>
      </c>
      <c r="Z59">
        <f t="shared" si="43"/>
        <v>610</v>
      </c>
      <c r="AA59">
        <f t="shared" si="43"/>
        <v>0</v>
      </c>
      <c r="AB59">
        <f t="shared" si="43"/>
        <v>0</v>
      </c>
      <c r="AC59">
        <f t="shared" si="43"/>
        <v>421.6</v>
      </c>
      <c r="AD59">
        <f t="shared" si="43"/>
        <v>2413.8000000000002</v>
      </c>
      <c r="AE59">
        <f t="shared" si="43"/>
        <v>4849.2</v>
      </c>
      <c r="AF59">
        <f t="shared" si="43"/>
        <v>9583.4</v>
      </c>
      <c r="AG59">
        <f t="shared" si="43"/>
        <v>18948.829999999998</v>
      </c>
      <c r="AH59">
        <f t="shared" si="43"/>
        <v>26533.455549999999</v>
      </c>
      <c r="AI59">
        <f t="shared" si="43"/>
        <v>0</v>
      </c>
      <c r="AJ59">
        <f t="shared" si="43"/>
        <v>0</v>
      </c>
      <c r="AK59">
        <f t="shared" si="43"/>
        <v>0</v>
      </c>
      <c r="AL59">
        <f t="shared" si="43"/>
        <v>0</v>
      </c>
      <c r="AM59">
        <f t="shared" si="43"/>
        <v>0</v>
      </c>
      <c r="AN59">
        <f t="shared" si="43"/>
        <v>660</v>
      </c>
      <c r="AO59">
        <f t="shared" si="43"/>
        <v>1788</v>
      </c>
      <c r="AP59">
        <f t="shared" si="43"/>
        <v>2340</v>
      </c>
      <c r="AQ59">
        <f t="shared" si="43"/>
        <v>0</v>
      </c>
      <c r="AR59">
        <f t="shared" si="43"/>
        <v>0</v>
      </c>
      <c r="AS59">
        <f t="shared" si="43"/>
        <v>0</v>
      </c>
      <c r="AT59">
        <f t="shared" si="43"/>
        <v>0</v>
      </c>
      <c r="AU59">
        <f t="shared" si="43"/>
        <v>0</v>
      </c>
      <c r="AV59">
        <f t="shared" si="43"/>
        <v>90.2</v>
      </c>
      <c r="AW59">
        <f t="shared" si="43"/>
        <v>158</v>
      </c>
      <c r="AX59">
        <f t="shared" si="43"/>
        <v>0</v>
      </c>
      <c r="AY59">
        <f t="shared" si="43"/>
        <v>0</v>
      </c>
      <c r="AZ59">
        <f t="shared" si="43"/>
        <v>0</v>
      </c>
      <c r="BA59">
        <f t="shared" si="43"/>
        <v>0</v>
      </c>
      <c r="BB59">
        <f t="shared" si="43"/>
        <v>0</v>
      </c>
      <c r="BC59">
        <f t="shared" si="43"/>
        <v>0</v>
      </c>
      <c r="BD59">
        <f t="shared" si="43"/>
        <v>2315.1899999999996</v>
      </c>
      <c r="BE59">
        <f t="shared" si="43"/>
        <v>3870.31</v>
      </c>
      <c r="BF59">
        <f t="shared" si="43"/>
        <v>5598.33</v>
      </c>
      <c r="BG59">
        <f t="shared" si="43"/>
        <v>0</v>
      </c>
      <c r="BH59">
        <f t="shared" si="43"/>
        <v>0</v>
      </c>
      <c r="BI59">
        <f t="shared" si="43"/>
        <v>0</v>
      </c>
      <c r="BJ59">
        <f t="shared" si="43"/>
        <v>0</v>
      </c>
      <c r="BK59">
        <f t="shared" si="43"/>
        <v>0</v>
      </c>
      <c r="BL59">
        <f t="shared" si="43"/>
        <v>990.8</v>
      </c>
      <c r="BM59">
        <f t="shared" si="43"/>
        <v>1778</v>
      </c>
      <c r="BN59">
        <f t="shared" ref="BN59" si="44">BN25</f>
        <v>2730</v>
      </c>
    </row>
    <row r="60" spans="2:66" x14ac:dyDescent="0.3">
      <c r="B60" t="str">
        <f t="shared" ref="B60:BM60" si="45">B26</f>
        <v>Punjab</v>
      </c>
      <c r="C60">
        <f t="shared" si="45"/>
        <v>1219</v>
      </c>
      <c r="D60">
        <f t="shared" si="45"/>
        <v>2393.6</v>
      </c>
      <c r="E60">
        <f t="shared" si="45"/>
        <v>5069.2</v>
      </c>
      <c r="F60">
        <f t="shared" si="45"/>
        <v>9393.2000000000007</v>
      </c>
      <c r="G60">
        <f t="shared" si="45"/>
        <v>17693.8</v>
      </c>
      <c r="H60">
        <f t="shared" si="45"/>
        <v>26672.531999999999</v>
      </c>
      <c r="I60">
        <f t="shared" si="45"/>
        <v>44492.990000000005</v>
      </c>
      <c r="J60">
        <f t="shared" si="45"/>
        <v>61813.86</v>
      </c>
      <c r="K60">
        <f t="shared" si="45"/>
        <v>496</v>
      </c>
      <c r="L60">
        <f t="shared" si="45"/>
        <v>816.2</v>
      </c>
      <c r="M60">
        <f t="shared" si="45"/>
        <v>1024.2</v>
      </c>
      <c r="N60">
        <f t="shared" si="45"/>
        <v>1597.8</v>
      </c>
      <c r="O60">
        <f t="shared" si="45"/>
        <v>3264</v>
      </c>
      <c r="P60">
        <f t="shared" si="45"/>
        <v>4314.3460000000005</v>
      </c>
      <c r="Q60">
        <f t="shared" si="45"/>
        <v>5288.2199999999993</v>
      </c>
      <c r="R60">
        <f t="shared" si="45"/>
        <v>9190.66</v>
      </c>
      <c r="S60">
        <f t="shared" si="45"/>
        <v>252.44</v>
      </c>
      <c r="T60">
        <f t="shared" si="45"/>
        <v>723.8</v>
      </c>
      <c r="U60">
        <f t="shared" si="45"/>
        <v>1384.66</v>
      </c>
      <c r="V60">
        <f t="shared" si="45"/>
        <v>2456.1800000000003</v>
      </c>
      <c r="W60">
        <f t="shared" si="45"/>
        <v>4436.3599999999997</v>
      </c>
      <c r="X60">
        <f t="shared" si="45"/>
        <v>4900</v>
      </c>
      <c r="Y60">
        <f t="shared" si="45"/>
        <v>8834</v>
      </c>
      <c r="Z60">
        <f t="shared" si="45"/>
        <v>11900</v>
      </c>
      <c r="AA60">
        <f t="shared" si="45"/>
        <v>6652.2</v>
      </c>
      <c r="AB60">
        <f t="shared" si="45"/>
        <v>12651.6</v>
      </c>
      <c r="AC60">
        <f t="shared" si="45"/>
        <v>26493.200000000001</v>
      </c>
      <c r="AD60">
        <f t="shared" si="45"/>
        <v>50883</v>
      </c>
      <c r="AE60">
        <f t="shared" si="45"/>
        <v>84693</v>
      </c>
      <c r="AF60">
        <f t="shared" si="45"/>
        <v>151908.79999999999</v>
      </c>
      <c r="AG60">
        <f t="shared" si="45"/>
        <v>298658.25708000001</v>
      </c>
      <c r="AH60">
        <f t="shared" si="45"/>
        <v>0</v>
      </c>
      <c r="AI60">
        <f t="shared" si="45"/>
        <v>476.6</v>
      </c>
      <c r="AJ60">
        <f t="shared" si="45"/>
        <v>931.6</v>
      </c>
      <c r="AK60">
        <f t="shared" si="45"/>
        <v>1868</v>
      </c>
      <c r="AL60">
        <f t="shared" si="45"/>
        <v>3128</v>
      </c>
      <c r="AM60">
        <f t="shared" si="45"/>
        <v>5706</v>
      </c>
      <c r="AN60">
        <f t="shared" si="45"/>
        <v>10220</v>
      </c>
      <c r="AO60">
        <f t="shared" si="45"/>
        <v>22180</v>
      </c>
      <c r="AP60">
        <f t="shared" si="45"/>
        <v>29350</v>
      </c>
      <c r="AQ60">
        <f t="shared" si="45"/>
        <v>-46.599999999999994</v>
      </c>
      <c r="AR60">
        <f t="shared" si="45"/>
        <v>119.35999999999999</v>
      </c>
      <c r="AS60">
        <f t="shared" si="45"/>
        <v>633.87999999999988</v>
      </c>
      <c r="AT60">
        <f t="shared" si="45"/>
        <v>1729.4599999999998</v>
      </c>
      <c r="AU60">
        <f t="shared" si="45"/>
        <v>3261</v>
      </c>
      <c r="AV60">
        <f t="shared" si="45"/>
        <v>3184.8</v>
      </c>
      <c r="AW60">
        <f t="shared" si="45"/>
        <v>6458</v>
      </c>
      <c r="AX60">
        <f t="shared" si="45"/>
        <v>6390</v>
      </c>
      <c r="AY60">
        <f t="shared" si="45"/>
        <v>723</v>
      </c>
      <c r="AZ60">
        <f t="shared" si="45"/>
        <v>1577.6</v>
      </c>
      <c r="BA60">
        <f t="shared" si="45"/>
        <v>4045.4</v>
      </c>
      <c r="BB60">
        <f t="shared" si="45"/>
        <v>7795</v>
      </c>
      <c r="BC60">
        <f t="shared" si="45"/>
        <v>14429.6</v>
      </c>
      <c r="BD60">
        <f t="shared" si="45"/>
        <v>22357.986000000001</v>
      </c>
      <c r="BE60">
        <f t="shared" si="45"/>
        <v>39204.769999999997</v>
      </c>
      <c r="BF60">
        <f t="shared" si="45"/>
        <v>52623.199999999997</v>
      </c>
      <c r="BG60">
        <f t="shared" si="45"/>
        <v>313.2</v>
      </c>
      <c r="BH60">
        <f t="shared" si="45"/>
        <v>712.8</v>
      </c>
      <c r="BI60">
        <f t="shared" si="45"/>
        <v>1202.8</v>
      </c>
      <c r="BJ60">
        <f t="shared" si="45"/>
        <v>2203.6</v>
      </c>
      <c r="BK60">
        <f t="shared" si="45"/>
        <v>3575.8</v>
      </c>
      <c r="BL60">
        <f t="shared" si="45"/>
        <v>5543.8</v>
      </c>
      <c r="BM60">
        <f t="shared" si="45"/>
        <v>12354</v>
      </c>
      <c r="BN60">
        <f t="shared" ref="BN60" si="46">BN26</f>
        <v>18510</v>
      </c>
    </row>
    <row r="61" spans="2:66" x14ac:dyDescent="0.3">
      <c r="B61" t="str">
        <f t="shared" ref="B61:BM61" si="47">B27</f>
        <v>Rajasthan</v>
      </c>
      <c r="C61">
        <f t="shared" si="47"/>
        <v>1464.4</v>
      </c>
      <c r="D61">
        <f t="shared" si="47"/>
        <v>3007.4</v>
      </c>
      <c r="E61">
        <f t="shared" si="47"/>
        <v>6546.6</v>
      </c>
      <c r="F61">
        <f t="shared" si="47"/>
        <v>13025.2</v>
      </c>
      <c r="G61">
        <f t="shared" si="47"/>
        <v>22561.4</v>
      </c>
      <c r="H61">
        <f t="shared" si="47"/>
        <v>37710.21</v>
      </c>
      <c r="I61">
        <f t="shared" si="47"/>
        <v>84050.40400000001</v>
      </c>
      <c r="J61">
        <f t="shared" si="47"/>
        <v>137713.39000000001</v>
      </c>
      <c r="K61">
        <f t="shared" si="47"/>
        <v>491</v>
      </c>
      <c r="L61">
        <f t="shared" si="47"/>
        <v>771.6</v>
      </c>
      <c r="M61">
        <f t="shared" si="47"/>
        <v>1506.2</v>
      </c>
      <c r="N61">
        <f t="shared" si="47"/>
        <v>2876</v>
      </c>
      <c r="O61">
        <f t="shared" si="47"/>
        <v>5210.6000000000004</v>
      </c>
      <c r="P61">
        <f t="shared" si="47"/>
        <v>7708.65</v>
      </c>
      <c r="Q61">
        <f t="shared" si="47"/>
        <v>16373.208000000002</v>
      </c>
      <c r="R61">
        <f t="shared" si="47"/>
        <v>26908.54</v>
      </c>
      <c r="S61">
        <f t="shared" si="47"/>
        <v>293.65999999999997</v>
      </c>
      <c r="T61">
        <f t="shared" si="47"/>
        <v>606</v>
      </c>
      <c r="U61">
        <f t="shared" si="47"/>
        <v>1145.7199999999998</v>
      </c>
      <c r="V61">
        <f t="shared" si="47"/>
        <v>3628.9800000000005</v>
      </c>
      <c r="W61">
        <f t="shared" si="47"/>
        <v>5938.32</v>
      </c>
      <c r="X61">
        <f t="shared" si="47"/>
        <v>5960</v>
      </c>
      <c r="Y61">
        <f t="shared" si="47"/>
        <v>10928</v>
      </c>
      <c r="Z61">
        <f t="shared" si="47"/>
        <v>20610</v>
      </c>
      <c r="AA61">
        <f t="shared" si="47"/>
        <v>6428.6</v>
      </c>
      <c r="AB61">
        <f t="shared" si="47"/>
        <v>12005.6</v>
      </c>
      <c r="AC61">
        <f t="shared" si="47"/>
        <v>29045.200000000001</v>
      </c>
      <c r="AD61">
        <f t="shared" si="47"/>
        <v>64958</v>
      </c>
      <c r="AE61">
        <f t="shared" si="47"/>
        <v>100421.6</v>
      </c>
      <c r="AF61">
        <f t="shared" si="47"/>
        <v>200975</v>
      </c>
      <c r="AG61">
        <f t="shared" si="47"/>
        <v>486142.44073999999</v>
      </c>
      <c r="AH61">
        <f t="shared" si="47"/>
        <v>0</v>
      </c>
      <c r="AI61">
        <f t="shared" si="47"/>
        <v>372</v>
      </c>
      <c r="AJ61">
        <f t="shared" si="47"/>
        <v>792.2</v>
      </c>
      <c r="AK61">
        <f t="shared" si="47"/>
        <v>1752</v>
      </c>
      <c r="AL61">
        <f t="shared" si="47"/>
        <v>3586</v>
      </c>
      <c r="AM61">
        <f t="shared" si="47"/>
        <v>6578</v>
      </c>
      <c r="AN61">
        <f t="shared" si="47"/>
        <v>13224</v>
      </c>
      <c r="AO61">
        <f t="shared" si="47"/>
        <v>29982</v>
      </c>
      <c r="AP61">
        <f t="shared" si="47"/>
        <v>47100</v>
      </c>
      <c r="AQ61">
        <f t="shared" si="47"/>
        <v>-24.52</v>
      </c>
      <c r="AR61">
        <f t="shared" si="47"/>
        <v>133.34</v>
      </c>
      <c r="AS61">
        <f t="shared" si="47"/>
        <v>123.7</v>
      </c>
      <c r="AT61">
        <f t="shared" si="47"/>
        <v>1757.1799999999998</v>
      </c>
      <c r="AU61">
        <f t="shared" si="47"/>
        <v>3033.65</v>
      </c>
      <c r="AV61">
        <f t="shared" si="47"/>
        <v>789.8</v>
      </c>
      <c r="AW61">
        <f t="shared" si="47"/>
        <v>-520</v>
      </c>
      <c r="AX61">
        <f t="shared" si="47"/>
        <v>-560</v>
      </c>
      <c r="AY61">
        <f t="shared" si="47"/>
        <v>973.6</v>
      </c>
      <c r="AZ61">
        <f t="shared" si="47"/>
        <v>2236.6</v>
      </c>
      <c r="BA61">
        <f t="shared" si="47"/>
        <v>5040.3999999999996</v>
      </c>
      <c r="BB61">
        <f t="shared" si="47"/>
        <v>10150</v>
      </c>
      <c r="BC61">
        <f t="shared" si="47"/>
        <v>17350.8</v>
      </c>
      <c r="BD61">
        <f t="shared" si="47"/>
        <v>30001.759999999998</v>
      </c>
      <c r="BE61">
        <f t="shared" si="47"/>
        <v>67677.195999999996</v>
      </c>
      <c r="BF61">
        <f t="shared" si="47"/>
        <v>110804.85</v>
      </c>
      <c r="BG61">
        <f t="shared" si="47"/>
        <v>483</v>
      </c>
      <c r="BH61">
        <f t="shared" si="47"/>
        <v>1199</v>
      </c>
      <c r="BI61">
        <f t="shared" si="47"/>
        <v>2473.8000000000002</v>
      </c>
      <c r="BJ61">
        <f t="shared" si="47"/>
        <v>5052.6000000000004</v>
      </c>
      <c r="BK61">
        <f t="shared" si="47"/>
        <v>8411.7999999999993</v>
      </c>
      <c r="BL61">
        <f t="shared" si="47"/>
        <v>15838.6</v>
      </c>
      <c r="BM61">
        <f t="shared" si="47"/>
        <v>37236</v>
      </c>
      <c r="BN61">
        <f t="shared" ref="BN61" si="48">BN27</f>
        <v>67370</v>
      </c>
    </row>
    <row r="62" spans="2:66" x14ac:dyDescent="0.3">
      <c r="B62" t="str">
        <f t="shared" ref="B62:BM62" si="49">B28</f>
        <v>Sikkim</v>
      </c>
      <c r="C62">
        <f t="shared" si="49"/>
        <v>55.6</v>
      </c>
      <c r="D62">
        <f t="shared" si="49"/>
        <v>137.80000000000001</v>
      </c>
      <c r="E62">
        <f t="shared" si="49"/>
        <v>305</v>
      </c>
      <c r="F62">
        <f t="shared" si="49"/>
        <v>1373.8</v>
      </c>
      <c r="G62">
        <f t="shared" si="49"/>
        <v>1725.2</v>
      </c>
      <c r="H62">
        <f t="shared" si="49"/>
        <v>2742.15</v>
      </c>
      <c r="I62">
        <f t="shared" si="49"/>
        <v>4499.5120000000006</v>
      </c>
      <c r="J62">
        <f t="shared" si="49"/>
        <v>5525.73</v>
      </c>
      <c r="K62">
        <f t="shared" si="49"/>
        <v>14.6</v>
      </c>
      <c r="L62">
        <f t="shared" si="49"/>
        <v>40.6</v>
      </c>
      <c r="M62">
        <f t="shared" si="49"/>
        <v>69.400000000000006</v>
      </c>
      <c r="N62">
        <f t="shared" si="49"/>
        <v>121</v>
      </c>
      <c r="O62">
        <f t="shared" si="49"/>
        <v>282.39999999999998</v>
      </c>
      <c r="P62">
        <f t="shared" si="49"/>
        <v>535.01800000000003</v>
      </c>
      <c r="Q62">
        <f t="shared" si="49"/>
        <v>998.82799999999986</v>
      </c>
      <c r="R62">
        <f t="shared" si="49"/>
        <v>1267.22</v>
      </c>
      <c r="S62">
        <f t="shared" si="49"/>
        <v>2.54</v>
      </c>
      <c r="T62">
        <f t="shared" si="49"/>
        <v>12.6</v>
      </c>
      <c r="U62">
        <f t="shared" si="49"/>
        <v>34.36</v>
      </c>
      <c r="V62">
        <f t="shared" si="49"/>
        <v>80.47999999999999</v>
      </c>
      <c r="W62">
        <f t="shared" si="49"/>
        <v>73.460000000000008</v>
      </c>
      <c r="X62">
        <f t="shared" si="49"/>
        <v>142</v>
      </c>
      <c r="Y62">
        <f t="shared" si="49"/>
        <v>214</v>
      </c>
      <c r="Z62">
        <f t="shared" si="49"/>
        <v>520</v>
      </c>
      <c r="AA62">
        <f t="shared" si="49"/>
        <v>72.599999999999994</v>
      </c>
      <c r="AB62">
        <f t="shared" si="49"/>
        <v>164.6</v>
      </c>
      <c r="AC62">
        <f t="shared" si="49"/>
        <v>320.60000000000002</v>
      </c>
      <c r="AD62">
        <f t="shared" si="49"/>
        <v>695</v>
      </c>
      <c r="AE62">
        <f t="shared" si="49"/>
        <v>1319</v>
      </c>
      <c r="AF62">
        <f t="shared" si="49"/>
        <v>3204.4</v>
      </c>
      <c r="AG62">
        <f t="shared" si="49"/>
        <v>11997.349326</v>
      </c>
      <c r="AH62">
        <f t="shared" si="49"/>
        <v>16636.784189999998</v>
      </c>
      <c r="AI62">
        <f t="shared" si="49"/>
        <v>3.6</v>
      </c>
      <c r="AJ62">
        <f t="shared" si="49"/>
        <v>9.1999999999999993</v>
      </c>
      <c r="AK62">
        <f t="shared" si="49"/>
        <v>10</v>
      </c>
      <c r="AL62">
        <f t="shared" si="49"/>
        <v>26</v>
      </c>
      <c r="AM62">
        <f t="shared" si="49"/>
        <v>98</v>
      </c>
      <c r="AN62">
        <f t="shared" si="49"/>
        <v>184</v>
      </c>
      <c r="AO62">
        <f t="shared" si="49"/>
        <v>408</v>
      </c>
      <c r="AP62">
        <f t="shared" si="49"/>
        <v>560</v>
      </c>
      <c r="AQ62">
        <f t="shared" si="49"/>
        <v>-10.559999999999999</v>
      </c>
      <c r="AR62">
        <f t="shared" si="49"/>
        <v>-25.82</v>
      </c>
      <c r="AS62">
        <f t="shared" si="49"/>
        <v>-28.82</v>
      </c>
      <c r="AT62">
        <f t="shared" si="49"/>
        <v>-17.419999999999998</v>
      </c>
      <c r="AU62">
        <f t="shared" si="49"/>
        <v>-156.57499999999999</v>
      </c>
      <c r="AV62">
        <f t="shared" si="49"/>
        <v>-335.4</v>
      </c>
      <c r="AW62">
        <f t="shared" si="49"/>
        <v>-702</v>
      </c>
      <c r="AX62">
        <f t="shared" si="49"/>
        <v>-540</v>
      </c>
      <c r="AY62">
        <f t="shared" si="49"/>
        <v>41.2</v>
      </c>
      <c r="AZ62">
        <f t="shared" si="49"/>
        <v>97.2</v>
      </c>
      <c r="BA62">
        <f t="shared" si="49"/>
        <v>235.6</v>
      </c>
      <c r="BB62">
        <f t="shared" si="49"/>
        <v>1252.8</v>
      </c>
      <c r="BC62">
        <f t="shared" si="49"/>
        <v>1442.8</v>
      </c>
      <c r="BD62">
        <f t="shared" si="49"/>
        <v>2207.3319999999999</v>
      </c>
      <c r="BE62">
        <f t="shared" si="49"/>
        <v>3500.6839999999997</v>
      </c>
      <c r="BF62">
        <f t="shared" si="49"/>
        <v>4258.51</v>
      </c>
      <c r="BG62">
        <f t="shared" si="49"/>
        <v>13.4</v>
      </c>
      <c r="BH62">
        <f t="shared" si="49"/>
        <v>46.8</v>
      </c>
      <c r="BI62">
        <f t="shared" si="49"/>
        <v>81.2</v>
      </c>
      <c r="BJ62">
        <f t="shared" si="49"/>
        <v>200.8</v>
      </c>
      <c r="BK62">
        <f t="shared" si="49"/>
        <v>361.2</v>
      </c>
      <c r="BL62">
        <f t="shared" si="49"/>
        <v>708.2</v>
      </c>
      <c r="BM62">
        <f t="shared" si="49"/>
        <v>1592</v>
      </c>
      <c r="BN62">
        <f t="shared" ref="BN62" si="50">BN28</f>
        <v>2010</v>
      </c>
    </row>
    <row r="63" spans="2:66" x14ac:dyDescent="0.3">
      <c r="B63" t="str">
        <f t="shared" ref="B63:BM63" si="51">B29</f>
        <v>Tamil_Nadu</v>
      </c>
      <c r="C63">
        <f t="shared" si="51"/>
        <v>2337.1999999999998</v>
      </c>
      <c r="D63">
        <f t="shared" si="51"/>
        <v>4279.2</v>
      </c>
      <c r="E63">
        <f t="shared" si="51"/>
        <v>9492.6</v>
      </c>
      <c r="F63">
        <f t="shared" si="51"/>
        <v>17554.8</v>
      </c>
      <c r="G63">
        <f t="shared" si="51"/>
        <v>30991.200000000001</v>
      </c>
      <c r="H63">
        <f t="shared" si="51"/>
        <v>57218.483999999997</v>
      </c>
      <c r="I63">
        <f t="shared" si="51"/>
        <v>123471.876</v>
      </c>
      <c r="J63">
        <f t="shared" si="51"/>
        <v>182338.58</v>
      </c>
      <c r="K63">
        <f t="shared" si="51"/>
        <v>695.4</v>
      </c>
      <c r="L63">
        <f t="shared" si="51"/>
        <v>860.2</v>
      </c>
      <c r="M63">
        <f t="shared" si="51"/>
        <v>1241.4000000000001</v>
      </c>
      <c r="N63">
        <f t="shared" si="51"/>
        <v>2084.4</v>
      </c>
      <c r="O63">
        <f t="shared" si="51"/>
        <v>6306.8</v>
      </c>
      <c r="P63">
        <f t="shared" si="51"/>
        <v>11975.761999999999</v>
      </c>
      <c r="Q63">
        <f t="shared" si="51"/>
        <v>23397.51</v>
      </c>
      <c r="R63">
        <f t="shared" si="51"/>
        <v>35041.230000000003</v>
      </c>
      <c r="S63">
        <f t="shared" si="51"/>
        <v>302.06</v>
      </c>
      <c r="T63">
        <f t="shared" si="51"/>
        <v>610.4</v>
      </c>
      <c r="U63">
        <f t="shared" si="51"/>
        <v>1405.86</v>
      </c>
      <c r="V63">
        <f t="shared" si="51"/>
        <v>3196.4</v>
      </c>
      <c r="W63">
        <f t="shared" si="51"/>
        <v>5543.08</v>
      </c>
      <c r="X63">
        <f t="shared" si="51"/>
        <v>6052</v>
      </c>
      <c r="Y63">
        <f t="shared" si="51"/>
        <v>19674</v>
      </c>
      <c r="Z63">
        <f t="shared" si="51"/>
        <v>31830</v>
      </c>
      <c r="AA63">
        <f t="shared" si="51"/>
        <v>10624.4</v>
      </c>
      <c r="AB63">
        <f t="shared" si="51"/>
        <v>20837.400000000001</v>
      </c>
      <c r="AC63">
        <f t="shared" si="51"/>
        <v>47504.2</v>
      </c>
      <c r="AD63">
        <f t="shared" si="51"/>
        <v>104677.2</v>
      </c>
      <c r="AE63">
        <f t="shared" si="51"/>
        <v>169637.2</v>
      </c>
      <c r="AF63">
        <f t="shared" si="51"/>
        <v>360049.4</v>
      </c>
      <c r="AG63">
        <f t="shared" si="51"/>
        <v>851103.10965999996</v>
      </c>
      <c r="AH63">
        <f t="shared" si="51"/>
        <v>1212667.9909999999</v>
      </c>
      <c r="AI63">
        <f t="shared" si="51"/>
        <v>987.2</v>
      </c>
      <c r="AJ63">
        <f t="shared" si="51"/>
        <v>1910</v>
      </c>
      <c r="AK63">
        <f t="shared" si="51"/>
        <v>4328</v>
      </c>
      <c r="AL63">
        <f t="shared" si="51"/>
        <v>8874</v>
      </c>
      <c r="AM63">
        <f t="shared" si="51"/>
        <v>14986</v>
      </c>
      <c r="AN63">
        <f t="shared" si="51"/>
        <v>30190</v>
      </c>
      <c r="AO63">
        <f t="shared" si="51"/>
        <v>67608</v>
      </c>
      <c r="AP63">
        <f t="shared" si="51"/>
        <v>96080</v>
      </c>
      <c r="AQ63">
        <f t="shared" si="51"/>
        <v>-76.099999999999994</v>
      </c>
      <c r="AR63">
        <f t="shared" si="51"/>
        <v>148.91999999999999</v>
      </c>
      <c r="AS63">
        <f t="shared" si="51"/>
        <v>1018.2</v>
      </c>
      <c r="AT63">
        <f t="shared" si="51"/>
        <v>2123.1400000000003</v>
      </c>
      <c r="AU63">
        <f t="shared" si="51"/>
        <v>2638.7</v>
      </c>
      <c r="AV63">
        <f t="shared" si="51"/>
        <v>-1412.8</v>
      </c>
      <c r="AW63">
        <f t="shared" si="51"/>
        <v>988</v>
      </c>
      <c r="AX63">
        <f t="shared" si="51"/>
        <v>4620</v>
      </c>
      <c r="AY63">
        <f t="shared" si="51"/>
        <v>1641.8</v>
      </c>
      <c r="AZ63">
        <f t="shared" si="51"/>
        <v>3419</v>
      </c>
      <c r="BA63">
        <f t="shared" si="51"/>
        <v>8251.4</v>
      </c>
      <c r="BB63">
        <f t="shared" si="51"/>
        <v>15470.4</v>
      </c>
      <c r="BC63">
        <f t="shared" si="51"/>
        <v>24684.6</v>
      </c>
      <c r="BD63">
        <f t="shared" si="51"/>
        <v>45242.922000000006</v>
      </c>
      <c r="BE63">
        <f t="shared" si="51"/>
        <v>100074.36600000001</v>
      </c>
      <c r="BF63">
        <f t="shared" si="51"/>
        <v>147297.35</v>
      </c>
      <c r="BG63">
        <f t="shared" si="51"/>
        <v>762.4</v>
      </c>
      <c r="BH63">
        <f t="shared" si="51"/>
        <v>1799.6</v>
      </c>
      <c r="BI63">
        <f t="shared" si="51"/>
        <v>3829.6</v>
      </c>
      <c r="BJ63">
        <f t="shared" si="51"/>
        <v>7004.8</v>
      </c>
      <c r="BK63">
        <f t="shared" si="51"/>
        <v>10734.6</v>
      </c>
      <c r="BL63">
        <f t="shared" si="51"/>
        <v>21490.400000000001</v>
      </c>
      <c r="BM63">
        <f t="shared" si="51"/>
        <v>49708</v>
      </c>
      <c r="BN63">
        <f t="shared" ref="BN63" si="52">BN29</f>
        <v>70980</v>
      </c>
    </row>
    <row r="64" spans="2:66" x14ac:dyDescent="0.3">
      <c r="B64" t="str">
        <f t="shared" ref="B64:BM64" si="53">B30</f>
        <v>Telangana</v>
      </c>
      <c r="C64">
        <f t="shared" si="53"/>
        <v>0</v>
      </c>
      <c r="D64">
        <f t="shared" si="53"/>
        <v>0</v>
      </c>
      <c r="E64">
        <f t="shared" si="53"/>
        <v>0</v>
      </c>
      <c r="F64">
        <f t="shared" si="53"/>
        <v>0</v>
      </c>
      <c r="G64">
        <f t="shared" si="53"/>
        <v>0</v>
      </c>
      <c r="H64">
        <f t="shared" si="53"/>
        <v>0</v>
      </c>
      <c r="I64">
        <f t="shared" si="53"/>
        <v>19991.594000000001</v>
      </c>
      <c r="J64">
        <f t="shared" si="53"/>
        <v>115059.19</v>
      </c>
      <c r="K64">
        <f t="shared" si="53"/>
        <v>0</v>
      </c>
      <c r="L64">
        <f t="shared" si="53"/>
        <v>0</v>
      </c>
      <c r="M64">
        <f t="shared" si="53"/>
        <v>0</v>
      </c>
      <c r="N64">
        <f t="shared" si="53"/>
        <v>0</v>
      </c>
      <c r="O64">
        <f t="shared" si="53"/>
        <v>0</v>
      </c>
      <c r="P64">
        <f t="shared" si="53"/>
        <v>0</v>
      </c>
      <c r="Q64">
        <f t="shared" si="53"/>
        <v>4029.6419999999998</v>
      </c>
      <c r="R64">
        <f t="shared" si="53"/>
        <v>21458.98</v>
      </c>
      <c r="S64">
        <f t="shared" si="53"/>
        <v>0</v>
      </c>
      <c r="T64">
        <f t="shared" si="53"/>
        <v>0</v>
      </c>
      <c r="U64">
        <f t="shared" si="53"/>
        <v>0</v>
      </c>
      <c r="V64">
        <f t="shared" si="53"/>
        <v>0</v>
      </c>
      <c r="W64">
        <f t="shared" si="53"/>
        <v>0</v>
      </c>
      <c r="X64">
        <f t="shared" si="53"/>
        <v>0</v>
      </c>
      <c r="Y64">
        <f t="shared" si="53"/>
        <v>3480</v>
      </c>
      <c r="Z64">
        <f t="shared" si="53"/>
        <v>16970</v>
      </c>
      <c r="AA64">
        <f t="shared" si="53"/>
        <v>0</v>
      </c>
      <c r="AB64">
        <f t="shared" si="53"/>
        <v>0</v>
      </c>
      <c r="AC64">
        <f t="shared" si="53"/>
        <v>0</v>
      </c>
      <c r="AD64">
        <f t="shared" si="53"/>
        <v>0</v>
      </c>
      <c r="AE64">
        <f t="shared" si="53"/>
        <v>17989.2</v>
      </c>
      <c r="AF64">
        <f t="shared" si="53"/>
        <v>156129.60000000001</v>
      </c>
      <c r="AG64">
        <f t="shared" si="53"/>
        <v>402375.212</v>
      </c>
      <c r="AH64">
        <f t="shared" si="53"/>
        <v>583117.25</v>
      </c>
      <c r="AI64">
        <f t="shared" si="53"/>
        <v>0</v>
      </c>
      <c r="AJ64">
        <f t="shared" si="53"/>
        <v>0</v>
      </c>
      <c r="AK64">
        <f t="shared" si="53"/>
        <v>0</v>
      </c>
      <c r="AL64">
        <f t="shared" si="53"/>
        <v>0</v>
      </c>
      <c r="AM64">
        <f t="shared" si="53"/>
        <v>0</v>
      </c>
      <c r="AN64">
        <f t="shared" si="53"/>
        <v>0</v>
      </c>
      <c r="AO64">
        <f t="shared" si="53"/>
        <v>7076</v>
      </c>
      <c r="AP64">
        <f t="shared" si="53"/>
        <v>46500</v>
      </c>
      <c r="AQ64">
        <f t="shared" si="53"/>
        <v>0</v>
      </c>
      <c r="AR64">
        <f t="shared" si="53"/>
        <v>0</v>
      </c>
      <c r="AS64">
        <f t="shared" si="53"/>
        <v>0</v>
      </c>
      <c r="AT64">
        <f t="shared" si="53"/>
        <v>0</v>
      </c>
      <c r="AU64">
        <f t="shared" si="53"/>
        <v>0</v>
      </c>
      <c r="AV64">
        <f t="shared" si="53"/>
        <v>0</v>
      </c>
      <c r="AW64">
        <f t="shared" si="53"/>
        <v>-56</v>
      </c>
      <c r="AX64">
        <f t="shared" si="53"/>
        <v>-530</v>
      </c>
      <c r="AY64">
        <f t="shared" si="53"/>
        <v>0</v>
      </c>
      <c r="AZ64">
        <f t="shared" si="53"/>
        <v>0</v>
      </c>
      <c r="BA64">
        <f t="shared" si="53"/>
        <v>0</v>
      </c>
      <c r="BB64">
        <f t="shared" si="53"/>
        <v>0</v>
      </c>
      <c r="BC64">
        <f t="shared" si="53"/>
        <v>0</v>
      </c>
      <c r="BD64">
        <f t="shared" si="53"/>
        <v>0</v>
      </c>
      <c r="BE64">
        <f t="shared" si="53"/>
        <v>15961.951999999999</v>
      </c>
      <c r="BF64">
        <f t="shared" si="53"/>
        <v>93600.21</v>
      </c>
      <c r="BG64">
        <f t="shared" si="53"/>
        <v>0</v>
      </c>
      <c r="BH64">
        <f t="shared" si="53"/>
        <v>0</v>
      </c>
      <c r="BI64">
        <f t="shared" si="53"/>
        <v>0</v>
      </c>
      <c r="BJ64">
        <f t="shared" si="53"/>
        <v>0</v>
      </c>
      <c r="BK64">
        <f t="shared" si="53"/>
        <v>0</v>
      </c>
      <c r="BL64">
        <f t="shared" si="53"/>
        <v>0</v>
      </c>
      <c r="BM64">
        <f t="shared" si="53"/>
        <v>9288</v>
      </c>
      <c r="BN64">
        <f t="shared" ref="BN64" si="54">BN30</f>
        <v>51130</v>
      </c>
    </row>
    <row r="65" spans="2:66" x14ac:dyDescent="0.3">
      <c r="B65" t="str">
        <f t="shared" ref="B65:BM65" si="55">B31</f>
        <v>Tripura</v>
      </c>
      <c r="C65">
        <f t="shared" si="55"/>
        <v>160.80000000000001</v>
      </c>
      <c r="D65">
        <f t="shared" si="55"/>
        <v>393.8</v>
      </c>
      <c r="E65">
        <f t="shared" si="55"/>
        <v>722.4</v>
      </c>
      <c r="F65">
        <f t="shared" si="55"/>
        <v>1364.6</v>
      </c>
      <c r="G65">
        <f t="shared" si="55"/>
        <v>2577.1999999999998</v>
      </c>
      <c r="H65">
        <f t="shared" si="55"/>
        <v>4141.1100000000006</v>
      </c>
      <c r="I65">
        <f t="shared" si="55"/>
        <v>7862.88</v>
      </c>
      <c r="J65">
        <f t="shared" si="55"/>
        <v>14948.92</v>
      </c>
      <c r="K65">
        <f t="shared" si="55"/>
        <v>45.8</v>
      </c>
      <c r="L65">
        <f t="shared" si="55"/>
        <v>90.4</v>
      </c>
      <c r="M65">
        <f t="shared" si="55"/>
        <v>133.80000000000001</v>
      </c>
      <c r="N65">
        <f t="shared" si="55"/>
        <v>286.39999999999998</v>
      </c>
      <c r="O65">
        <f t="shared" si="55"/>
        <v>626.79999999999995</v>
      </c>
      <c r="P65">
        <f t="shared" si="55"/>
        <v>1139.0620000000001</v>
      </c>
      <c r="Q65">
        <f t="shared" si="55"/>
        <v>2136.2139999999999</v>
      </c>
      <c r="R65">
        <f t="shared" si="55"/>
        <v>5823.37</v>
      </c>
      <c r="S65">
        <f t="shared" si="55"/>
        <v>16.020000000000003</v>
      </c>
      <c r="T65">
        <f t="shared" si="55"/>
        <v>53</v>
      </c>
      <c r="U65">
        <f t="shared" si="55"/>
        <v>84.7</v>
      </c>
      <c r="V65">
        <f t="shared" si="55"/>
        <v>152.01999999999998</v>
      </c>
      <c r="W65">
        <f t="shared" si="55"/>
        <v>420.68</v>
      </c>
      <c r="X65">
        <f t="shared" si="55"/>
        <v>40</v>
      </c>
      <c r="Y65">
        <f t="shared" si="55"/>
        <v>184</v>
      </c>
      <c r="Z65">
        <f t="shared" si="55"/>
        <v>1940</v>
      </c>
      <c r="AA65">
        <f t="shared" si="55"/>
        <v>382.2</v>
      </c>
      <c r="AB65">
        <f t="shared" si="55"/>
        <v>712.2</v>
      </c>
      <c r="AC65">
        <f t="shared" si="55"/>
        <v>1417</v>
      </c>
      <c r="AD65">
        <f t="shared" si="55"/>
        <v>3406.4</v>
      </c>
      <c r="AE65">
        <f t="shared" si="55"/>
        <v>7011.4</v>
      </c>
      <c r="AF65">
        <f t="shared" si="55"/>
        <v>12302.6</v>
      </c>
      <c r="AG65">
        <f t="shared" si="55"/>
        <v>22799.811216000002</v>
      </c>
      <c r="AH65">
        <f t="shared" si="55"/>
        <v>0</v>
      </c>
      <c r="AI65">
        <f t="shared" si="55"/>
        <v>6.2</v>
      </c>
      <c r="AJ65">
        <f t="shared" si="55"/>
        <v>15</v>
      </c>
      <c r="AK65">
        <f t="shared" si="55"/>
        <v>34</v>
      </c>
      <c r="AL65">
        <f t="shared" si="55"/>
        <v>72</v>
      </c>
      <c r="AM65">
        <f t="shared" si="55"/>
        <v>186</v>
      </c>
      <c r="AN65">
        <f t="shared" si="55"/>
        <v>396</v>
      </c>
      <c r="AO65">
        <f t="shared" si="55"/>
        <v>958</v>
      </c>
      <c r="AP65">
        <f t="shared" si="55"/>
        <v>1320</v>
      </c>
      <c r="AQ65">
        <f t="shared" si="55"/>
        <v>-19.68</v>
      </c>
      <c r="AR65">
        <f t="shared" si="55"/>
        <v>-25.06</v>
      </c>
      <c r="AS65">
        <f t="shared" si="55"/>
        <v>-20.619999999999997</v>
      </c>
      <c r="AT65">
        <f t="shared" si="55"/>
        <v>-72.859999999999985</v>
      </c>
      <c r="AU65">
        <f t="shared" si="55"/>
        <v>-80.75</v>
      </c>
      <c r="AV65">
        <f t="shared" si="55"/>
        <v>-949.6</v>
      </c>
      <c r="AW65">
        <f t="shared" si="55"/>
        <v>-1676</v>
      </c>
      <c r="AX65">
        <f t="shared" si="55"/>
        <v>-3400</v>
      </c>
      <c r="AY65">
        <f t="shared" si="55"/>
        <v>114.6</v>
      </c>
      <c r="AZ65">
        <f t="shared" si="55"/>
        <v>303.39999999999998</v>
      </c>
      <c r="BA65">
        <f t="shared" si="55"/>
        <v>588.79999999999995</v>
      </c>
      <c r="BB65">
        <f t="shared" si="55"/>
        <v>1078.2</v>
      </c>
      <c r="BC65">
        <f t="shared" si="55"/>
        <v>1950.6</v>
      </c>
      <c r="BD65">
        <f t="shared" si="55"/>
        <v>3002.4480000000003</v>
      </c>
      <c r="BE65">
        <f t="shared" si="55"/>
        <v>5726.6659999999993</v>
      </c>
      <c r="BF65">
        <f t="shared" si="55"/>
        <v>9125.5499999999993</v>
      </c>
      <c r="BG65">
        <f t="shared" si="55"/>
        <v>53.4</v>
      </c>
      <c r="BH65">
        <f t="shared" si="55"/>
        <v>172.2</v>
      </c>
      <c r="BI65">
        <f t="shared" si="55"/>
        <v>303.60000000000002</v>
      </c>
      <c r="BJ65">
        <f t="shared" si="55"/>
        <v>597.79999999999995</v>
      </c>
      <c r="BK65">
        <f t="shared" si="55"/>
        <v>984.4</v>
      </c>
      <c r="BL65">
        <f t="shared" si="55"/>
        <v>1517.2</v>
      </c>
      <c r="BM65">
        <f t="shared" si="55"/>
        <v>3388</v>
      </c>
      <c r="BN65">
        <f t="shared" ref="BN65" si="56">BN31</f>
        <v>7210</v>
      </c>
    </row>
    <row r="66" spans="2:66" x14ac:dyDescent="0.3">
      <c r="B66" t="str">
        <f t="shared" ref="B66:BM66" si="57">B32</f>
        <v>Uttar_Pradesh</v>
      </c>
      <c r="C66">
        <f t="shared" si="57"/>
        <v>3680.4</v>
      </c>
      <c r="D66">
        <f t="shared" si="57"/>
        <v>7234.6</v>
      </c>
      <c r="E66">
        <f t="shared" si="57"/>
        <v>15791.6</v>
      </c>
      <c r="F66">
        <f t="shared" si="57"/>
        <v>27301.4</v>
      </c>
      <c r="G66">
        <f t="shared" si="57"/>
        <v>49087.199999999997</v>
      </c>
      <c r="H66">
        <f t="shared" si="57"/>
        <v>89527.881999999998</v>
      </c>
      <c r="I66">
        <f t="shared" si="57"/>
        <v>185008.24400000001</v>
      </c>
      <c r="J66">
        <f t="shared" si="57"/>
        <v>292687.32</v>
      </c>
      <c r="K66">
        <f t="shared" si="57"/>
        <v>1272.8</v>
      </c>
      <c r="L66">
        <f t="shared" si="57"/>
        <v>1826.2</v>
      </c>
      <c r="M66">
        <f t="shared" si="57"/>
        <v>3531</v>
      </c>
      <c r="N66">
        <f t="shared" si="57"/>
        <v>4545.3999999999996</v>
      </c>
      <c r="O66">
        <f t="shared" si="57"/>
        <v>10971</v>
      </c>
      <c r="P66">
        <f t="shared" si="57"/>
        <v>22951.583999999999</v>
      </c>
      <c r="Q66">
        <f t="shared" si="57"/>
        <v>40603.939999999995</v>
      </c>
      <c r="R66">
        <f t="shared" si="57"/>
        <v>76931.14</v>
      </c>
      <c r="S66">
        <f t="shared" si="57"/>
        <v>832.2</v>
      </c>
      <c r="T66">
        <f t="shared" si="57"/>
        <v>1553.2</v>
      </c>
      <c r="U66">
        <f t="shared" si="57"/>
        <v>3509.4800000000005</v>
      </c>
      <c r="V66">
        <f t="shared" si="57"/>
        <v>8128.8</v>
      </c>
      <c r="W66">
        <f t="shared" si="57"/>
        <v>11845.52</v>
      </c>
      <c r="X66">
        <f t="shared" si="57"/>
        <v>14538</v>
      </c>
      <c r="Y66">
        <f t="shared" si="57"/>
        <v>20796</v>
      </c>
      <c r="Z66">
        <f t="shared" si="57"/>
        <v>31560</v>
      </c>
      <c r="AA66">
        <f t="shared" si="57"/>
        <v>19654.400000000001</v>
      </c>
      <c r="AB66">
        <f t="shared" si="57"/>
        <v>36157</v>
      </c>
      <c r="AC66">
        <f t="shared" si="57"/>
        <v>73071.399999999994</v>
      </c>
      <c r="AD66">
        <f t="shared" si="57"/>
        <v>140120</v>
      </c>
      <c r="AE66">
        <f t="shared" si="57"/>
        <v>213289.8</v>
      </c>
      <c r="AF66">
        <f t="shared" si="57"/>
        <v>396118.8</v>
      </c>
      <c r="AG66">
        <f t="shared" si="57"/>
        <v>826950.88140000007</v>
      </c>
      <c r="AH66">
        <f t="shared" si="57"/>
        <v>1153794.5900000001</v>
      </c>
      <c r="AI66">
        <f t="shared" si="57"/>
        <v>905.8</v>
      </c>
      <c r="AJ66">
        <f t="shared" si="57"/>
        <v>1864.8</v>
      </c>
      <c r="AK66">
        <f t="shared" si="57"/>
        <v>3912</v>
      </c>
      <c r="AL66">
        <f t="shared" si="57"/>
        <v>7218</v>
      </c>
      <c r="AM66">
        <f t="shared" si="57"/>
        <v>12674</v>
      </c>
      <c r="AN66">
        <f t="shared" si="57"/>
        <v>25872</v>
      </c>
      <c r="AO66">
        <f t="shared" si="57"/>
        <v>58922</v>
      </c>
      <c r="AP66">
        <f t="shared" si="57"/>
        <v>91920</v>
      </c>
      <c r="AQ66">
        <f t="shared" si="57"/>
        <v>-95.14</v>
      </c>
      <c r="AR66">
        <f t="shared" si="57"/>
        <v>277.18</v>
      </c>
      <c r="AS66">
        <f t="shared" si="57"/>
        <v>1223.76</v>
      </c>
      <c r="AT66">
        <f t="shared" si="57"/>
        <v>5218.5</v>
      </c>
      <c r="AU66">
        <f t="shared" si="57"/>
        <v>9245.5750000000007</v>
      </c>
      <c r="AV66">
        <f t="shared" si="57"/>
        <v>-3198.4</v>
      </c>
      <c r="AW66">
        <f t="shared" si="57"/>
        <v>-11630</v>
      </c>
      <c r="AX66">
        <f t="shared" si="57"/>
        <v>-34120</v>
      </c>
      <c r="AY66">
        <f t="shared" si="57"/>
        <v>2407.8000000000002</v>
      </c>
      <c r="AZ66">
        <f t="shared" si="57"/>
        <v>5408.4</v>
      </c>
      <c r="BA66">
        <f t="shared" si="57"/>
        <v>12261</v>
      </c>
      <c r="BB66">
        <f t="shared" si="57"/>
        <v>22756.400000000001</v>
      </c>
      <c r="BC66">
        <f t="shared" si="57"/>
        <v>38116.6</v>
      </c>
      <c r="BD66">
        <f t="shared" si="57"/>
        <v>66576.297999999995</v>
      </c>
      <c r="BE66">
        <f t="shared" si="57"/>
        <v>144404.304</v>
      </c>
      <c r="BF66">
        <f t="shared" si="57"/>
        <v>215756.18</v>
      </c>
      <c r="BG66">
        <f t="shared" si="57"/>
        <v>1024.8</v>
      </c>
      <c r="BH66">
        <f t="shared" si="57"/>
        <v>2560.4</v>
      </c>
      <c r="BI66">
        <f t="shared" si="57"/>
        <v>5194</v>
      </c>
      <c r="BJ66">
        <f t="shared" si="57"/>
        <v>9077</v>
      </c>
      <c r="BK66">
        <f t="shared" si="57"/>
        <v>13489.6</v>
      </c>
      <c r="BL66">
        <f t="shared" si="57"/>
        <v>32187.8</v>
      </c>
      <c r="BM66">
        <f t="shared" si="57"/>
        <v>71326</v>
      </c>
      <c r="BN66">
        <f t="shared" ref="BN66" si="58">BN32</f>
        <v>116170</v>
      </c>
    </row>
    <row r="67" spans="2:66" x14ac:dyDescent="0.3">
      <c r="B67" t="str">
        <f t="shared" ref="B67:BM67" si="59">B33</f>
        <v>Uttarakhand</v>
      </c>
      <c r="C67">
        <f t="shared" si="59"/>
        <v>0</v>
      </c>
      <c r="D67">
        <f t="shared" si="59"/>
        <v>0</v>
      </c>
      <c r="E67">
        <f t="shared" si="59"/>
        <v>0</v>
      </c>
      <c r="F67">
        <f t="shared" si="59"/>
        <v>0</v>
      </c>
      <c r="G67">
        <f t="shared" si="59"/>
        <v>4365.6000000000004</v>
      </c>
      <c r="H67">
        <f t="shared" si="59"/>
        <v>10068.186</v>
      </c>
      <c r="I67">
        <f t="shared" si="59"/>
        <v>20487.554</v>
      </c>
      <c r="J67">
        <f t="shared" si="59"/>
        <v>31893.64</v>
      </c>
      <c r="K67">
        <f t="shared" si="59"/>
        <v>0</v>
      </c>
      <c r="L67">
        <f t="shared" si="59"/>
        <v>0</v>
      </c>
      <c r="M67">
        <f t="shared" si="59"/>
        <v>0</v>
      </c>
      <c r="N67">
        <f t="shared" si="59"/>
        <v>0</v>
      </c>
      <c r="O67">
        <f t="shared" si="59"/>
        <v>1002</v>
      </c>
      <c r="P67">
        <f t="shared" si="59"/>
        <v>2389.018</v>
      </c>
      <c r="Q67">
        <f t="shared" si="59"/>
        <v>4662.45</v>
      </c>
      <c r="R67">
        <f t="shared" si="59"/>
        <v>6154.31</v>
      </c>
      <c r="S67">
        <f t="shared" si="59"/>
        <v>0</v>
      </c>
      <c r="T67">
        <f t="shared" si="59"/>
        <v>0</v>
      </c>
      <c r="U67">
        <f t="shared" si="59"/>
        <v>0</v>
      </c>
      <c r="V67">
        <f t="shared" si="59"/>
        <v>0</v>
      </c>
      <c r="W67">
        <f t="shared" si="59"/>
        <v>1006.1200000000001</v>
      </c>
      <c r="X67">
        <f t="shared" si="59"/>
        <v>1826</v>
      </c>
      <c r="Y67">
        <f t="shared" si="59"/>
        <v>2364</v>
      </c>
      <c r="Z67">
        <f t="shared" si="59"/>
        <v>4100</v>
      </c>
      <c r="AA67">
        <f t="shared" si="59"/>
        <v>0</v>
      </c>
      <c r="AB67">
        <f t="shared" si="59"/>
        <v>0</v>
      </c>
      <c r="AC67">
        <f t="shared" si="59"/>
        <v>2520</v>
      </c>
      <c r="AD67">
        <f t="shared" si="59"/>
        <v>9464.4</v>
      </c>
      <c r="AE67">
        <f t="shared" si="59"/>
        <v>18805</v>
      </c>
      <c r="AF67">
        <f t="shared" si="59"/>
        <v>47874.8</v>
      </c>
      <c r="AG67">
        <f t="shared" si="59"/>
        <v>128625.92</v>
      </c>
      <c r="AH67">
        <f t="shared" si="59"/>
        <v>184091.31</v>
      </c>
      <c r="AI67">
        <f t="shared" si="59"/>
        <v>0</v>
      </c>
      <c r="AJ67">
        <f t="shared" si="59"/>
        <v>0</v>
      </c>
      <c r="AK67">
        <f t="shared" si="59"/>
        <v>0</v>
      </c>
      <c r="AL67">
        <f t="shared" si="59"/>
        <v>0</v>
      </c>
      <c r="AM67">
        <f t="shared" si="59"/>
        <v>976</v>
      </c>
      <c r="AN67">
        <f t="shared" si="59"/>
        <v>2728</v>
      </c>
      <c r="AO67">
        <f t="shared" si="59"/>
        <v>6400</v>
      </c>
      <c r="AP67">
        <f t="shared" si="59"/>
        <v>9460</v>
      </c>
      <c r="AQ67">
        <f t="shared" si="59"/>
        <v>0</v>
      </c>
      <c r="AR67">
        <f t="shared" si="59"/>
        <v>0</v>
      </c>
      <c r="AS67">
        <f t="shared" si="59"/>
        <v>0</v>
      </c>
      <c r="AT67">
        <f t="shared" si="59"/>
        <v>0</v>
      </c>
      <c r="AU67">
        <f t="shared" si="59"/>
        <v>539.35</v>
      </c>
      <c r="AV67">
        <f t="shared" si="59"/>
        <v>-105.8</v>
      </c>
      <c r="AW67">
        <f t="shared" si="59"/>
        <v>-1152</v>
      </c>
      <c r="AX67">
        <f t="shared" si="59"/>
        <v>-40</v>
      </c>
      <c r="AY67">
        <f t="shared" si="59"/>
        <v>0</v>
      </c>
      <c r="AZ67">
        <f t="shared" si="59"/>
        <v>0</v>
      </c>
      <c r="BA67">
        <f t="shared" si="59"/>
        <v>0</v>
      </c>
      <c r="BB67">
        <f t="shared" si="59"/>
        <v>0</v>
      </c>
      <c r="BC67">
        <f t="shared" si="59"/>
        <v>3364.2</v>
      </c>
      <c r="BD67">
        <f t="shared" si="59"/>
        <v>7679.1679999999997</v>
      </c>
      <c r="BE67">
        <f t="shared" si="59"/>
        <v>15825.103999999998</v>
      </c>
      <c r="BF67">
        <f t="shared" si="59"/>
        <v>25739.33</v>
      </c>
      <c r="BG67">
        <f t="shared" si="59"/>
        <v>0</v>
      </c>
      <c r="BH67">
        <f t="shared" si="59"/>
        <v>0</v>
      </c>
      <c r="BI67">
        <f t="shared" si="59"/>
        <v>0</v>
      </c>
      <c r="BJ67">
        <f t="shared" si="59"/>
        <v>0</v>
      </c>
      <c r="BK67">
        <f t="shared" si="59"/>
        <v>1547.4</v>
      </c>
      <c r="BL67">
        <f t="shared" si="59"/>
        <v>3908.6</v>
      </c>
      <c r="BM67">
        <f t="shared" si="59"/>
        <v>9204</v>
      </c>
      <c r="BN67">
        <f t="shared" ref="BN67" si="60">BN33</f>
        <v>15200</v>
      </c>
    </row>
    <row r="68" spans="2:66" x14ac:dyDescent="0.3">
      <c r="B68" t="str">
        <f t="shared" ref="B68:BM68" si="61">B34</f>
        <v>West_Bengal</v>
      </c>
      <c r="C68">
        <f t="shared" si="61"/>
        <v>2076.1999999999998</v>
      </c>
      <c r="D68">
        <f t="shared" si="61"/>
        <v>3917</v>
      </c>
      <c r="E68">
        <f t="shared" si="61"/>
        <v>7224.2</v>
      </c>
      <c r="F68">
        <f t="shared" si="61"/>
        <v>15385.6</v>
      </c>
      <c r="G68">
        <f t="shared" si="61"/>
        <v>30890.2</v>
      </c>
      <c r="H68">
        <f t="shared" si="61"/>
        <v>51500.229999999996</v>
      </c>
      <c r="I68">
        <f t="shared" si="61"/>
        <v>98062.28</v>
      </c>
      <c r="J68">
        <f t="shared" si="61"/>
        <v>138374</v>
      </c>
      <c r="K68">
        <f t="shared" si="61"/>
        <v>488.8</v>
      </c>
      <c r="L68">
        <f t="shared" si="61"/>
        <v>830.6</v>
      </c>
      <c r="M68">
        <f t="shared" si="61"/>
        <v>1093.8</v>
      </c>
      <c r="N68">
        <f t="shared" si="61"/>
        <v>2575.4</v>
      </c>
      <c r="O68">
        <f t="shared" si="61"/>
        <v>6377.6</v>
      </c>
      <c r="P68">
        <f t="shared" si="61"/>
        <v>8759.39</v>
      </c>
      <c r="Q68">
        <f t="shared" si="61"/>
        <v>14342.141999999998</v>
      </c>
      <c r="R68">
        <f t="shared" si="61"/>
        <v>25273.78</v>
      </c>
      <c r="S68">
        <f t="shared" si="61"/>
        <v>384.14</v>
      </c>
      <c r="T68">
        <f t="shared" si="61"/>
        <v>606.20000000000005</v>
      </c>
      <c r="U68">
        <f t="shared" si="61"/>
        <v>1485.42</v>
      </c>
      <c r="V68">
        <f t="shared" si="61"/>
        <v>5775.2800000000007</v>
      </c>
      <c r="W68">
        <f t="shared" si="61"/>
        <v>11362.86</v>
      </c>
      <c r="X68">
        <f t="shared" si="61"/>
        <v>14188</v>
      </c>
      <c r="Y68">
        <f t="shared" si="61"/>
        <v>21122</v>
      </c>
      <c r="Z68">
        <f t="shared" si="61"/>
        <v>15980</v>
      </c>
      <c r="AA68">
        <f t="shared" si="61"/>
        <v>13589.4</v>
      </c>
      <c r="AB68">
        <f t="shared" si="61"/>
        <v>24528.799999999999</v>
      </c>
      <c r="AC68">
        <f t="shared" si="61"/>
        <v>46784.6</v>
      </c>
      <c r="AD68">
        <f t="shared" si="61"/>
        <v>100959.6</v>
      </c>
      <c r="AE68">
        <f t="shared" si="61"/>
        <v>173356.79999999999</v>
      </c>
      <c r="AF68">
        <f t="shared" si="61"/>
        <v>306446.40000000002</v>
      </c>
      <c r="AG68">
        <f t="shared" si="61"/>
        <v>620003</v>
      </c>
      <c r="AH68">
        <f t="shared" si="61"/>
        <v>0</v>
      </c>
      <c r="AI68">
        <f t="shared" si="61"/>
        <v>694.8</v>
      </c>
      <c r="AJ68">
        <f t="shared" si="61"/>
        <v>1493</v>
      </c>
      <c r="AK68">
        <f t="shared" si="61"/>
        <v>2766</v>
      </c>
      <c r="AL68">
        <f t="shared" si="61"/>
        <v>4558</v>
      </c>
      <c r="AM68">
        <f t="shared" si="61"/>
        <v>7634</v>
      </c>
      <c r="AN68">
        <f t="shared" si="61"/>
        <v>13308</v>
      </c>
      <c r="AO68">
        <f t="shared" si="61"/>
        <v>30954</v>
      </c>
      <c r="AP68">
        <f t="shared" si="61"/>
        <v>46500</v>
      </c>
      <c r="AQ68">
        <f t="shared" si="61"/>
        <v>186.26</v>
      </c>
      <c r="AR68">
        <f t="shared" si="61"/>
        <v>166.85999999999999</v>
      </c>
      <c r="AS68">
        <f t="shared" si="61"/>
        <v>770.59999999999991</v>
      </c>
      <c r="AT68">
        <f t="shared" si="61"/>
        <v>3964.6</v>
      </c>
      <c r="AU68">
        <f t="shared" si="61"/>
        <v>8398.3250000000007</v>
      </c>
      <c r="AV68">
        <f t="shared" si="61"/>
        <v>12032.2</v>
      </c>
      <c r="AW68">
        <f t="shared" si="61"/>
        <v>14988</v>
      </c>
      <c r="AX68">
        <f t="shared" si="61"/>
        <v>0</v>
      </c>
      <c r="AY68">
        <f t="shared" si="61"/>
        <v>1587.8</v>
      </c>
      <c r="AZ68">
        <f t="shared" si="61"/>
        <v>3086.4</v>
      </c>
      <c r="BA68">
        <f t="shared" si="61"/>
        <v>6130.6</v>
      </c>
      <c r="BB68">
        <f t="shared" si="61"/>
        <v>12810.2</v>
      </c>
      <c r="BC68">
        <f t="shared" si="61"/>
        <v>24512.6</v>
      </c>
      <c r="BD68">
        <f t="shared" si="61"/>
        <v>42741.04</v>
      </c>
      <c r="BE68">
        <f t="shared" si="61"/>
        <v>83720.138000000006</v>
      </c>
      <c r="BF68">
        <f t="shared" si="61"/>
        <v>113100.22</v>
      </c>
      <c r="BG68">
        <f t="shared" si="61"/>
        <v>819.4</v>
      </c>
      <c r="BH68">
        <f t="shared" si="61"/>
        <v>1659.6</v>
      </c>
      <c r="BI68">
        <f t="shared" si="61"/>
        <v>3087.4</v>
      </c>
      <c r="BJ68">
        <f t="shared" si="61"/>
        <v>6046.4</v>
      </c>
      <c r="BK68">
        <f t="shared" si="61"/>
        <v>9281.4</v>
      </c>
      <c r="BL68">
        <f t="shared" si="61"/>
        <v>17589.8</v>
      </c>
      <c r="BM68">
        <f t="shared" si="61"/>
        <v>42214</v>
      </c>
      <c r="BN68">
        <f t="shared" ref="BN68" si="62">BN34</f>
        <v>62630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28AAD1-9903-49A8-9733-E39BB2D19CB1}">
  <dimension ref="F18:XEV1048576"/>
  <sheetViews>
    <sheetView topLeftCell="AB28" workbookViewId="0">
      <selection activeCell="AI49" sqref="AI49"/>
    </sheetView>
  </sheetViews>
  <sheetFormatPr defaultRowHeight="14.4" x14ac:dyDescent="0.3"/>
  <cols>
    <col min="4" max="4" width="14.33203125" bestFit="1" customWidth="1"/>
    <col min="5" max="6" width="18.109375" bestFit="1" customWidth="1"/>
    <col min="7" max="12" width="11.109375" bestFit="1" customWidth="1"/>
    <col min="13" max="13" width="11.21875" bestFit="1" customWidth="1"/>
    <col min="14" max="15" width="11.109375" bestFit="1" customWidth="1"/>
    <col min="16" max="22" width="11.21875" bestFit="1" customWidth="1"/>
    <col min="24" max="24" width="18.109375" bestFit="1" customWidth="1"/>
    <col min="16376" max="16376" width="18.109375" bestFit="1" customWidth="1"/>
  </cols>
  <sheetData>
    <row r="18" spans="6:26" x14ac:dyDescent="0.3">
      <c r="F18" s="14" t="s">
        <v>96</v>
      </c>
      <c r="G18" t="s">
        <v>32</v>
      </c>
      <c r="H18" t="s">
        <v>33</v>
      </c>
      <c r="I18" t="s">
        <v>34</v>
      </c>
      <c r="J18" t="s">
        <v>35</v>
      </c>
      <c r="K18" t="s">
        <v>36</v>
      </c>
      <c r="L18" t="s">
        <v>37</v>
      </c>
      <c r="M18" t="s">
        <v>40</v>
      </c>
      <c r="N18" t="s">
        <v>39</v>
      </c>
      <c r="O18" t="s">
        <v>38</v>
      </c>
      <c r="P18" t="s">
        <v>41</v>
      </c>
      <c r="Q18" t="s">
        <v>42</v>
      </c>
      <c r="R18" t="s">
        <v>43</v>
      </c>
      <c r="S18" t="s">
        <v>44</v>
      </c>
      <c r="T18" t="s">
        <v>45</v>
      </c>
      <c r="U18" t="s">
        <v>46</v>
      </c>
      <c r="V18" t="s">
        <v>47</v>
      </c>
      <c r="X18" t="str">
        <f>F18</f>
        <v>Row Labels</v>
      </c>
      <c r="Y18" t="s">
        <v>246</v>
      </c>
      <c r="Z18" t="s">
        <v>245</v>
      </c>
    </row>
    <row r="19" spans="6:26" x14ac:dyDescent="0.3">
      <c r="F19" s="15" t="s">
        <v>0</v>
      </c>
      <c r="G19" s="29">
        <v>2216.1999999999998</v>
      </c>
      <c r="H19" s="29">
        <v>4553.2</v>
      </c>
      <c r="I19" s="29">
        <v>9264.6</v>
      </c>
      <c r="J19" s="29">
        <v>18607.2</v>
      </c>
      <c r="K19" s="29">
        <v>36167.800000000003</v>
      </c>
      <c r="L19" s="29">
        <v>69141.535999999993</v>
      </c>
      <c r="M19" s="29">
        <v>504.6</v>
      </c>
      <c r="N19" s="29">
        <v>112048.99</v>
      </c>
      <c r="O19" s="29">
        <v>118730.96799999999</v>
      </c>
      <c r="P19" s="29">
        <v>868</v>
      </c>
      <c r="Q19" s="29">
        <v>1928.6</v>
      </c>
      <c r="R19" s="29">
        <v>3700.6</v>
      </c>
      <c r="S19" s="29">
        <v>9169.6</v>
      </c>
      <c r="T19" s="29">
        <v>18013.905999999999</v>
      </c>
      <c r="U19" s="29">
        <v>22663.944</v>
      </c>
      <c r="V19" s="29">
        <v>14624.21</v>
      </c>
      <c r="X19" t="str">
        <f t="shared" ref="X19:X49" si="0">F19</f>
        <v>Andhra_Pradesh</v>
      </c>
      <c r="Y19">
        <f>SUM(G19:L19)</f>
        <v>139950.53599999999</v>
      </c>
      <c r="Z19">
        <f>SUM(P19:V19)</f>
        <v>70968.859999999986</v>
      </c>
    </row>
    <row r="20" spans="6:26" x14ac:dyDescent="0.3">
      <c r="F20" s="15" t="s">
        <v>1</v>
      </c>
      <c r="G20" s="29">
        <v>0</v>
      </c>
      <c r="H20" s="29">
        <v>263.39999999999998</v>
      </c>
      <c r="I20" s="29">
        <v>522</v>
      </c>
      <c r="J20" s="29">
        <v>953.6</v>
      </c>
      <c r="K20" s="29">
        <v>1645.4</v>
      </c>
      <c r="L20" s="29">
        <v>3560.0419999999999</v>
      </c>
      <c r="M20" s="29">
        <v>0</v>
      </c>
      <c r="N20" s="29">
        <v>12712.91</v>
      </c>
      <c r="O20" s="29">
        <v>7572.398000000001</v>
      </c>
      <c r="P20" s="29">
        <v>85</v>
      </c>
      <c r="Q20" s="29">
        <v>177.4</v>
      </c>
      <c r="R20" s="29">
        <v>285</v>
      </c>
      <c r="S20" s="29">
        <v>471.4</v>
      </c>
      <c r="T20" s="29">
        <v>1081.1579999999999</v>
      </c>
      <c r="U20" s="29">
        <v>2131.8900000000003</v>
      </c>
      <c r="V20" s="29">
        <v>3410.48</v>
      </c>
      <c r="X20" t="str">
        <f t="shared" si="0"/>
        <v>Arunachal_Pradesh</v>
      </c>
      <c r="Y20">
        <f t="shared" ref="Y20:Y49" si="1">SUM(G20:L20)</f>
        <v>6944.442</v>
      </c>
      <c r="Z20">
        <f t="shared" ref="Z20:Z49" si="2">SUM(P20:V20)</f>
        <v>7642.3279999999995</v>
      </c>
    </row>
    <row r="21" spans="6:26" x14ac:dyDescent="0.3">
      <c r="F21" s="15" t="s">
        <v>2</v>
      </c>
      <c r="G21" s="29">
        <v>834.8</v>
      </c>
      <c r="H21" s="29">
        <v>1741.6</v>
      </c>
      <c r="I21" s="29">
        <v>3241.2</v>
      </c>
      <c r="J21" s="29">
        <v>5193.8</v>
      </c>
      <c r="K21" s="29">
        <v>10091.6</v>
      </c>
      <c r="L21" s="29">
        <v>16635.432000000001</v>
      </c>
      <c r="M21" s="29">
        <v>281.60000000000002</v>
      </c>
      <c r="N21" s="29">
        <v>63602.17</v>
      </c>
      <c r="O21" s="29">
        <v>38424.379999999997</v>
      </c>
      <c r="P21" s="29">
        <v>437.6</v>
      </c>
      <c r="Q21" s="29">
        <v>703</v>
      </c>
      <c r="R21" s="29">
        <v>904.4</v>
      </c>
      <c r="S21" s="29">
        <v>2280.8000000000002</v>
      </c>
      <c r="T21" s="29">
        <v>2592.7339999999995</v>
      </c>
      <c r="U21" s="29">
        <v>5820.7219999999998</v>
      </c>
      <c r="V21" s="29">
        <v>12039.32</v>
      </c>
      <c r="X21" t="str">
        <f t="shared" si="0"/>
        <v>Assam</v>
      </c>
      <c r="Y21">
        <f t="shared" si="1"/>
        <v>37738.432000000001</v>
      </c>
      <c r="Z21">
        <f t="shared" si="2"/>
        <v>24778.576000000001</v>
      </c>
    </row>
    <row r="22" spans="6:26" x14ac:dyDescent="0.3">
      <c r="F22" s="15" t="s">
        <v>3</v>
      </c>
      <c r="G22" s="29">
        <v>2030.8</v>
      </c>
      <c r="H22" s="29">
        <v>3956.6</v>
      </c>
      <c r="I22" s="29">
        <v>7550.6</v>
      </c>
      <c r="J22" s="29">
        <v>12151.8</v>
      </c>
      <c r="K22" s="29">
        <v>17751.2</v>
      </c>
      <c r="L22" s="29">
        <v>32250.856</v>
      </c>
      <c r="M22" s="29">
        <v>716.2</v>
      </c>
      <c r="N22" s="29">
        <v>120685.32</v>
      </c>
      <c r="O22" s="29">
        <v>78536.635999999999</v>
      </c>
      <c r="P22" s="29">
        <v>1126.8</v>
      </c>
      <c r="Q22" s="29">
        <v>1101.4000000000001</v>
      </c>
      <c r="R22" s="29">
        <v>1668.4</v>
      </c>
      <c r="S22" s="29">
        <v>3710.8</v>
      </c>
      <c r="T22" s="29">
        <v>7650.5079999999998</v>
      </c>
      <c r="U22" s="29">
        <v>18153.904000000002</v>
      </c>
      <c r="V22" s="29">
        <v>29477.21</v>
      </c>
      <c r="X22" t="str">
        <f t="shared" si="0"/>
        <v>Bihar</v>
      </c>
      <c r="Y22">
        <f t="shared" si="1"/>
        <v>75691.856</v>
      </c>
      <c r="Z22">
        <f t="shared" si="2"/>
        <v>62889.022000000004</v>
      </c>
    </row>
    <row r="23" spans="6:26" x14ac:dyDescent="0.3">
      <c r="F23" s="15" t="s">
        <v>4</v>
      </c>
      <c r="G23" s="29">
        <v>0</v>
      </c>
      <c r="H23" s="29">
        <v>0</v>
      </c>
      <c r="I23" s="29">
        <v>0</v>
      </c>
      <c r="J23" s="29">
        <v>0</v>
      </c>
      <c r="K23" s="29">
        <v>6592.2</v>
      </c>
      <c r="L23" s="29">
        <v>15203.538</v>
      </c>
      <c r="M23" s="29">
        <v>0</v>
      </c>
      <c r="N23" s="29">
        <v>65810.7</v>
      </c>
      <c r="O23" s="29">
        <v>36505.182000000001</v>
      </c>
      <c r="P23" s="29">
        <v>0</v>
      </c>
      <c r="Q23" s="29">
        <v>0</v>
      </c>
      <c r="R23" s="29">
        <v>0</v>
      </c>
      <c r="S23" s="29">
        <v>1440.4</v>
      </c>
      <c r="T23" s="29">
        <v>3571.71</v>
      </c>
      <c r="U23" s="29">
        <v>6809.0559999999996</v>
      </c>
      <c r="V23" s="29">
        <v>12080.89</v>
      </c>
      <c r="X23" t="str">
        <f t="shared" si="0"/>
        <v>Chhattisgarh</v>
      </c>
      <c r="Y23">
        <f t="shared" si="1"/>
        <v>21795.738000000001</v>
      </c>
      <c r="Z23">
        <f t="shared" si="2"/>
        <v>23902.056</v>
      </c>
    </row>
    <row r="24" spans="6:26" x14ac:dyDescent="0.3">
      <c r="F24" s="15" t="s">
        <v>29</v>
      </c>
      <c r="G24" s="29">
        <v>0</v>
      </c>
      <c r="H24" s="29">
        <v>0</v>
      </c>
      <c r="I24" s="29">
        <v>641.4</v>
      </c>
      <c r="J24" s="29">
        <v>4306.6000000000004</v>
      </c>
      <c r="K24" s="29">
        <v>10160.4</v>
      </c>
      <c r="L24" s="29">
        <v>17511.044000000002</v>
      </c>
      <c r="M24" s="29">
        <v>0</v>
      </c>
      <c r="N24" s="29">
        <v>41129</v>
      </c>
      <c r="O24" s="29">
        <v>30125.432000000001</v>
      </c>
      <c r="P24" s="29">
        <v>0</v>
      </c>
      <c r="Q24" s="29">
        <v>253.6</v>
      </c>
      <c r="R24" s="29">
        <v>1787.8</v>
      </c>
      <c r="S24" s="29">
        <v>5309.6</v>
      </c>
      <c r="T24" s="29">
        <v>7569.9580000000005</v>
      </c>
      <c r="U24" s="29">
        <v>9843.3820000000014</v>
      </c>
      <c r="V24" s="29">
        <v>10726.91</v>
      </c>
      <c r="X24" t="str">
        <f t="shared" si="0"/>
        <v>Delhi</v>
      </c>
      <c r="Y24">
        <f t="shared" si="1"/>
        <v>32619.444000000003</v>
      </c>
      <c r="Z24">
        <f t="shared" si="2"/>
        <v>35491.25</v>
      </c>
    </row>
    <row r="25" spans="6:26" x14ac:dyDescent="0.3">
      <c r="F25" s="15" t="s">
        <v>5</v>
      </c>
      <c r="G25" s="29">
        <v>0</v>
      </c>
      <c r="H25" s="29">
        <v>224.8</v>
      </c>
      <c r="I25" s="29">
        <v>503.8</v>
      </c>
      <c r="J25" s="29">
        <v>1246.2</v>
      </c>
      <c r="K25" s="29">
        <v>2334.6</v>
      </c>
      <c r="L25" s="29">
        <v>3925.1760000000004</v>
      </c>
      <c r="M25" s="29">
        <v>0</v>
      </c>
      <c r="N25" s="29">
        <v>13102.77</v>
      </c>
      <c r="O25" s="29">
        <v>7761.9660000000003</v>
      </c>
      <c r="P25" s="29">
        <v>71.2</v>
      </c>
      <c r="Q25" s="29">
        <v>125.2</v>
      </c>
      <c r="R25" s="29">
        <v>162.19999999999999</v>
      </c>
      <c r="S25" s="29">
        <v>431.4</v>
      </c>
      <c r="T25" s="29">
        <v>907.19799999999998</v>
      </c>
      <c r="U25" s="29">
        <v>1545.076</v>
      </c>
      <c r="V25" s="29">
        <v>3573.75</v>
      </c>
      <c r="X25" t="str">
        <f t="shared" si="0"/>
        <v>Goa</v>
      </c>
      <c r="Y25">
        <f t="shared" si="1"/>
        <v>8234.5760000000009</v>
      </c>
      <c r="Z25">
        <f t="shared" si="2"/>
        <v>6816.0239999999994</v>
      </c>
    </row>
    <row r="26" spans="6:26" x14ac:dyDescent="0.3">
      <c r="F26" s="15" t="s">
        <v>6</v>
      </c>
      <c r="G26" s="29">
        <v>1919.4</v>
      </c>
      <c r="H26" s="29">
        <v>3851</v>
      </c>
      <c r="I26" s="29">
        <v>7654.2</v>
      </c>
      <c r="J26" s="29">
        <v>15780</v>
      </c>
      <c r="K26" s="29">
        <v>29526.6</v>
      </c>
      <c r="L26" s="29">
        <v>45669.729999999996</v>
      </c>
      <c r="M26" s="29">
        <v>649</v>
      </c>
      <c r="N26" s="29">
        <v>137518.73000000001</v>
      </c>
      <c r="O26" s="29">
        <v>95902.59</v>
      </c>
      <c r="P26" s="29">
        <v>926</v>
      </c>
      <c r="Q26" s="29">
        <v>1652.4</v>
      </c>
      <c r="R26" s="29">
        <v>2921.6</v>
      </c>
      <c r="S26" s="29">
        <v>7035.6</v>
      </c>
      <c r="T26" s="29">
        <v>10546.384</v>
      </c>
      <c r="U26" s="29">
        <v>24962.712</v>
      </c>
      <c r="V26" s="29">
        <v>35532.050000000003</v>
      </c>
      <c r="X26" t="str">
        <f t="shared" si="0"/>
        <v>Gujarat</v>
      </c>
      <c r="Y26">
        <f t="shared" si="1"/>
        <v>104400.93</v>
      </c>
      <c r="Z26">
        <f t="shared" si="2"/>
        <v>83576.745999999999</v>
      </c>
    </row>
    <row r="27" spans="6:26" x14ac:dyDescent="0.3">
      <c r="F27" s="15" t="s">
        <v>7</v>
      </c>
      <c r="G27" s="29">
        <v>860</v>
      </c>
      <c r="H27" s="29">
        <v>1697.4</v>
      </c>
      <c r="I27" s="29">
        <v>3820.2</v>
      </c>
      <c r="J27" s="29">
        <v>7741.6</v>
      </c>
      <c r="K27" s="29">
        <v>12006.6</v>
      </c>
      <c r="L27" s="29">
        <v>23095.420000000002</v>
      </c>
      <c r="M27" s="29">
        <v>293</v>
      </c>
      <c r="N27" s="29">
        <v>71674.8</v>
      </c>
      <c r="O27" s="29">
        <v>46679.732000000004</v>
      </c>
      <c r="P27" s="29">
        <v>446.6</v>
      </c>
      <c r="Q27" s="29">
        <v>568.20000000000005</v>
      </c>
      <c r="R27" s="29">
        <v>1198.2</v>
      </c>
      <c r="S27" s="29">
        <v>2666</v>
      </c>
      <c r="T27" s="29">
        <v>4631.3979999999992</v>
      </c>
      <c r="U27" s="29">
        <v>7639.1360000000004</v>
      </c>
      <c r="V27" s="29">
        <v>9805.18</v>
      </c>
      <c r="X27" t="str">
        <f t="shared" si="0"/>
        <v>Haryana</v>
      </c>
      <c r="Y27">
        <f t="shared" si="1"/>
        <v>49221.22</v>
      </c>
      <c r="Z27">
        <f t="shared" si="2"/>
        <v>26954.714</v>
      </c>
    </row>
    <row r="28" spans="6:26" x14ac:dyDescent="0.3">
      <c r="F28" s="15" t="s">
        <v>8</v>
      </c>
      <c r="G28" s="29">
        <v>370.4</v>
      </c>
      <c r="H28" s="29">
        <v>803.6</v>
      </c>
      <c r="I28" s="29">
        <v>1721.2</v>
      </c>
      <c r="J28" s="29">
        <v>3463.4</v>
      </c>
      <c r="K28" s="29">
        <v>6746.2</v>
      </c>
      <c r="L28" s="29">
        <v>11163.054</v>
      </c>
      <c r="M28" s="29">
        <v>111.8</v>
      </c>
      <c r="N28" s="29">
        <v>28338.62</v>
      </c>
      <c r="O28" s="29">
        <v>20068.034</v>
      </c>
      <c r="P28" s="29">
        <v>196.2</v>
      </c>
      <c r="Q28" s="29">
        <v>521.79999999999995</v>
      </c>
      <c r="R28" s="29">
        <v>682.2</v>
      </c>
      <c r="S28" s="29">
        <v>1651.4</v>
      </c>
      <c r="T28" s="29">
        <v>2564.6259999999997</v>
      </c>
      <c r="U28" s="29">
        <v>3844.87</v>
      </c>
      <c r="V28" s="29">
        <v>4850.93</v>
      </c>
      <c r="X28" t="str">
        <f t="shared" si="0"/>
        <v>Himachal_Pradesh</v>
      </c>
      <c r="Y28">
        <f t="shared" si="1"/>
        <v>24267.853999999999</v>
      </c>
      <c r="Z28">
        <f t="shared" si="2"/>
        <v>14312.026000000002</v>
      </c>
    </row>
    <row r="29" spans="6:26" x14ac:dyDescent="0.3">
      <c r="F29" s="15" t="s">
        <v>9</v>
      </c>
      <c r="G29" s="29">
        <v>569.4</v>
      </c>
      <c r="H29" s="29">
        <v>1232.4000000000001</v>
      </c>
      <c r="I29" s="29">
        <v>2512</v>
      </c>
      <c r="J29" s="29">
        <v>5088.8</v>
      </c>
      <c r="K29" s="29">
        <v>8912.2000000000007</v>
      </c>
      <c r="L29" s="29">
        <v>17130.89</v>
      </c>
      <c r="M29" s="29">
        <v>204</v>
      </c>
      <c r="N29" s="29">
        <v>45919.519999999997</v>
      </c>
      <c r="O29" s="29">
        <v>32316.617999999999</v>
      </c>
      <c r="P29" s="29">
        <v>401.4</v>
      </c>
      <c r="Q29" s="29">
        <v>783</v>
      </c>
      <c r="R29" s="29">
        <v>1117.4000000000001</v>
      </c>
      <c r="S29" s="29">
        <v>2111.1999999999998</v>
      </c>
      <c r="T29" s="29">
        <v>5326.3320000000003</v>
      </c>
      <c r="U29" s="29">
        <v>7442.0439999999999</v>
      </c>
      <c r="V29" s="29">
        <v>11205.44</v>
      </c>
      <c r="X29" t="str">
        <f t="shared" si="0"/>
        <v>Jammu_and_Kashmir</v>
      </c>
      <c r="Y29">
        <f t="shared" si="1"/>
        <v>35445.69</v>
      </c>
      <c r="Z29">
        <f t="shared" si="2"/>
        <v>28386.815999999999</v>
      </c>
    </row>
    <row r="30" spans="6:26" x14ac:dyDescent="0.3">
      <c r="F30" s="15" t="s">
        <v>10</v>
      </c>
      <c r="G30" s="29">
        <v>0</v>
      </c>
      <c r="H30" s="29">
        <v>0</v>
      </c>
      <c r="I30" s="29">
        <v>0</v>
      </c>
      <c r="J30" s="29">
        <v>0</v>
      </c>
      <c r="K30" s="29">
        <v>7823.2</v>
      </c>
      <c r="L30" s="29">
        <v>18171.448</v>
      </c>
      <c r="M30" s="29">
        <v>0</v>
      </c>
      <c r="N30" s="29">
        <v>55492.95</v>
      </c>
      <c r="O30" s="29">
        <v>32762.444</v>
      </c>
      <c r="P30" s="29">
        <v>0</v>
      </c>
      <c r="Q30" s="29">
        <v>0</v>
      </c>
      <c r="R30" s="29">
        <v>0</v>
      </c>
      <c r="S30" s="29">
        <v>1932</v>
      </c>
      <c r="T30" s="29">
        <v>4812.9640000000009</v>
      </c>
      <c r="U30" s="29">
        <v>7135.1020000000008</v>
      </c>
      <c r="V30" s="29">
        <v>12149.71</v>
      </c>
      <c r="X30" t="str">
        <f t="shared" si="0"/>
        <v>Jharkhand</v>
      </c>
      <c r="Y30">
        <f t="shared" si="1"/>
        <v>25994.648000000001</v>
      </c>
      <c r="Z30">
        <f t="shared" si="2"/>
        <v>26029.776000000002</v>
      </c>
    </row>
    <row r="31" spans="6:26" x14ac:dyDescent="0.3">
      <c r="F31" s="15" t="s">
        <v>11</v>
      </c>
      <c r="G31" s="29">
        <v>1813.4</v>
      </c>
      <c r="H31" s="29">
        <v>3515.8</v>
      </c>
      <c r="I31" s="29">
        <v>7055</v>
      </c>
      <c r="J31" s="29">
        <v>13538.4</v>
      </c>
      <c r="K31" s="29">
        <v>25837.8</v>
      </c>
      <c r="L31" s="29">
        <v>48818.266000000003</v>
      </c>
      <c r="M31" s="29">
        <v>526.20000000000005</v>
      </c>
      <c r="N31" s="29">
        <v>140534.43</v>
      </c>
      <c r="O31" s="29">
        <v>99555.111999999994</v>
      </c>
      <c r="P31" s="29">
        <v>824.8</v>
      </c>
      <c r="Q31" s="29">
        <v>1457.2</v>
      </c>
      <c r="R31" s="29">
        <v>2088.1999999999998</v>
      </c>
      <c r="S31" s="29">
        <v>5773.6</v>
      </c>
      <c r="T31" s="29">
        <v>11208.624</v>
      </c>
      <c r="U31" s="29">
        <v>20879.238000000001</v>
      </c>
      <c r="V31" s="29">
        <v>25084.75</v>
      </c>
      <c r="X31" t="str">
        <f t="shared" si="0"/>
        <v>Karnataka</v>
      </c>
      <c r="Y31">
        <f t="shared" si="1"/>
        <v>100578.666</v>
      </c>
      <c r="Z31">
        <f t="shared" si="2"/>
        <v>67316.411999999997</v>
      </c>
    </row>
    <row r="32" spans="6:26" x14ac:dyDescent="0.3">
      <c r="F32" s="15" t="s">
        <v>12</v>
      </c>
      <c r="G32" s="29">
        <v>1166.2</v>
      </c>
      <c r="H32" s="29">
        <v>2358.4</v>
      </c>
      <c r="I32" s="29">
        <v>4568.2</v>
      </c>
      <c r="J32" s="29">
        <v>9638.7999999999993</v>
      </c>
      <c r="K32" s="29">
        <v>16658.599999999999</v>
      </c>
      <c r="L32" s="29">
        <v>28270.596000000001</v>
      </c>
      <c r="M32" s="29">
        <v>298.8</v>
      </c>
      <c r="N32" s="29">
        <v>99277.74</v>
      </c>
      <c r="O32" s="29">
        <v>61780.851999999999</v>
      </c>
      <c r="P32" s="29">
        <v>510.2</v>
      </c>
      <c r="Q32" s="29">
        <v>757</v>
      </c>
      <c r="R32" s="29">
        <v>1308.8</v>
      </c>
      <c r="S32" s="29">
        <v>2466.1999999999998</v>
      </c>
      <c r="T32" s="29">
        <v>3571.5479999999998</v>
      </c>
      <c r="U32" s="29">
        <v>8073.6559999999999</v>
      </c>
      <c r="V32" s="29">
        <v>14018.62</v>
      </c>
      <c r="X32" t="str">
        <f t="shared" si="0"/>
        <v>Kerala</v>
      </c>
      <c r="Y32">
        <f t="shared" si="1"/>
        <v>62660.796000000002</v>
      </c>
      <c r="Z32">
        <f t="shared" si="2"/>
        <v>30706.023999999998</v>
      </c>
    </row>
    <row r="33" spans="6:26" x14ac:dyDescent="0.3">
      <c r="F33" s="15" t="s">
        <v>13</v>
      </c>
      <c r="G33" s="29">
        <v>2010.2</v>
      </c>
      <c r="H33" s="29">
        <v>3923.2</v>
      </c>
      <c r="I33" s="29">
        <v>7678.4</v>
      </c>
      <c r="J33" s="29">
        <v>14365</v>
      </c>
      <c r="K33" s="29">
        <v>21241.8</v>
      </c>
      <c r="L33" s="29">
        <v>36903.942000000003</v>
      </c>
      <c r="M33" s="29">
        <v>646.6</v>
      </c>
      <c r="N33" s="29">
        <v>135972.07</v>
      </c>
      <c r="O33" s="29">
        <v>87473.038</v>
      </c>
      <c r="P33" s="29">
        <v>906.4</v>
      </c>
      <c r="Q33" s="29">
        <v>1348.2</v>
      </c>
      <c r="R33" s="29">
        <v>1830.6</v>
      </c>
      <c r="S33" s="29">
        <v>5100.3999999999996</v>
      </c>
      <c r="T33" s="29">
        <v>10116.385999999999</v>
      </c>
      <c r="U33" s="29">
        <v>21714.400000000001</v>
      </c>
      <c r="V33" s="29">
        <v>27137.15</v>
      </c>
      <c r="X33" t="str">
        <f t="shared" si="0"/>
        <v>Madhya_Pradesh</v>
      </c>
      <c r="Y33">
        <f t="shared" si="1"/>
        <v>86122.542000000001</v>
      </c>
      <c r="Z33">
        <f t="shared" si="2"/>
        <v>68153.535999999993</v>
      </c>
    </row>
    <row r="34" spans="6:26" x14ac:dyDescent="0.3">
      <c r="F34" s="15" t="s">
        <v>14</v>
      </c>
      <c r="G34" s="29">
        <v>3718.6</v>
      </c>
      <c r="H34" s="29">
        <v>7382.4</v>
      </c>
      <c r="I34" s="29">
        <v>14569.4</v>
      </c>
      <c r="J34" s="29">
        <v>28523.599999999999</v>
      </c>
      <c r="K34" s="29">
        <v>53121.4</v>
      </c>
      <c r="L34" s="29">
        <v>88251.515999999989</v>
      </c>
      <c r="M34" s="29">
        <v>949.8</v>
      </c>
      <c r="N34" s="29">
        <v>240026.09</v>
      </c>
      <c r="O34" s="29">
        <v>171569.73200000002</v>
      </c>
      <c r="P34" s="29">
        <v>1499</v>
      </c>
      <c r="Q34" s="29">
        <v>2915.4</v>
      </c>
      <c r="R34" s="29">
        <v>5301</v>
      </c>
      <c r="S34" s="29">
        <v>11144.8</v>
      </c>
      <c r="T34" s="29">
        <v>18440.54</v>
      </c>
      <c r="U34" s="29">
        <v>27903.878000000004</v>
      </c>
      <c r="V34" s="29">
        <v>38038.19</v>
      </c>
      <c r="X34" t="str">
        <f t="shared" si="0"/>
        <v>Maharashtra</v>
      </c>
      <c r="Y34">
        <f t="shared" si="1"/>
        <v>195566.91599999997</v>
      </c>
      <c r="Z34">
        <f t="shared" si="2"/>
        <v>105242.808</v>
      </c>
    </row>
    <row r="35" spans="6:26" x14ac:dyDescent="0.3">
      <c r="F35" s="15" t="s">
        <v>15</v>
      </c>
      <c r="G35" s="29">
        <v>161</v>
      </c>
      <c r="H35" s="29">
        <v>336.2</v>
      </c>
      <c r="I35" s="29">
        <v>624.4</v>
      </c>
      <c r="J35" s="29">
        <v>1170.8</v>
      </c>
      <c r="K35" s="29">
        <v>2115</v>
      </c>
      <c r="L35" s="29">
        <v>3843.72</v>
      </c>
      <c r="M35" s="29">
        <v>63.4</v>
      </c>
      <c r="N35" s="29">
        <v>9652.41</v>
      </c>
      <c r="O35" s="29">
        <v>7664.2599999999993</v>
      </c>
      <c r="P35" s="29">
        <v>106.8</v>
      </c>
      <c r="Q35" s="29">
        <v>219</v>
      </c>
      <c r="R35" s="29">
        <v>316.60000000000002</v>
      </c>
      <c r="S35" s="29">
        <v>715.4</v>
      </c>
      <c r="T35" s="29">
        <v>1373.7840000000001</v>
      </c>
      <c r="U35" s="29">
        <v>1842.52</v>
      </c>
      <c r="V35" s="29">
        <v>1687.33</v>
      </c>
      <c r="X35" t="str">
        <f t="shared" si="0"/>
        <v>Manipur</v>
      </c>
      <c r="Y35">
        <f t="shared" si="1"/>
        <v>8251.119999999999</v>
      </c>
      <c r="Z35">
        <f t="shared" si="2"/>
        <v>6261.4340000000002</v>
      </c>
    </row>
    <row r="36" spans="6:26" x14ac:dyDescent="0.3">
      <c r="F36" s="15" t="s">
        <v>16</v>
      </c>
      <c r="G36" s="29">
        <v>124</v>
      </c>
      <c r="H36" s="29">
        <v>270.2</v>
      </c>
      <c r="I36" s="29">
        <v>542</v>
      </c>
      <c r="J36" s="29">
        <v>923.6</v>
      </c>
      <c r="K36" s="29">
        <v>1649.6</v>
      </c>
      <c r="L36" s="29">
        <v>2873.0140000000001</v>
      </c>
      <c r="M36" s="29">
        <v>37</v>
      </c>
      <c r="N36" s="29">
        <v>9583.25</v>
      </c>
      <c r="O36" s="29">
        <v>7108.5660000000007</v>
      </c>
      <c r="P36" s="29">
        <v>77.2</v>
      </c>
      <c r="Q36" s="29">
        <v>136.19999999999999</v>
      </c>
      <c r="R36" s="29">
        <v>198.4</v>
      </c>
      <c r="S36" s="29">
        <v>379.2</v>
      </c>
      <c r="T36" s="29">
        <v>532.78399999999999</v>
      </c>
      <c r="U36" s="29">
        <v>1248.2800000000002</v>
      </c>
      <c r="V36" s="29">
        <v>1961.77</v>
      </c>
      <c r="X36" t="str">
        <f t="shared" si="0"/>
        <v>Meghalaya</v>
      </c>
      <c r="Y36">
        <f t="shared" si="1"/>
        <v>6382.4140000000007</v>
      </c>
      <c r="Z36">
        <f t="shared" si="2"/>
        <v>4533.8340000000007</v>
      </c>
    </row>
    <row r="37" spans="6:26" x14ac:dyDescent="0.3">
      <c r="F37" s="15" t="s">
        <v>17</v>
      </c>
      <c r="G37" s="29">
        <v>0</v>
      </c>
      <c r="H37" s="29">
        <v>225.6</v>
      </c>
      <c r="I37" s="29">
        <v>504</v>
      </c>
      <c r="J37" s="29">
        <v>889.8</v>
      </c>
      <c r="K37" s="29">
        <v>1534</v>
      </c>
      <c r="L37" s="29">
        <v>2684.7120000000004</v>
      </c>
      <c r="M37" s="29">
        <v>0</v>
      </c>
      <c r="N37" s="29">
        <v>7576.53</v>
      </c>
      <c r="O37" s="29">
        <v>5654.4520000000002</v>
      </c>
      <c r="P37" s="29">
        <v>46.8</v>
      </c>
      <c r="Q37" s="29">
        <v>127.6</v>
      </c>
      <c r="R37" s="29">
        <v>203</v>
      </c>
      <c r="S37" s="29">
        <v>341.2</v>
      </c>
      <c r="T37" s="29">
        <v>638.81399999999996</v>
      </c>
      <c r="U37" s="29">
        <v>860.35200000000009</v>
      </c>
      <c r="V37" s="29">
        <v>1485.24</v>
      </c>
      <c r="X37" t="str">
        <f t="shared" si="0"/>
        <v>Mizoram</v>
      </c>
      <c r="Y37">
        <f t="shared" si="1"/>
        <v>5838.112000000001</v>
      </c>
      <c r="Z37">
        <f t="shared" si="2"/>
        <v>3703.0059999999994</v>
      </c>
    </row>
    <row r="38" spans="6:26" x14ac:dyDescent="0.3">
      <c r="F38" s="15" t="s">
        <v>18</v>
      </c>
      <c r="G38" s="29">
        <v>175.8</v>
      </c>
      <c r="H38" s="29">
        <v>404.8</v>
      </c>
      <c r="I38" s="29">
        <v>779</v>
      </c>
      <c r="J38" s="29">
        <v>1270.4000000000001</v>
      </c>
      <c r="K38" s="29">
        <v>2086.1999999999998</v>
      </c>
      <c r="L38" s="29">
        <v>3585.3119999999994</v>
      </c>
      <c r="M38" s="29">
        <v>46</v>
      </c>
      <c r="N38" s="29">
        <v>10582.2</v>
      </c>
      <c r="O38" s="29">
        <v>7137.442</v>
      </c>
      <c r="P38" s="29">
        <v>98.6</v>
      </c>
      <c r="Q38" s="29">
        <v>211</v>
      </c>
      <c r="R38" s="29">
        <v>281.60000000000002</v>
      </c>
      <c r="S38" s="29">
        <v>511.2</v>
      </c>
      <c r="T38" s="29">
        <v>985.92200000000014</v>
      </c>
      <c r="U38" s="29">
        <v>1533.2860000000001</v>
      </c>
      <c r="V38" s="29">
        <v>1920.58</v>
      </c>
      <c r="X38" t="str">
        <f t="shared" si="0"/>
        <v>Nagaland</v>
      </c>
      <c r="Y38">
        <f t="shared" si="1"/>
        <v>8301.5119999999988</v>
      </c>
      <c r="Z38">
        <f t="shared" si="2"/>
        <v>5542.1880000000001</v>
      </c>
    </row>
    <row r="39" spans="6:26" x14ac:dyDescent="0.3">
      <c r="F39" s="15" t="s">
        <v>19</v>
      </c>
      <c r="G39" s="29">
        <v>1032</v>
      </c>
      <c r="H39" s="29">
        <v>1973.2</v>
      </c>
      <c r="I39" s="29">
        <v>4008.8</v>
      </c>
      <c r="J39" s="29">
        <v>7497.8</v>
      </c>
      <c r="K39" s="29">
        <v>13566</v>
      </c>
      <c r="L39" s="29">
        <v>23705.673999999999</v>
      </c>
      <c r="M39" s="29">
        <v>308.2</v>
      </c>
      <c r="N39" s="29">
        <v>84487.77</v>
      </c>
      <c r="O39" s="29">
        <v>51534.002</v>
      </c>
      <c r="P39" s="29">
        <v>541</v>
      </c>
      <c r="Q39" s="29">
        <v>930.4</v>
      </c>
      <c r="R39" s="29">
        <v>1372</v>
      </c>
      <c r="S39" s="29">
        <v>3175</v>
      </c>
      <c r="T39" s="29">
        <v>4313.9580000000005</v>
      </c>
      <c r="U39" s="29">
        <v>9902.8780000000006</v>
      </c>
      <c r="V39" s="29">
        <v>18648.78</v>
      </c>
      <c r="X39" t="str">
        <f t="shared" si="0"/>
        <v>Odisha</v>
      </c>
      <c r="Y39">
        <f t="shared" si="1"/>
        <v>51783.474000000002</v>
      </c>
      <c r="Z39">
        <f t="shared" si="2"/>
        <v>38884.016000000003</v>
      </c>
    </row>
    <row r="40" spans="6:26" x14ac:dyDescent="0.3">
      <c r="F40" s="15" t="s">
        <v>30</v>
      </c>
      <c r="G40" s="29">
        <v>0</v>
      </c>
      <c r="H40" s="29">
        <v>0</v>
      </c>
      <c r="I40" s="29">
        <v>0</v>
      </c>
      <c r="J40" s="29">
        <v>0</v>
      </c>
      <c r="K40" s="29">
        <v>0</v>
      </c>
      <c r="L40" s="29">
        <v>2738.0860000000002</v>
      </c>
      <c r="M40" s="29">
        <v>0</v>
      </c>
      <c r="N40" s="29">
        <v>6431</v>
      </c>
      <c r="O40" s="29">
        <v>4468.2959999999994</v>
      </c>
      <c r="P40" s="29">
        <v>0</v>
      </c>
      <c r="Q40" s="29">
        <v>0</v>
      </c>
      <c r="R40" s="29">
        <v>0</v>
      </c>
      <c r="S40" s="29">
        <v>0</v>
      </c>
      <c r="T40" s="29">
        <v>422.89600000000002</v>
      </c>
      <c r="U40" s="29">
        <v>597.98599999999999</v>
      </c>
      <c r="V40" s="29">
        <v>832.67</v>
      </c>
      <c r="X40" t="str">
        <f t="shared" si="0"/>
        <v>Puducherry</v>
      </c>
      <c r="Y40">
        <f t="shared" si="1"/>
        <v>2738.0860000000002</v>
      </c>
      <c r="Z40">
        <f t="shared" si="2"/>
        <v>1853.5520000000001</v>
      </c>
    </row>
    <row r="41" spans="6:26" x14ac:dyDescent="0.3">
      <c r="F41" s="15" t="s">
        <v>20</v>
      </c>
      <c r="G41" s="29">
        <v>1219</v>
      </c>
      <c r="H41" s="29">
        <v>2393.6</v>
      </c>
      <c r="I41" s="29">
        <v>5069.2</v>
      </c>
      <c r="J41" s="29">
        <v>9393.2000000000007</v>
      </c>
      <c r="K41" s="29">
        <v>17693.8</v>
      </c>
      <c r="L41" s="29">
        <v>26672.531999999999</v>
      </c>
      <c r="M41" s="29">
        <v>496</v>
      </c>
      <c r="N41" s="29">
        <v>61813.86</v>
      </c>
      <c r="O41" s="29">
        <v>44492.990000000005</v>
      </c>
      <c r="P41" s="29">
        <v>816.2</v>
      </c>
      <c r="Q41" s="29">
        <v>1024.2</v>
      </c>
      <c r="R41" s="29">
        <v>1597.8</v>
      </c>
      <c r="S41" s="29">
        <v>3264</v>
      </c>
      <c r="T41" s="29">
        <v>4314.3460000000005</v>
      </c>
      <c r="U41" s="29">
        <v>5288.2199999999993</v>
      </c>
      <c r="V41" s="29">
        <v>9190.66</v>
      </c>
      <c r="X41" t="str">
        <f t="shared" si="0"/>
        <v>Punjab</v>
      </c>
      <c r="Y41">
        <f t="shared" si="1"/>
        <v>62441.332000000002</v>
      </c>
      <c r="Z41">
        <f t="shared" si="2"/>
        <v>25495.425999999999</v>
      </c>
    </row>
    <row r="42" spans="6:26" x14ac:dyDescent="0.3">
      <c r="F42" s="15" t="s">
        <v>21</v>
      </c>
      <c r="G42" s="29">
        <v>1464.4</v>
      </c>
      <c r="H42" s="29">
        <v>3007.4</v>
      </c>
      <c r="I42" s="29">
        <v>6546.6</v>
      </c>
      <c r="J42" s="29">
        <v>13025.2</v>
      </c>
      <c r="K42" s="29">
        <v>22561.4</v>
      </c>
      <c r="L42" s="29">
        <v>37710.21</v>
      </c>
      <c r="M42" s="29">
        <v>491</v>
      </c>
      <c r="N42" s="29">
        <v>137713.39000000001</v>
      </c>
      <c r="O42" s="29">
        <v>84050.40400000001</v>
      </c>
      <c r="P42" s="29">
        <v>771.6</v>
      </c>
      <c r="Q42" s="29">
        <v>1506.2</v>
      </c>
      <c r="R42" s="29">
        <v>2876</v>
      </c>
      <c r="S42" s="29">
        <v>5210.6000000000004</v>
      </c>
      <c r="T42" s="29">
        <v>7708.65</v>
      </c>
      <c r="U42" s="29">
        <v>16373.208000000002</v>
      </c>
      <c r="V42" s="29">
        <v>26908.54</v>
      </c>
      <c r="X42" t="str">
        <f t="shared" si="0"/>
        <v>Rajasthan</v>
      </c>
      <c r="Y42">
        <f t="shared" si="1"/>
        <v>84315.209999999992</v>
      </c>
      <c r="Z42">
        <f t="shared" si="2"/>
        <v>61354.798000000003</v>
      </c>
    </row>
    <row r="43" spans="6:26" x14ac:dyDescent="0.3">
      <c r="F43" s="15" t="s">
        <v>22</v>
      </c>
      <c r="G43" s="29">
        <v>55.6</v>
      </c>
      <c r="H43" s="29">
        <v>137.80000000000001</v>
      </c>
      <c r="I43" s="29">
        <v>305</v>
      </c>
      <c r="J43" s="29">
        <v>1373.8</v>
      </c>
      <c r="K43" s="29">
        <v>1725.2</v>
      </c>
      <c r="L43" s="29">
        <v>2742.15</v>
      </c>
      <c r="M43" s="29">
        <v>14.6</v>
      </c>
      <c r="N43" s="29">
        <v>5525.73</v>
      </c>
      <c r="O43" s="29">
        <v>4499.5120000000006</v>
      </c>
      <c r="P43" s="29">
        <v>40.6</v>
      </c>
      <c r="Q43" s="29">
        <v>69.400000000000006</v>
      </c>
      <c r="R43" s="29">
        <v>121</v>
      </c>
      <c r="S43" s="29">
        <v>282.39999999999998</v>
      </c>
      <c r="T43" s="29">
        <v>535.01800000000003</v>
      </c>
      <c r="U43" s="29">
        <v>998.82799999999986</v>
      </c>
      <c r="V43" s="29">
        <v>1267.22</v>
      </c>
      <c r="X43" t="str">
        <f t="shared" si="0"/>
        <v>Sikkim</v>
      </c>
      <c r="Y43">
        <f t="shared" si="1"/>
        <v>6339.5499999999993</v>
      </c>
      <c r="Z43">
        <f t="shared" si="2"/>
        <v>3314.4660000000003</v>
      </c>
    </row>
    <row r="44" spans="6:26" x14ac:dyDescent="0.3">
      <c r="F44" s="15" t="s">
        <v>23</v>
      </c>
      <c r="G44" s="29">
        <v>2337.1999999999998</v>
      </c>
      <c r="H44" s="29">
        <v>4279.2</v>
      </c>
      <c r="I44" s="29">
        <v>9492.6</v>
      </c>
      <c r="J44" s="29">
        <v>17554.8</v>
      </c>
      <c r="K44" s="29">
        <v>30991.200000000001</v>
      </c>
      <c r="L44" s="29">
        <v>57218.483999999997</v>
      </c>
      <c r="M44" s="29">
        <v>695.4</v>
      </c>
      <c r="N44" s="29">
        <v>182338.58</v>
      </c>
      <c r="O44" s="29">
        <v>123471.876</v>
      </c>
      <c r="P44" s="29">
        <v>860.2</v>
      </c>
      <c r="Q44" s="29">
        <v>1241.4000000000001</v>
      </c>
      <c r="R44" s="29">
        <v>2084.4</v>
      </c>
      <c r="S44" s="29">
        <v>6306.8</v>
      </c>
      <c r="T44" s="29">
        <v>11975.761999999999</v>
      </c>
      <c r="U44" s="29">
        <v>23397.51</v>
      </c>
      <c r="V44" s="29">
        <v>35041.230000000003</v>
      </c>
      <c r="X44" t="str">
        <f t="shared" si="0"/>
        <v>Tamil_Nadu</v>
      </c>
      <c r="Y44">
        <f t="shared" si="1"/>
        <v>121873.484</v>
      </c>
      <c r="Z44">
        <f t="shared" si="2"/>
        <v>80907.301999999996</v>
      </c>
    </row>
    <row r="45" spans="6:26" x14ac:dyDescent="0.3">
      <c r="F45" s="15" t="s">
        <v>24</v>
      </c>
      <c r="G45" s="29">
        <v>0</v>
      </c>
      <c r="H45" s="29">
        <v>0</v>
      </c>
      <c r="I45" s="29">
        <v>0</v>
      </c>
      <c r="J45" s="29">
        <v>0</v>
      </c>
      <c r="K45" s="29">
        <v>0</v>
      </c>
      <c r="L45" s="29">
        <v>0</v>
      </c>
      <c r="M45" s="29">
        <v>0</v>
      </c>
      <c r="N45" s="29">
        <v>115059.19</v>
      </c>
      <c r="O45" s="29">
        <v>19991.594000000001</v>
      </c>
      <c r="P45" s="29">
        <v>0</v>
      </c>
      <c r="Q45" s="29">
        <v>0</v>
      </c>
      <c r="R45" s="29">
        <v>0</v>
      </c>
      <c r="S45" s="29">
        <v>0</v>
      </c>
      <c r="T45" s="29">
        <v>0</v>
      </c>
      <c r="U45" s="29">
        <v>4029.6419999999998</v>
      </c>
      <c r="V45" s="29">
        <v>21458.98</v>
      </c>
      <c r="X45" t="str">
        <f t="shared" si="0"/>
        <v>Telangana</v>
      </c>
      <c r="Y45">
        <f t="shared" si="1"/>
        <v>0</v>
      </c>
      <c r="Z45">
        <f t="shared" si="2"/>
        <v>25488.621999999999</v>
      </c>
    </row>
    <row r="46" spans="6:26" x14ac:dyDescent="0.3">
      <c r="F46" s="15" t="s">
        <v>25</v>
      </c>
      <c r="G46" s="29">
        <v>160.80000000000001</v>
      </c>
      <c r="H46" s="29">
        <v>393.8</v>
      </c>
      <c r="I46" s="29">
        <v>722.4</v>
      </c>
      <c r="J46" s="29">
        <v>1364.6</v>
      </c>
      <c r="K46" s="29">
        <v>2577.1999999999998</v>
      </c>
      <c r="L46" s="29">
        <v>4141.1100000000006</v>
      </c>
      <c r="M46" s="29">
        <v>45.8</v>
      </c>
      <c r="N46" s="29">
        <v>14948.92</v>
      </c>
      <c r="O46" s="29">
        <v>7862.88</v>
      </c>
      <c r="P46" s="29">
        <v>90.4</v>
      </c>
      <c r="Q46" s="29">
        <v>133.80000000000001</v>
      </c>
      <c r="R46" s="29">
        <v>286.39999999999998</v>
      </c>
      <c r="S46" s="29">
        <v>626.79999999999995</v>
      </c>
      <c r="T46" s="29">
        <v>1139.0620000000001</v>
      </c>
      <c r="U46" s="29">
        <v>2136.2139999999999</v>
      </c>
      <c r="V46" s="29">
        <v>5823.37</v>
      </c>
      <c r="X46" t="str">
        <f t="shared" si="0"/>
        <v>Tripura</v>
      </c>
      <c r="Y46">
        <f t="shared" si="1"/>
        <v>9359.91</v>
      </c>
      <c r="Z46">
        <f t="shared" si="2"/>
        <v>10236.046</v>
      </c>
    </row>
    <row r="47" spans="6:26" x14ac:dyDescent="0.3">
      <c r="F47" s="15" t="s">
        <v>26</v>
      </c>
      <c r="G47" s="29">
        <v>3680.4</v>
      </c>
      <c r="H47" s="29">
        <v>7234.6</v>
      </c>
      <c r="I47" s="29">
        <v>15791.6</v>
      </c>
      <c r="J47" s="29">
        <v>27301.4</v>
      </c>
      <c r="K47" s="29">
        <v>49087.199999999997</v>
      </c>
      <c r="L47" s="29">
        <v>89527.881999999998</v>
      </c>
      <c r="M47" s="29">
        <v>1272.8</v>
      </c>
      <c r="N47" s="29">
        <v>292687.32</v>
      </c>
      <c r="O47" s="29">
        <v>185008.24400000001</v>
      </c>
      <c r="P47" s="29">
        <v>1826.2</v>
      </c>
      <c r="Q47" s="29">
        <v>3531</v>
      </c>
      <c r="R47" s="29">
        <v>4545.3999999999996</v>
      </c>
      <c r="S47" s="29">
        <v>10971</v>
      </c>
      <c r="T47" s="29">
        <v>22951.583999999999</v>
      </c>
      <c r="U47" s="29">
        <v>40603.939999999995</v>
      </c>
      <c r="V47" s="29">
        <v>76931.14</v>
      </c>
      <c r="X47" t="str">
        <f t="shared" si="0"/>
        <v>Uttar_Pradesh</v>
      </c>
      <c r="Y47">
        <f t="shared" si="1"/>
        <v>192623.08199999999</v>
      </c>
      <c r="Z47">
        <f t="shared" si="2"/>
        <v>161360.26399999997</v>
      </c>
    </row>
    <row r="48" spans="6:26" x14ac:dyDescent="0.3">
      <c r="F48" s="15" t="s">
        <v>27</v>
      </c>
      <c r="G48" s="29">
        <v>0</v>
      </c>
      <c r="H48" s="29">
        <v>0</v>
      </c>
      <c r="I48" s="29">
        <v>0</v>
      </c>
      <c r="J48" s="29">
        <v>0</v>
      </c>
      <c r="K48" s="29">
        <v>4365.6000000000004</v>
      </c>
      <c r="L48" s="29">
        <v>10068.186</v>
      </c>
      <c r="M48" s="29">
        <v>0</v>
      </c>
      <c r="N48" s="29">
        <v>31893.64</v>
      </c>
      <c r="O48" s="29">
        <v>20487.554</v>
      </c>
      <c r="P48" s="29">
        <v>0</v>
      </c>
      <c r="Q48" s="29">
        <v>0</v>
      </c>
      <c r="R48" s="29">
        <v>0</v>
      </c>
      <c r="S48" s="29">
        <v>1002</v>
      </c>
      <c r="T48" s="29">
        <v>2389.018</v>
      </c>
      <c r="U48" s="29">
        <v>4662.45</v>
      </c>
      <c r="V48" s="29">
        <v>6154.31</v>
      </c>
      <c r="X48" t="str">
        <f t="shared" si="0"/>
        <v>Uttarakhand</v>
      </c>
      <c r="Y48">
        <f t="shared" si="1"/>
        <v>14433.786</v>
      </c>
      <c r="Z48">
        <f t="shared" si="2"/>
        <v>14207.778</v>
      </c>
    </row>
    <row r="49" spans="6:26" x14ac:dyDescent="0.3">
      <c r="F49" s="15" t="s">
        <v>28</v>
      </c>
      <c r="G49" s="29">
        <v>2076.1999999999998</v>
      </c>
      <c r="H49" s="29">
        <v>3917</v>
      </c>
      <c r="I49" s="29">
        <v>7224.2</v>
      </c>
      <c r="J49" s="29">
        <v>15385.6</v>
      </c>
      <c r="K49" s="29">
        <v>30890.2</v>
      </c>
      <c r="L49" s="29">
        <v>51500.229999999996</v>
      </c>
      <c r="M49" s="29">
        <v>488.8</v>
      </c>
      <c r="N49" s="29">
        <v>138374</v>
      </c>
      <c r="O49" s="29">
        <v>98062.28</v>
      </c>
      <c r="P49" s="29">
        <v>830.6</v>
      </c>
      <c r="Q49" s="29">
        <v>1093.8</v>
      </c>
      <c r="R49" s="29">
        <v>2575.4</v>
      </c>
      <c r="S49" s="29">
        <v>6377.6</v>
      </c>
      <c r="T49" s="29">
        <v>8759.39</v>
      </c>
      <c r="U49" s="29">
        <v>14342.141999999998</v>
      </c>
      <c r="V49" s="29">
        <v>25273.78</v>
      </c>
      <c r="X49" t="str">
        <f t="shared" si="0"/>
        <v>West_Bengal</v>
      </c>
      <c r="Y49">
        <f t="shared" si="1"/>
        <v>110993.43</v>
      </c>
      <c r="Z49">
        <f t="shared" si="2"/>
        <v>59252.712</v>
      </c>
    </row>
    <row r="1048561" spans="16376:16376" x14ac:dyDescent="0.3">
      <c r="XEV1048561" s="14" t="s">
        <v>96</v>
      </c>
    </row>
    <row r="1048562" spans="16376:16376" x14ac:dyDescent="0.3">
      <c r="XEV1048562" s="15" t="s">
        <v>0</v>
      </c>
    </row>
    <row r="1048563" spans="16376:16376" x14ac:dyDescent="0.3">
      <c r="XEV1048563" s="15" t="s">
        <v>1</v>
      </c>
    </row>
    <row r="1048564" spans="16376:16376" x14ac:dyDescent="0.3">
      <c r="XEV1048564" s="15" t="s">
        <v>2</v>
      </c>
    </row>
    <row r="1048565" spans="16376:16376" x14ac:dyDescent="0.3">
      <c r="XEV1048565" s="15" t="s">
        <v>3</v>
      </c>
    </row>
    <row r="1048566" spans="16376:16376" x14ac:dyDescent="0.3">
      <c r="XEV1048566" s="15" t="s">
        <v>4</v>
      </c>
    </row>
    <row r="1048567" spans="16376:16376" x14ac:dyDescent="0.3">
      <c r="XEV1048567" s="15" t="s">
        <v>29</v>
      </c>
    </row>
    <row r="1048568" spans="16376:16376" x14ac:dyDescent="0.3">
      <c r="XEV1048568" s="15" t="s">
        <v>5</v>
      </c>
    </row>
    <row r="1048569" spans="16376:16376" x14ac:dyDescent="0.3">
      <c r="XEV1048569" s="15" t="s">
        <v>97</v>
      </c>
    </row>
    <row r="1048570" spans="16376:16376" x14ac:dyDescent="0.3">
      <c r="XEV1048570" s="15" t="s">
        <v>6</v>
      </c>
    </row>
    <row r="1048571" spans="16376:16376" x14ac:dyDescent="0.3">
      <c r="XEV1048571" s="15" t="s">
        <v>7</v>
      </c>
    </row>
    <row r="1048572" spans="16376:16376" x14ac:dyDescent="0.3">
      <c r="XEV1048572" s="15" t="s">
        <v>8</v>
      </c>
    </row>
    <row r="1048573" spans="16376:16376" x14ac:dyDescent="0.3">
      <c r="XEV1048573" s="15" t="s">
        <v>9</v>
      </c>
    </row>
    <row r="1048574" spans="16376:16376" x14ac:dyDescent="0.3">
      <c r="XEV1048574" s="15" t="s">
        <v>10</v>
      </c>
    </row>
    <row r="1048575" spans="16376:16376" x14ac:dyDescent="0.3">
      <c r="XEV1048575" s="15" t="s">
        <v>11</v>
      </c>
    </row>
    <row r="1048576" spans="16376:16376" x14ac:dyDescent="0.3">
      <c r="XEV1048576" s="15" t="s">
        <v>12</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907C72-7301-4685-A3AE-B23FC202BF83}">
  <dimension ref="A3:I71"/>
  <sheetViews>
    <sheetView topLeftCell="B34" workbookViewId="0">
      <selection activeCell="I34" sqref="I34"/>
    </sheetView>
  </sheetViews>
  <sheetFormatPr defaultRowHeight="14.4" x14ac:dyDescent="0.3"/>
  <cols>
    <col min="1" max="1" width="18.109375" bestFit="1" customWidth="1"/>
    <col min="2" max="9" width="24.88671875" bestFit="1" customWidth="1"/>
  </cols>
  <sheetData>
    <row r="3" spans="1:9" x14ac:dyDescent="0.3">
      <c r="A3" s="14" t="s">
        <v>151</v>
      </c>
      <c r="B3" t="s">
        <v>162</v>
      </c>
      <c r="C3" t="s">
        <v>163</v>
      </c>
      <c r="D3" t="s">
        <v>164</v>
      </c>
      <c r="E3" t="s">
        <v>165</v>
      </c>
      <c r="F3" t="s">
        <v>166</v>
      </c>
      <c r="G3" t="s">
        <v>167</v>
      </c>
      <c r="H3" t="s">
        <v>178</v>
      </c>
      <c r="I3" t="s">
        <v>179</v>
      </c>
    </row>
    <row r="4" spans="1:9" x14ac:dyDescent="0.3">
      <c r="A4" s="15" t="s">
        <v>0</v>
      </c>
      <c r="B4">
        <v>344.52</v>
      </c>
      <c r="C4">
        <v>690.4</v>
      </c>
      <c r="D4">
        <v>1568.6799999999998</v>
      </c>
      <c r="E4">
        <v>3667.62</v>
      </c>
      <c r="F4">
        <v>7459.8</v>
      </c>
      <c r="G4">
        <v>9830</v>
      </c>
      <c r="H4">
        <v>16614</v>
      </c>
      <c r="I4">
        <v>17580</v>
      </c>
    </row>
    <row r="5" spans="1:9" x14ac:dyDescent="0.3">
      <c r="A5" s="15" t="s">
        <v>1</v>
      </c>
      <c r="B5">
        <v>0</v>
      </c>
      <c r="C5">
        <v>27.4</v>
      </c>
      <c r="D5">
        <v>17.100000000000001</v>
      </c>
      <c r="E5">
        <v>69.11999999999999</v>
      </c>
      <c r="F5">
        <v>266.95999999999998</v>
      </c>
      <c r="G5">
        <v>192</v>
      </c>
      <c r="H5">
        <v>1276</v>
      </c>
      <c r="I5">
        <v>510</v>
      </c>
    </row>
    <row r="6" spans="1:9" x14ac:dyDescent="0.3">
      <c r="A6" s="15" t="s">
        <v>2</v>
      </c>
      <c r="B6">
        <v>207.63999999999996</v>
      </c>
      <c r="C6">
        <v>329.8</v>
      </c>
      <c r="D6">
        <v>344.6</v>
      </c>
      <c r="E6">
        <v>562.41999999999996</v>
      </c>
      <c r="F6">
        <v>1473.6200000000001</v>
      </c>
      <c r="G6">
        <v>154</v>
      </c>
      <c r="H6">
        <v>5040</v>
      </c>
      <c r="I6">
        <v>4680</v>
      </c>
    </row>
    <row r="7" spans="1:9" x14ac:dyDescent="0.3">
      <c r="A7" s="15" t="s">
        <v>3</v>
      </c>
      <c r="B7">
        <v>380.7</v>
      </c>
      <c r="C7">
        <v>628.20000000000005</v>
      </c>
      <c r="D7">
        <v>1444.78</v>
      </c>
      <c r="E7">
        <v>2385.84</v>
      </c>
      <c r="F7">
        <v>3830.9199999999996</v>
      </c>
      <c r="G7">
        <v>3242</v>
      </c>
      <c r="H7">
        <v>11520</v>
      </c>
      <c r="I7">
        <v>13580</v>
      </c>
    </row>
    <row r="8" spans="1:9" x14ac:dyDescent="0.3">
      <c r="A8" s="15" t="s">
        <v>4</v>
      </c>
      <c r="B8">
        <v>0</v>
      </c>
      <c r="C8">
        <v>0</v>
      </c>
      <c r="D8">
        <v>0</v>
      </c>
      <c r="E8">
        <v>0</v>
      </c>
      <c r="F8">
        <v>1082.6399999999999</v>
      </c>
      <c r="G8">
        <v>664</v>
      </c>
      <c r="H8">
        <v>2776</v>
      </c>
      <c r="I8">
        <v>6840</v>
      </c>
    </row>
    <row r="9" spans="1:9" x14ac:dyDescent="0.3">
      <c r="A9" s="15" t="s">
        <v>29</v>
      </c>
      <c r="B9">
        <v>0</v>
      </c>
      <c r="C9">
        <v>0</v>
      </c>
      <c r="D9">
        <v>124.11999999999998</v>
      </c>
      <c r="E9">
        <v>862.62000000000012</v>
      </c>
      <c r="F9">
        <v>1932.5400000000002</v>
      </c>
      <c r="G9">
        <v>1714</v>
      </c>
      <c r="H9">
        <v>1678</v>
      </c>
      <c r="I9">
        <v>420</v>
      </c>
    </row>
    <row r="10" spans="1:9" x14ac:dyDescent="0.3">
      <c r="A10" s="15" t="s">
        <v>5</v>
      </c>
      <c r="B10">
        <v>0</v>
      </c>
      <c r="C10">
        <v>58.4</v>
      </c>
      <c r="D10">
        <v>83.16</v>
      </c>
      <c r="E10">
        <v>187.2</v>
      </c>
      <c r="F10">
        <v>441.14</v>
      </c>
      <c r="G10">
        <v>736</v>
      </c>
      <c r="H10">
        <v>1138</v>
      </c>
      <c r="I10">
        <v>2710</v>
      </c>
    </row>
    <row r="11" spans="1:9" x14ac:dyDescent="0.3">
      <c r="A11" s="15" t="s">
        <v>6</v>
      </c>
      <c r="B11">
        <v>358.96</v>
      </c>
      <c r="C11">
        <v>815.4</v>
      </c>
      <c r="D11">
        <v>1333.2599999999998</v>
      </c>
      <c r="E11">
        <v>3937.88</v>
      </c>
      <c r="F11">
        <v>7687.68</v>
      </c>
      <c r="G11">
        <v>8456</v>
      </c>
      <c r="H11">
        <v>15878</v>
      </c>
      <c r="I11">
        <v>22050</v>
      </c>
    </row>
    <row r="12" spans="1:9" x14ac:dyDescent="0.3">
      <c r="A12" s="15" t="s">
        <v>7</v>
      </c>
      <c r="B12">
        <v>154.14000000000001</v>
      </c>
      <c r="C12">
        <v>259.60000000000002</v>
      </c>
      <c r="D12">
        <v>443.8</v>
      </c>
      <c r="E12">
        <v>1517.1799999999998</v>
      </c>
      <c r="F12">
        <v>2122.96</v>
      </c>
      <c r="G12">
        <v>3404</v>
      </c>
      <c r="H12">
        <v>9742</v>
      </c>
      <c r="I12">
        <v>16420</v>
      </c>
    </row>
    <row r="13" spans="1:9" x14ac:dyDescent="0.3">
      <c r="A13" s="15" t="s">
        <v>8</v>
      </c>
      <c r="B13">
        <v>46.64</v>
      </c>
      <c r="C13">
        <v>146.6</v>
      </c>
      <c r="D13">
        <v>317.28000000000003</v>
      </c>
      <c r="E13">
        <v>829.34000000000015</v>
      </c>
      <c r="F13">
        <v>1977.22</v>
      </c>
      <c r="G13">
        <v>1450</v>
      </c>
      <c r="H13">
        <v>2856</v>
      </c>
      <c r="I13">
        <v>3280</v>
      </c>
    </row>
    <row r="14" spans="1:9" x14ac:dyDescent="0.3">
      <c r="A14" s="15" t="s">
        <v>9</v>
      </c>
      <c r="B14">
        <v>173.78000000000003</v>
      </c>
      <c r="C14">
        <v>368.4</v>
      </c>
      <c r="D14">
        <v>275.54000000000002</v>
      </c>
      <c r="E14">
        <v>619.88</v>
      </c>
      <c r="F14">
        <v>1030.9000000000001</v>
      </c>
      <c r="G14">
        <v>2044</v>
      </c>
      <c r="H14">
        <v>4292</v>
      </c>
      <c r="I14">
        <v>6630</v>
      </c>
    </row>
    <row r="15" spans="1:9" x14ac:dyDescent="0.3">
      <c r="A15" s="15" t="s">
        <v>10</v>
      </c>
      <c r="B15">
        <v>0</v>
      </c>
      <c r="C15">
        <v>0</v>
      </c>
      <c r="D15">
        <v>0</v>
      </c>
      <c r="E15">
        <v>0</v>
      </c>
      <c r="F15">
        <v>1828.5400000000002</v>
      </c>
      <c r="G15">
        <v>4386</v>
      </c>
      <c r="H15">
        <v>3460</v>
      </c>
      <c r="I15">
        <v>5160</v>
      </c>
    </row>
    <row r="16" spans="1:9" x14ac:dyDescent="0.3">
      <c r="A16" s="15" t="s">
        <v>11</v>
      </c>
      <c r="B16">
        <v>294.95999999999998</v>
      </c>
      <c r="C16">
        <v>540.79999999999995</v>
      </c>
      <c r="D16">
        <v>1125.8400000000001</v>
      </c>
      <c r="E16">
        <v>2479.84</v>
      </c>
      <c r="F16">
        <v>4693.82</v>
      </c>
      <c r="G16">
        <v>6662</v>
      </c>
      <c r="H16">
        <v>14724</v>
      </c>
      <c r="I16">
        <v>20220</v>
      </c>
    </row>
    <row r="17" spans="1:9" x14ac:dyDescent="0.3">
      <c r="A17" s="15" t="s">
        <v>12</v>
      </c>
      <c r="B17">
        <v>179.2</v>
      </c>
      <c r="C17">
        <v>445.4</v>
      </c>
      <c r="D17">
        <v>875.56000000000006</v>
      </c>
      <c r="E17">
        <v>2561.58</v>
      </c>
      <c r="F17">
        <v>4425.4400000000005</v>
      </c>
      <c r="G17">
        <v>5664</v>
      </c>
      <c r="H17">
        <v>13696</v>
      </c>
      <c r="I17">
        <v>17700</v>
      </c>
    </row>
    <row r="18" spans="1:9" x14ac:dyDescent="0.3">
      <c r="A18" s="15" t="s">
        <v>13</v>
      </c>
      <c r="B18">
        <v>345.15999999999997</v>
      </c>
      <c r="C18">
        <v>679.2</v>
      </c>
      <c r="D18">
        <v>1055.8</v>
      </c>
      <c r="E18">
        <v>2683.68</v>
      </c>
      <c r="F18">
        <v>4846.3</v>
      </c>
      <c r="G18">
        <v>4146</v>
      </c>
      <c r="H18">
        <v>8780</v>
      </c>
      <c r="I18">
        <v>16750</v>
      </c>
    </row>
    <row r="19" spans="1:9" x14ac:dyDescent="0.3">
      <c r="A19" s="15" t="s">
        <v>14</v>
      </c>
      <c r="B19">
        <v>658.7</v>
      </c>
      <c r="C19">
        <v>1286.8</v>
      </c>
      <c r="D19">
        <v>2196.02</v>
      </c>
      <c r="E19">
        <v>6943.06</v>
      </c>
      <c r="F19">
        <v>14142.7</v>
      </c>
      <c r="G19">
        <v>13304</v>
      </c>
      <c r="H19">
        <v>23168</v>
      </c>
      <c r="I19">
        <v>30730</v>
      </c>
    </row>
    <row r="20" spans="1:9" x14ac:dyDescent="0.3">
      <c r="A20" s="15" t="s">
        <v>15</v>
      </c>
      <c r="B20">
        <v>15.7</v>
      </c>
      <c r="C20">
        <v>28.8</v>
      </c>
      <c r="D20">
        <v>33.72</v>
      </c>
      <c r="E20">
        <v>244.33999999999997</v>
      </c>
      <c r="F20">
        <v>312.94</v>
      </c>
      <c r="G20">
        <v>320</v>
      </c>
      <c r="H20">
        <v>456</v>
      </c>
      <c r="I20">
        <v>580</v>
      </c>
    </row>
    <row r="21" spans="1:9" x14ac:dyDescent="0.3">
      <c r="A21" s="15" t="s">
        <v>16</v>
      </c>
      <c r="B21">
        <v>7.18</v>
      </c>
      <c r="C21">
        <v>7.9</v>
      </c>
      <c r="D21">
        <v>65.88000000000001</v>
      </c>
      <c r="E21">
        <v>111.58</v>
      </c>
      <c r="F21">
        <v>228.1</v>
      </c>
      <c r="G21">
        <v>228</v>
      </c>
      <c r="H21">
        <v>544</v>
      </c>
      <c r="I21">
        <v>820</v>
      </c>
    </row>
    <row r="22" spans="1:9" x14ac:dyDescent="0.3">
      <c r="A22" s="15" t="s">
        <v>17</v>
      </c>
      <c r="B22">
        <v>0</v>
      </c>
      <c r="C22">
        <v>25.8</v>
      </c>
      <c r="D22">
        <v>3.1799999999999984</v>
      </c>
      <c r="E22">
        <v>126.32000000000001</v>
      </c>
      <c r="F22">
        <v>331.54</v>
      </c>
      <c r="G22">
        <v>276</v>
      </c>
      <c r="H22">
        <v>838</v>
      </c>
      <c r="I22">
        <v>110</v>
      </c>
    </row>
    <row r="23" spans="1:9" x14ac:dyDescent="0.3">
      <c r="A23" s="15" t="s">
        <v>18</v>
      </c>
      <c r="B23">
        <v>11.94</v>
      </c>
      <c r="C23">
        <v>53.4</v>
      </c>
      <c r="D23">
        <v>149.76</v>
      </c>
      <c r="E23">
        <v>222.26</v>
      </c>
      <c r="F23">
        <v>244.98000000000002</v>
      </c>
      <c r="G23">
        <v>346</v>
      </c>
      <c r="H23">
        <v>562</v>
      </c>
      <c r="I23">
        <v>1160</v>
      </c>
    </row>
    <row r="24" spans="1:9" x14ac:dyDescent="0.3">
      <c r="A24" s="15" t="s">
        <v>19</v>
      </c>
      <c r="B24">
        <v>201.61999999999998</v>
      </c>
      <c r="C24">
        <v>465.6</v>
      </c>
      <c r="D24">
        <v>865.9799999999999</v>
      </c>
      <c r="E24">
        <v>2292.4</v>
      </c>
      <c r="F24">
        <v>3009.9</v>
      </c>
      <c r="G24">
        <v>148</v>
      </c>
      <c r="H24">
        <v>2762</v>
      </c>
      <c r="I24">
        <v>10400</v>
      </c>
    </row>
    <row r="25" spans="1:9" x14ac:dyDescent="0.3">
      <c r="A25" s="15" t="s">
        <v>30</v>
      </c>
      <c r="B25">
        <v>0</v>
      </c>
      <c r="C25">
        <v>0</v>
      </c>
      <c r="D25">
        <v>0</v>
      </c>
      <c r="E25">
        <v>0</v>
      </c>
      <c r="F25">
        <v>0</v>
      </c>
      <c r="G25">
        <v>392</v>
      </c>
      <c r="H25">
        <v>568</v>
      </c>
      <c r="I25">
        <v>610</v>
      </c>
    </row>
    <row r="26" spans="1:9" x14ac:dyDescent="0.3">
      <c r="A26" s="15" t="s">
        <v>20</v>
      </c>
      <c r="B26">
        <v>252.44</v>
      </c>
      <c r="C26">
        <v>723.8</v>
      </c>
      <c r="D26">
        <v>1384.66</v>
      </c>
      <c r="E26">
        <v>2456.1800000000003</v>
      </c>
      <c r="F26">
        <v>4436.3599999999997</v>
      </c>
      <c r="G26">
        <v>4900</v>
      </c>
      <c r="H26">
        <v>8834</v>
      </c>
      <c r="I26">
        <v>11900</v>
      </c>
    </row>
    <row r="27" spans="1:9" x14ac:dyDescent="0.3">
      <c r="A27" s="15" t="s">
        <v>21</v>
      </c>
      <c r="B27">
        <v>293.65999999999997</v>
      </c>
      <c r="C27">
        <v>606</v>
      </c>
      <c r="D27">
        <v>1145.7199999999998</v>
      </c>
      <c r="E27">
        <v>3628.9800000000005</v>
      </c>
      <c r="F27">
        <v>5938.32</v>
      </c>
      <c r="G27">
        <v>5960</v>
      </c>
      <c r="H27">
        <v>10928</v>
      </c>
      <c r="I27">
        <v>20610</v>
      </c>
    </row>
    <row r="28" spans="1:9" x14ac:dyDescent="0.3">
      <c r="A28" s="15" t="s">
        <v>22</v>
      </c>
      <c r="B28">
        <v>2.54</v>
      </c>
      <c r="C28">
        <v>12.6</v>
      </c>
      <c r="D28">
        <v>34.36</v>
      </c>
      <c r="E28">
        <v>80.47999999999999</v>
      </c>
      <c r="F28">
        <v>73.460000000000008</v>
      </c>
      <c r="G28">
        <v>142</v>
      </c>
      <c r="H28">
        <v>214</v>
      </c>
      <c r="I28">
        <v>520</v>
      </c>
    </row>
    <row r="29" spans="1:9" x14ac:dyDescent="0.3">
      <c r="A29" s="15" t="s">
        <v>23</v>
      </c>
      <c r="B29">
        <v>302.06</v>
      </c>
      <c r="C29">
        <v>610.4</v>
      </c>
      <c r="D29">
        <v>1405.86</v>
      </c>
      <c r="E29">
        <v>3196.4</v>
      </c>
      <c r="F29">
        <v>5543.08</v>
      </c>
      <c r="G29">
        <v>6052</v>
      </c>
      <c r="H29">
        <v>19674</v>
      </c>
      <c r="I29">
        <v>31830</v>
      </c>
    </row>
    <row r="30" spans="1:9" x14ac:dyDescent="0.3">
      <c r="A30" s="15" t="s">
        <v>24</v>
      </c>
      <c r="B30">
        <v>0</v>
      </c>
      <c r="C30">
        <v>0</v>
      </c>
      <c r="D30">
        <v>0</v>
      </c>
      <c r="E30">
        <v>0</v>
      </c>
      <c r="F30">
        <v>0</v>
      </c>
      <c r="G30">
        <v>0</v>
      </c>
      <c r="H30">
        <v>3480</v>
      </c>
      <c r="I30">
        <v>16970</v>
      </c>
    </row>
    <row r="31" spans="1:9" x14ac:dyDescent="0.3">
      <c r="A31" s="15" t="s">
        <v>25</v>
      </c>
      <c r="B31">
        <v>16.020000000000003</v>
      </c>
      <c r="C31">
        <v>53</v>
      </c>
      <c r="D31">
        <v>84.7</v>
      </c>
      <c r="E31">
        <v>152.01999999999998</v>
      </c>
      <c r="F31">
        <v>420.68</v>
      </c>
      <c r="G31">
        <v>40</v>
      </c>
      <c r="H31">
        <v>184</v>
      </c>
      <c r="I31">
        <v>1940</v>
      </c>
    </row>
    <row r="32" spans="1:9" x14ac:dyDescent="0.3">
      <c r="A32" s="15" t="s">
        <v>26</v>
      </c>
      <c r="B32">
        <v>832.2</v>
      </c>
      <c r="C32">
        <v>1553.2</v>
      </c>
      <c r="D32">
        <v>3509.4800000000005</v>
      </c>
      <c r="E32">
        <v>8128.8</v>
      </c>
      <c r="F32">
        <v>11845.52</v>
      </c>
      <c r="G32">
        <v>14538</v>
      </c>
      <c r="H32">
        <v>20796</v>
      </c>
      <c r="I32">
        <v>31560</v>
      </c>
    </row>
    <row r="33" spans="1:9" x14ac:dyDescent="0.3">
      <c r="A33" s="15" t="s">
        <v>27</v>
      </c>
      <c r="B33">
        <v>0</v>
      </c>
      <c r="C33">
        <v>0</v>
      </c>
      <c r="D33">
        <v>0</v>
      </c>
      <c r="E33">
        <v>0</v>
      </c>
      <c r="F33">
        <v>1006.1200000000001</v>
      </c>
      <c r="G33">
        <v>1826</v>
      </c>
      <c r="H33">
        <v>2364</v>
      </c>
      <c r="I33">
        <v>4100</v>
      </c>
    </row>
    <row r="34" spans="1:9" x14ac:dyDescent="0.3">
      <c r="A34" s="15" t="s">
        <v>28</v>
      </c>
      <c r="B34">
        <v>384.14</v>
      </c>
      <c r="C34">
        <v>606.20000000000005</v>
      </c>
      <c r="D34">
        <v>1485.42</v>
      </c>
      <c r="E34">
        <v>5775.2800000000007</v>
      </c>
      <c r="F34">
        <v>11362.86</v>
      </c>
      <c r="G34">
        <v>14188</v>
      </c>
      <c r="H34">
        <v>21122</v>
      </c>
      <c r="I34">
        <v>15980</v>
      </c>
    </row>
    <row r="35" spans="1:9" x14ac:dyDescent="0.3">
      <c r="A35" s="15" t="s">
        <v>97</v>
      </c>
      <c r="B35">
        <v>5463.9</v>
      </c>
      <c r="C35">
        <v>11023.1</v>
      </c>
      <c r="D35">
        <v>21374.260000000002</v>
      </c>
      <c r="E35">
        <v>55722.300000000017</v>
      </c>
      <c r="F35">
        <v>103997.04000000001</v>
      </c>
      <c r="G35">
        <v>115404</v>
      </c>
      <c r="H35">
        <v>229964</v>
      </c>
      <c r="I35">
        <v>334350</v>
      </c>
    </row>
    <row r="40" spans="1:9" x14ac:dyDescent="0.3">
      <c r="A40" s="26" t="str">
        <f>A3</f>
        <v>State</v>
      </c>
      <c r="B40" s="26" t="s">
        <v>243</v>
      </c>
      <c r="D40" t="s">
        <v>96</v>
      </c>
      <c r="E40" t="s">
        <v>244</v>
      </c>
    </row>
    <row r="41" spans="1:9" x14ac:dyDescent="0.3">
      <c r="A41" s="26" t="str">
        <f t="shared" ref="A41:A71" si="0">A4</f>
        <v>Andhra_Pradesh</v>
      </c>
      <c r="B41" s="26">
        <f>SUM(B4:I4)</f>
        <v>57755.020000000004</v>
      </c>
      <c r="D41" t="s">
        <v>26</v>
      </c>
      <c r="E41">
        <v>92763.199999999997</v>
      </c>
    </row>
    <row r="42" spans="1:9" x14ac:dyDescent="0.3">
      <c r="A42" s="26" t="str">
        <f t="shared" si="0"/>
        <v>Arunachal_Pradesh</v>
      </c>
      <c r="B42" s="26">
        <f t="shared" ref="B42:B71" si="1">SUM(B5:I5)</f>
        <v>2358.58</v>
      </c>
      <c r="D42" t="s">
        <v>14</v>
      </c>
      <c r="E42">
        <v>92429.28</v>
      </c>
    </row>
    <row r="43" spans="1:9" x14ac:dyDescent="0.3">
      <c r="A43" s="26" t="str">
        <f t="shared" si="0"/>
        <v>Assam</v>
      </c>
      <c r="B43" s="26">
        <f t="shared" si="1"/>
        <v>12792.08</v>
      </c>
      <c r="D43" t="s">
        <v>28</v>
      </c>
      <c r="E43">
        <v>70903.899999999994</v>
      </c>
    </row>
    <row r="44" spans="1:9" x14ac:dyDescent="0.3">
      <c r="A44" s="26" t="str">
        <f t="shared" si="0"/>
        <v>Bihar</v>
      </c>
      <c r="B44" s="26">
        <f t="shared" si="1"/>
        <v>37012.44</v>
      </c>
      <c r="D44" t="s">
        <v>23</v>
      </c>
      <c r="E44">
        <v>68613.8</v>
      </c>
    </row>
    <row r="45" spans="1:9" x14ac:dyDescent="0.3">
      <c r="A45" s="26" t="str">
        <f t="shared" si="0"/>
        <v>Chhattisgarh</v>
      </c>
      <c r="B45" s="26">
        <f t="shared" si="1"/>
        <v>11362.64</v>
      </c>
      <c r="D45" t="s">
        <v>6</v>
      </c>
      <c r="E45">
        <v>60517.18</v>
      </c>
    </row>
    <row r="46" spans="1:9" x14ac:dyDescent="0.3">
      <c r="A46" s="26" t="str">
        <f t="shared" si="0"/>
        <v>Delhi</v>
      </c>
      <c r="B46" s="26">
        <f t="shared" si="1"/>
        <v>6731.2800000000007</v>
      </c>
      <c r="D46" t="s">
        <v>0</v>
      </c>
      <c r="E46">
        <v>57755.020000000004</v>
      </c>
    </row>
    <row r="47" spans="1:9" x14ac:dyDescent="0.3">
      <c r="A47" s="26" t="str">
        <f t="shared" si="0"/>
        <v>Goa</v>
      </c>
      <c r="B47" s="26">
        <f t="shared" si="1"/>
        <v>5353.9</v>
      </c>
      <c r="D47" t="s">
        <v>11</v>
      </c>
      <c r="E47">
        <v>50741.26</v>
      </c>
    </row>
    <row r="48" spans="1:9" x14ac:dyDescent="0.3">
      <c r="A48" s="26" t="str">
        <f t="shared" si="0"/>
        <v>Gujarat</v>
      </c>
      <c r="B48" s="26">
        <f t="shared" si="1"/>
        <v>60517.18</v>
      </c>
      <c r="D48" t="s">
        <v>21</v>
      </c>
      <c r="E48">
        <v>49110.68</v>
      </c>
    </row>
    <row r="49" spans="1:5" x14ac:dyDescent="0.3">
      <c r="A49" s="26" t="str">
        <f t="shared" si="0"/>
        <v>Haryana</v>
      </c>
      <c r="B49" s="26">
        <f t="shared" si="1"/>
        <v>34063.68</v>
      </c>
      <c r="D49" t="s">
        <v>12</v>
      </c>
      <c r="E49">
        <v>45547.18</v>
      </c>
    </row>
    <row r="50" spans="1:5" x14ac:dyDescent="0.3">
      <c r="A50" s="26" t="str">
        <f t="shared" si="0"/>
        <v>Himachal_Pradesh</v>
      </c>
      <c r="B50" s="26">
        <f t="shared" si="1"/>
        <v>10903.08</v>
      </c>
      <c r="D50" t="s">
        <v>13</v>
      </c>
      <c r="E50">
        <v>39286.14</v>
      </c>
    </row>
    <row r="51" spans="1:5" x14ac:dyDescent="0.3">
      <c r="A51" s="26" t="str">
        <f t="shared" si="0"/>
        <v>Jammu_and_Kashmir</v>
      </c>
      <c r="B51" s="26">
        <f t="shared" si="1"/>
        <v>15434.5</v>
      </c>
      <c r="D51" t="s">
        <v>3</v>
      </c>
      <c r="E51">
        <v>37012.44</v>
      </c>
    </row>
    <row r="52" spans="1:5" x14ac:dyDescent="0.3">
      <c r="A52" s="26" t="str">
        <f t="shared" si="0"/>
        <v>Jharkhand</v>
      </c>
      <c r="B52" s="26">
        <f t="shared" si="1"/>
        <v>14834.54</v>
      </c>
      <c r="D52" t="s">
        <v>20</v>
      </c>
      <c r="E52">
        <v>34887.440000000002</v>
      </c>
    </row>
    <row r="53" spans="1:5" x14ac:dyDescent="0.3">
      <c r="A53" s="26" t="str">
        <f t="shared" si="0"/>
        <v>Karnataka</v>
      </c>
      <c r="B53" s="26">
        <f t="shared" si="1"/>
        <v>50741.26</v>
      </c>
      <c r="D53" t="s">
        <v>7</v>
      </c>
      <c r="E53">
        <v>34063.68</v>
      </c>
    </row>
    <row r="54" spans="1:5" x14ac:dyDescent="0.3">
      <c r="A54" s="26" t="str">
        <f t="shared" si="0"/>
        <v>Kerala</v>
      </c>
      <c r="B54" s="26">
        <f t="shared" si="1"/>
        <v>45547.18</v>
      </c>
      <c r="D54" t="s">
        <v>24</v>
      </c>
      <c r="E54">
        <v>20450</v>
      </c>
    </row>
    <row r="55" spans="1:5" x14ac:dyDescent="0.3">
      <c r="A55" s="26" t="str">
        <f t="shared" si="0"/>
        <v>Madhya_Pradesh</v>
      </c>
      <c r="B55" s="26">
        <f t="shared" si="1"/>
        <v>39286.14</v>
      </c>
      <c r="D55" t="s">
        <v>19</v>
      </c>
      <c r="E55">
        <v>20145.5</v>
      </c>
    </row>
    <row r="56" spans="1:5" x14ac:dyDescent="0.3">
      <c r="A56" s="26" t="str">
        <f t="shared" si="0"/>
        <v>Maharashtra</v>
      </c>
      <c r="B56" s="26">
        <f t="shared" si="1"/>
        <v>92429.28</v>
      </c>
      <c r="D56" t="s">
        <v>9</v>
      </c>
      <c r="E56">
        <v>15434.5</v>
      </c>
    </row>
    <row r="57" spans="1:5" x14ac:dyDescent="0.3">
      <c r="A57" s="26" t="str">
        <f t="shared" si="0"/>
        <v>Manipur</v>
      </c>
      <c r="B57" s="26">
        <f t="shared" si="1"/>
        <v>1991.5</v>
      </c>
      <c r="D57" t="s">
        <v>10</v>
      </c>
      <c r="E57">
        <v>14834.54</v>
      </c>
    </row>
    <row r="58" spans="1:5" x14ac:dyDescent="0.3">
      <c r="A58" s="26" t="str">
        <f t="shared" si="0"/>
        <v>Meghalaya</v>
      </c>
      <c r="B58" s="26">
        <f t="shared" si="1"/>
        <v>2012.6399999999999</v>
      </c>
      <c r="D58" t="s">
        <v>2</v>
      </c>
      <c r="E58">
        <v>12792.08</v>
      </c>
    </row>
    <row r="59" spans="1:5" x14ac:dyDescent="0.3">
      <c r="A59" s="26" t="str">
        <f t="shared" si="0"/>
        <v>Mizoram</v>
      </c>
      <c r="B59" s="26">
        <f t="shared" si="1"/>
        <v>1710.8400000000001</v>
      </c>
      <c r="D59" t="s">
        <v>4</v>
      </c>
      <c r="E59">
        <v>11362.64</v>
      </c>
    </row>
    <row r="60" spans="1:5" x14ac:dyDescent="0.3">
      <c r="A60" s="26" t="str">
        <f t="shared" si="0"/>
        <v>Nagaland</v>
      </c>
      <c r="B60" s="26">
        <f t="shared" si="1"/>
        <v>2750.34</v>
      </c>
      <c r="D60" t="s">
        <v>8</v>
      </c>
      <c r="E60">
        <v>10903.08</v>
      </c>
    </row>
    <row r="61" spans="1:5" x14ac:dyDescent="0.3">
      <c r="A61" s="26" t="str">
        <f t="shared" si="0"/>
        <v>Odisha</v>
      </c>
      <c r="B61" s="26">
        <f t="shared" si="1"/>
        <v>20145.5</v>
      </c>
      <c r="D61" t="s">
        <v>27</v>
      </c>
      <c r="E61">
        <v>9296.119999999999</v>
      </c>
    </row>
    <row r="62" spans="1:5" x14ac:dyDescent="0.3">
      <c r="A62" s="26" t="str">
        <f t="shared" si="0"/>
        <v>Puducherry</v>
      </c>
      <c r="B62" s="26">
        <f t="shared" si="1"/>
        <v>1570</v>
      </c>
      <c r="D62" t="s">
        <v>29</v>
      </c>
      <c r="E62">
        <v>6731.2800000000007</v>
      </c>
    </row>
    <row r="63" spans="1:5" x14ac:dyDescent="0.3">
      <c r="A63" s="26" t="str">
        <f t="shared" si="0"/>
        <v>Punjab</v>
      </c>
      <c r="B63" s="26">
        <f t="shared" si="1"/>
        <v>34887.440000000002</v>
      </c>
      <c r="D63" t="s">
        <v>5</v>
      </c>
      <c r="E63">
        <v>5353.9</v>
      </c>
    </row>
    <row r="64" spans="1:5" x14ac:dyDescent="0.3">
      <c r="A64" s="26" t="str">
        <f t="shared" si="0"/>
        <v>Rajasthan</v>
      </c>
      <c r="B64" s="26">
        <f t="shared" si="1"/>
        <v>49110.68</v>
      </c>
      <c r="D64" t="s">
        <v>25</v>
      </c>
      <c r="E64">
        <v>2890.42</v>
      </c>
    </row>
    <row r="65" spans="1:5" x14ac:dyDescent="0.3">
      <c r="A65" s="26" t="str">
        <f t="shared" si="0"/>
        <v>Sikkim</v>
      </c>
      <c r="B65" s="26">
        <f t="shared" si="1"/>
        <v>1079.44</v>
      </c>
      <c r="D65" t="s">
        <v>18</v>
      </c>
      <c r="E65">
        <v>2750.34</v>
      </c>
    </row>
    <row r="66" spans="1:5" x14ac:dyDescent="0.3">
      <c r="A66" s="26" t="str">
        <f t="shared" si="0"/>
        <v>Tamil_Nadu</v>
      </c>
      <c r="B66" s="26">
        <f t="shared" si="1"/>
        <v>68613.8</v>
      </c>
      <c r="D66" t="s">
        <v>1</v>
      </c>
      <c r="E66">
        <v>2358.58</v>
      </c>
    </row>
    <row r="67" spans="1:5" x14ac:dyDescent="0.3">
      <c r="A67" s="26" t="str">
        <f t="shared" si="0"/>
        <v>Telangana</v>
      </c>
      <c r="B67" s="26">
        <f t="shared" si="1"/>
        <v>20450</v>
      </c>
      <c r="D67" t="s">
        <v>16</v>
      </c>
      <c r="E67">
        <v>2012.6399999999999</v>
      </c>
    </row>
    <row r="68" spans="1:5" x14ac:dyDescent="0.3">
      <c r="A68" s="26" t="str">
        <f t="shared" si="0"/>
        <v>Tripura</v>
      </c>
      <c r="B68" s="26">
        <f t="shared" si="1"/>
        <v>2890.42</v>
      </c>
      <c r="D68" t="s">
        <v>15</v>
      </c>
      <c r="E68">
        <v>1991.5</v>
      </c>
    </row>
    <row r="69" spans="1:5" x14ac:dyDescent="0.3">
      <c r="A69" s="26" t="str">
        <f t="shared" si="0"/>
        <v>Uttar_Pradesh</v>
      </c>
      <c r="B69" s="26">
        <f t="shared" si="1"/>
        <v>92763.199999999997</v>
      </c>
      <c r="D69" t="s">
        <v>17</v>
      </c>
      <c r="E69">
        <v>1710.8400000000001</v>
      </c>
    </row>
    <row r="70" spans="1:5" x14ac:dyDescent="0.3">
      <c r="A70" s="26" t="str">
        <f t="shared" si="0"/>
        <v>Uttarakhand</v>
      </c>
      <c r="B70" s="26">
        <f t="shared" si="1"/>
        <v>9296.119999999999</v>
      </c>
      <c r="D70" t="s">
        <v>30</v>
      </c>
      <c r="E70">
        <v>1570</v>
      </c>
    </row>
    <row r="71" spans="1:5" x14ac:dyDescent="0.3">
      <c r="A71" s="26" t="str">
        <f t="shared" si="0"/>
        <v>West_Bengal</v>
      </c>
      <c r="B71" s="26">
        <f t="shared" si="1"/>
        <v>70903.899999999994</v>
      </c>
      <c r="D71" t="s">
        <v>22</v>
      </c>
      <c r="E71">
        <v>1079.44</v>
      </c>
    </row>
  </sheetData>
  <pageMargins left="0.7" right="0.7" top="0.75" bottom="0.75" header="0.3" footer="0.3"/>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6484-2DA8-4799-9EC7-32A3253AB6D5}">
  <dimension ref="B1:AG71"/>
  <sheetViews>
    <sheetView topLeftCell="R55" workbookViewId="0">
      <selection activeCell="AI11" sqref="AI11"/>
    </sheetView>
  </sheetViews>
  <sheetFormatPr defaultRowHeight="14.4" x14ac:dyDescent="0.3"/>
  <cols>
    <col min="2" max="2" width="11.6640625" bestFit="1" customWidth="1"/>
    <col min="3" max="3" width="15.21875" bestFit="1" customWidth="1"/>
    <col min="4" max="4" width="17.77734375" bestFit="1" customWidth="1"/>
    <col min="5" max="5" width="7.21875" bestFit="1" customWidth="1"/>
    <col min="6" max="6" width="7" bestFit="1" customWidth="1"/>
    <col min="7" max="7" width="12.21875" bestFit="1" customWidth="1"/>
    <col min="8" max="8" width="6" bestFit="1" customWidth="1"/>
    <col min="9" max="9" width="5" bestFit="1" customWidth="1"/>
    <col min="10" max="10" width="7.88671875" bestFit="1" customWidth="1"/>
    <col min="11" max="11" width="8.5546875" bestFit="1" customWidth="1"/>
    <col min="12" max="12" width="17.5546875" bestFit="1" customWidth="1"/>
    <col min="13" max="13" width="19.44140625" bestFit="1" customWidth="1"/>
    <col min="14" max="15" width="10.109375" bestFit="1" customWidth="1"/>
    <col min="16" max="16" width="7" bestFit="1" customWidth="1"/>
    <col min="17" max="17" width="15.77734375" bestFit="1" customWidth="1"/>
    <col min="18" max="18" width="12" bestFit="1" customWidth="1"/>
    <col min="19" max="19" width="8.44140625" bestFit="1" customWidth="1"/>
    <col min="20" max="20" width="10.44140625" bestFit="1" customWidth="1"/>
    <col min="21" max="21" width="8.88671875" bestFit="1" customWidth="1"/>
    <col min="22" max="22" width="9.5546875" bestFit="1" customWidth="1"/>
    <col min="23" max="23" width="7.5546875" bestFit="1" customWidth="1"/>
    <col min="24" max="24" width="11.109375" bestFit="1" customWidth="1"/>
    <col min="25" max="25" width="7.44140625" bestFit="1" customWidth="1"/>
    <col min="26" max="26" width="9.88671875" bestFit="1" customWidth="1"/>
    <col min="27" max="27" width="7.5546875" bestFit="1" customWidth="1"/>
    <col min="28" max="28" width="11.5546875" bestFit="1" customWidth="1"/>
    <col min="29" max="29" width="10" bestFit="1" customWidth="1"/>
    <col min="30" max="30" width="7.5546875" bestFit="1" customWidth="1"/>
    <col min="31" max="31" width="13.5546875" bestFit="1" customWidth="1"/>
    <col min="32" max="32" width="12" bestFit="1" customWidth="1"/>
    <col min="33" max="33" width="12.21875" bestFit="1" customWidth="1"/>
  </cols>
  <sheetData>
    <row r="1" spans="2:33" x14ac:dyDescent="0.3">
      <c r="B1" s="27" t="s">
        <v>100</v>
      </c>
      <c r="C1" s="27" t="s">
        <v>0</v>
      </c>
      <c r="D1" s="27" t="s">
        <v>1</v>
      </c>
      <c r="E1" s="27" t="s">
        <v>2</v>
      </c>
      <c r="F1" s="27" t="s">
        <v>3</v>
      </c>
      <c r="G1" s="27" t="s">
        <v>4</v>
      </c>
      <c r="H1" s="27" t="s">
        <v>29</v>
      </c>
      <c r="I1" s="27" t="s">
        <v>5</v>
      </c>
      <c r="J1" s="27" t="s">
        <v>6</v>
      </c>
      <c r="K1" s="27" t="s">
        <v>7</v>
      </c>
      <c r="L1" s="27" t="s">
        <v>8</v>
      </c>
      <c r="M1" s="27" t="s">
        <v>9</v>
      </c>
      <c r="N1" s="27" t="s">
        <v>10</v>
      </c>
      <c r="O1" s="27" t="s">
        <v>11</v>
      </c>
      <c r="P1" s="27" t="s">
        <v>12</v>
      </c>
      <c r="Q1" s="27" t="s">
        <v>13</v>
      </c>
      <c r="R1" s="27" t="s">
        <v>14</v>
      </c>
      <c r="S1" s="27" t="s">
        <v>15</v>
      </c>
      <c r="T1" s="27" t="s">
        <v>16</v>
      </c>
      <c r="U1" s="27" t="s">
        <v>17</v>
      </c>
      <c r="V1" s="27" t="s">
        <v>18</v>
      </c>
      <c r="W1" s="27" t="s">
        <v>19</v>
      </c>
      <c r="X1" s="27" t="s">
        <v>30</v>
      </c>
      <c r="Y1" s="27" t="s">
        <v>20</v>
      </c>
      <c r="Z1" s="27" t="s">
        <v>21</v>
      </c>
      <c r="AA1" s="27" t="s">
        <v>22</v>
      </c>
      <c r="AB1" s="27" t="s">
        <v>23</v>
      </c>
      <c r="AC1" s="27" t="s">
        <v>24</v>
      </c>
      <c r="AD1" s="27" t="s">
        <v>25</v>
      </c>
      <c r="AE1" s="27" t="s">
        <v>26</v>
      </c>
      <c r="AF1" s="27" t="s">
        <v>27</v>
      </c>
      <c r="AG1" s="27" t="s">
        <v>28</v>
      </c>
    </row>
    <row r="2" spans="2:33" x14ac:dyDescent="0.3">
      <c r="B2" s="27" t="s">
        <v>132</v>
      </c>
      <c r="C2" s="28">
        <v>2216.1999999999998</v>
      </c>
      <c r="D2" s="28">
        <v>0</v>
      </c>
      <c r="E2" s="28">
        <v>834.8</v>
      </c>
      <c r="F2" s="28">
        <v>2030.8</v>
      </c>
      <c r="G2" s="28">
        <v>0</v>
      </c>
      <c r="H2" s="28">
        <v>0</v>
      </c>
      <c r="I2" s="28">
        <v>0</v>
      </c>
      <c r="J2" s="28">
        <v>1919.4</v>
      </c>
      <c r="K2" s="28">
        <v>860</v>
      </c>
      <c r="L2" s="28">
        <v>370.4</v>
      </c>
      <c r="M2" s="28">
        <v>569.4</v>
      </c>
      <c r="N2" s="28">
        <v>0</v>
      </c>
      <c r="O2" s="28">
        <v>1813.4</v>
      </c>
      <c r="P2" s="28">
        <v>1166.2</v>
      </c>
      <c r="Q2" s="28">
        <v>2010.2</v>
      </c>
      <c r="R2" s="28">
        <v>3718.6</v>
      </c>
      <c r="S2" s="28">
        <v>161</v>
      </c>
      <c r="T2" s="28">
        <v>124</v>
      </c>
      <c r="U2" s="28">
        <v>0</v>
      </c>
      <c r="V2" s="28">
        <v>175.8</v>
      </c>
      <c r="W2" s="28">
        <v>1032</v>
      </c>
      <c r="X2" s="28">
        <v>0</v>
      </c>
      <c r="Y2" s="28">
        <v>1219</v>
      </c>
      <c r="Z2" s="28">
        <v>1464.4</v>
      </c>
      <c r="AA2" s="28">
        <v>55.6</v>
      </c>
      <c r="AB2" s="28">
        <v>2337.1999999999998</v>
      </c>
      <c r="AC2" s="28">
        <v>0</v>
      </c>
      <c r="AD2" s="28">
        <v>160.80000000000001</v>
      </c>
      <c r="AE2" s="28">
        <v>3680.4</v>
      </c>
      <c r="AF2" s="28">
        <v>0</v>
      </c>
      <c r="AG2" s="28">
        <v>2076.1999999999998</v>
      </c>
    </row>
    <row r="3" spans="2:33" x14ac:dyDescent="0.3">
      <c r="B3" s="27" t="s">
        <v>180</v>
      </c>
      <c r="C3" s="28">
        <v>4553.2</v>
      </c>
      <c r="D3" s="28">
        <v>263.39999999999998</v>
      </c>
      <c r="E3" s="28">
        <v>1741.6</v>
      </c>
      <c r="F3" s="28">
        <v>3956.6</v>
      </c>
      <c r="G3" s="28">
        <v>0</v>
      </c>
      <c r="H3" s="28">
        <v>0</v>
      </c>
      <c r="I3" s="28">
        <v>224.8</v>
      </c>
      <c r="J3" s="28">
        <v>3851</v>
      </c>
      <c r="K3" s="28">
        <v>1697.4</v>
      </c>
      <c r="L3" s="28">
        <v>803.6</v>
      </c>
      <c r="M3" s="28">
        <v>1232.4000000000001</v>
      </c>
      <c r="N3" s="28">
        <v>0</v>
      </c>
      <c r="O3" s="28">
        <v>3515.8</v>
      </c>
      <c r="P3" s="28">
        <v>2358.4</v>
      </c>
      <c r="Q3" s="28">
        <v>3923.2</v>
      </c>
      <c r="R3" s="28">
        <v>7382.4</v>
      </c>
      <c r="S3" s="28">
        <v>336.2</v>
      </c>
      <c r="T3" s="28">
        <v>270.2</v>
      </c>
      <c r="U3" s="28">
        <v>225.6</v>
      </c>
      <c r="V3" s="28">
        <v>404.8</v>
      </c>
      <c r="W3" s="28">
        <v>1973.2</v>
      </c>
      <c r="X3" s="28">
        <v>0</v>
      </c>
      <c r="Y3" s="28">
        <v>2393.6</v>
      </c>
      <c r="Z3" s="28">
        <v>3007.4</v>
      </c>
      <c r="AA3" s="28">
        <v>137.80000000000001</v>
      </c>
      <c r="AB3" s="28">
        <v>4279.2</v>
      </c>
      <c r="AC3" s="28">
        <v>0</v>
      </c>
      <c r="AD3" s="28">
        <v>393.8</v>
      </c>
      <c r="AE3" s="28">
        <v>7234.6</v>
      </c>
      <c r="AF3" s="28">
        <v>0</v>
      </c>
      <c r="AG3" s="28">
        <v>3917</v>
      </c>
    </row>
    <row r="4" spans="2:33" x14ac:dyDescent="0.3">
      <c r="B4" s="27" t="s">
        <v>181</v>
      </c>
      <c r="C4" s="28">
        <v>9264.6</v>
      </c>
      <c r="D4" s="28">
        <v>522</v>
      </c>
      <c r="E4" s="28">
        <v>3241.2</v>
      </c>
      <c r="F4" s="28">
        <v>7550.6</v>
      </c>
      <c r="G4" s="28">
        <v>0</v>
      </c>
      <c r="H4" s="28">
        <v>641.4</v>
      </c>
      <c r="I4" s="28">
        <v>503.8</v>
      </c>
      <c r="J4" s="28">
        <v>7654.2</v>
      </c>
      <c r="K4" s="28">
        <v>3820.2</v>
      </c>
      <c r="L4" s="28">
        <v>1721.2</v>
      </c>
      <c r="M4" s="28">
        <v>2512</v>
      </c>
      <c r="N4" s="28">
        <v>0</v>
      </c>
      <c r="O4" s="28">
        <v>7055</v>
      </c>
      <c r="P4" s="28">
        <v>4568.2</v>
      </c>
      <c r="Q4" s="28">
        <v>7678.4</v>
      </c>
      <c r="R4" s="28">
        <v>14569.4</v>
      </c>
      <c r="S4" s="28">
        <v>624.4</v>
      </c>
      <c r="T4" s="28">
        <v>542</v>
      </c>
      <c r="U4" s="28">
        <v>504</v>
      </c>
      <c r="V4" s="28">
        <v>779</v>
      </c>
      <c r="W4" s="28">
        <v>4008.8</v>
      </c>
      <c r="X4" s="28">
        <v>0</v>
      </c>
      <c r="Y4" s="28">
        <v>5069.2</v>
      </c>
      <c r="Z4" s="28">
        <v>6546.6</v>
      </c>
      <c r="AA4" s="28">
        <v>305</v>
      </c>
      <c r="AB4" s="28">
        <v>9492.6</v>
      </c>
      <c r="AC4" s="28">
        <v>0</v>
      </c>
      <c r="AD4" s="28">
        <v>722.4</v>
      </c>
      <c r="AE4" s="28">
        <v>15791.6</v>
      </c>
      <c r="AF4" s="28">
        <v>0</v>
      </c>
      <c r="AG4" s="28">
        <v>7224.2</v>
      </c>
    </row>
    <row r="5" spans="2:33" x14ac:dyDescent="0.3">
      <c r="B5" s="27" t="s">
        <v>182</v>
      </c>
      <c r="C5" s="28">
        <v>18607.2</v>
      </c>
      <c r="D5" s="28">
        <v>953.6</v>
      </c>
      <c r="E5" s="28">
        <v>5193.8</v>
      </c>
      <c r="F5" s="28">
        <v>12151.8</v>
      </c>
      <c r="G5" s="28">
        <v>0</v>
      </c>
      <c r="H5" s="28">
        <v>4306.6000000000004</v>
      </c>
      <c r="I5" s="28">
        <v>1246.2</v>
      </c>
      <c r="J5" s="28">
        <v>15780</v>
      </c>
      <c r="K5" s="28">
        <v>7741.6</v>
      </c>
      <c r="L5" s="28">
        <v>3463.4</v>
      </c>
      <c r="M5" s="28">
        <v>5088.8</v>
      </c>
      <c r="N5" s="28">
        <v>0</v>
      </c>
      <c r="O5" s="28">
        <v>13538.4</v>
      </c>
      <c r="P5" s="28">
        <v>9638.7999999999993</v>
      </c>
      <c r="Q5" s="28">
        <v>14365</v>
      </c>
      <c r="R5" s="28">
        <v>28523.599999999999</v>
      </c>
      <c r="S5" s="28">
        <v>1170.8</v>
      </c>
      <c r="T5" s="28">
        <v>923.6</v>
      </c>
      <c r="U5" s="28">
        <v>889.8</v>
      </c>
      <c r="V5" s="28">
        <v>1270.4000000000001</v>
      </c>
      <c r="W5" s="28">
        <v>7497.8</v>
      </c>
      <c r="X5" s="28">
        <v>0</v>
      </c>
      <c r="Y5" s="28">
        <v>9393.2000000000007</v>
      </c>
      <c r="Z5" s="28">
        <v>13025.2</v>
      </c>
      <c r="AA5" s="28">
        <v>1373.8</v>
      </c>
      <c r="AB5" s="28">
        <v>17554.8</v>
      </c>
      <c r="AC5" s="28">
        <v>0</v>
      </c>
      <c r="AD5" s="28">
        <v>1364.6</v>
      </c>
      <c r="AE5" s="28">
        <v>27301.4</v>
      </c>
      <c r="AF5" s="28">
        <v>0</v>
      </c>
      <c r="AG5" s="28">
        <v>15385.6</v>
      </c>
    </row>
    <row r="6" spans="2:33" x14ac:dyDescent="0.3">
      <c r="B6" s="27" t="s">
        <v>183</v>
      </c>
      <c r="C6" s="28">
        <v>36167.800000000003</v>
      </c>
      <c r="D6" s="28">
        <v>1645.4</v>
      </c>
      <c r="E6" s="28">
        <v>10091.6</v>
      </c>
      <c r="F6" s="28">
        <v>17751.2</v>
      </c>
      <c r="G6" s="28">
        <v>6592.2</v>
      </c>
      <c r="H6" s="28">
        <v>10160.4</v>
      </c>
      <c r="I6" s="28">
        <v>2334.6</v>
      </c>
      <c r="J6" s="28">
        <v>29526.6</v>
      </c>
      <c r="K6" s="28">
        <v>12006.6</v>
      </c>
      <c r="L6" s="28">
        <v>6746.2</v>
      </c>
      <c r="M6" s="28">
        <v>8912.2000000000007</v>
      </c>
      <c r="N6" s="28">
        <v>7823.2</v>
      </c>
      <c r="O6" s="28">
        <v>25837.8</v>
      </c>
      <c r="P6" s="28">
        <v>16658.599999999999</v>
      </c>
      <c r="Q6" s="28">
        <v>21241.8</v>
      </c>
      <c r="R6" s="28">
        <v>53121.4</v>
      </c>
      <c r="S6" s="28">
        <v>2115</v>
      </c>
      <c r="T6" s="28">
        <v>1649.6</v>
      </c>
      <c r="U6" s="28">
        <v>1534</v>
      </c>
      <c r="V6" s="28">
        <v>2086.1999999999998</v>
      </c>
      <c r="W6" s="28">
        <v>13566</v>
      </c>
      <c r="X6" s="28">
        <v>0</v>
      </c>
      <c r="Y6" s="28">
        <v>17693.8</v>
      </c>
      <c r="Z6" s="28">
        <v>22561.4</v>
      </c>
      <c r="AA6" s="28">
        <v>1725.2</v>
      </c>
      <c r="AB6" s="28">
        <v>30991.200000000001</v>
      </c>
      <c r="AC6" s="28">
        <v>0</v>
      </c>
      <c r="AD6" s="28">
        <v>2577.1999999999998</v>
      </c>
      <c r="AE6" s="28">
        <v>49087.199999999997</v>
      </c>
      <c r="AF6" s="28">
        <v>4365.6000000000004</v>
      </c>
      <c r="AG6" s="28">
        <v>30890.2</v>
      </c>
    </row>
    <row r="7" spans="2:33" x14ac:dyDescent="0.3">
      <c r="B7" s="27" t="s">
        <v>184</v>
      </c>
      <c r="C7" s="28">
        <v>69141.535999999993</v>
      </c>
      <c r="D7" s="28">
        <v>3560.0419999999999</v>
      </c>
      <c r="E7" s="28">
        <v>16635.432000000001</v>
      </c>
      <c r="F7" s="28">
        <v>32250.856</v>
      </c>
      <c r="G7" s="28">
        <v>15203.538</v>
      </c>
      <c r="H7" s="28">
        <v>17511.044000000002</v>
      </c>
      <c r="I7" s="28">
        <v>3925.1760000000004</v>
      </c>
      <c r="J7" s="28">
        <v>45669.729999999996</v>
      </c>
      <c r="K7" s="28">
        <v>23095.420000000002</v>
      </c>
      <c r="L7" s="28">
        <v>11163.054</v>
      </c>
      <c r="M7" s="28">
        <v>17130.89</v>
      </c>
      <c r="N7" s="28">
        <v>18171.448</v>
      </c>
      <c r="O7" s="28">
        <v>48818.266000000003</v>
      </c>
      <c r="P7" s="28">
        <v>28270.596000000001</v>
      </c>
      <c r="Q7" s="28">
        <v>36903.942000000003</v>
      </c>
      <c r="R7" s="28">
        <v>88251.515999999989</v>
      </c>
      <c r="S7" s="28">
        <v>3843.72</v>
      </c>
      <c r="T7" s="28">
        <v>2873.0140000000001</v>
      </c>
      <c r="U7" s="28">
        <v>2684.7120000000004</v>
      </c>
      <c r="V7" s="28">
        <v>3585.3119999999994</v>
      </c>
      <c r="W7" s="28">
        <v>23705.673999999999</v>
      </c>
      <c r="X7" s="28">
        <v>2738.0860000000002</v>
      </c>
      <c r="Y7" s="28">
        <v>26672.531999999999</v>
      </c>
      <c r="Z7" s="28">
        <v>37710.21</v>
      </c>
      <c r="AA7" s="28">
        <v>2742.15</v>
      </c>
      <c r="AB7" s="28">
        <v>57218.483999999997</v>
      </c>
      <c r="AC7" s="28">
        <v>0</v>
      </c>
      <c r="AD7" s="28">
        <v>4141.1100000000006</v>
      </c>
      <c r="AE7" s="28">
        <v>89527.881999999998</v>
      </c>
      <c r="AF7" s="28">
        <v>10068.186</v>
      </c>
      <c r="AG7" s="28">
        <v>51500.229999999996</v>
      </c>
    </row>
    <row r="8" spans="2:33" x14ac:dyDescent="0.3">
      <c r="B8" s="27" t="s">
        <v>185</v>
      </c>
      <c r="C8" s="28">
        <v>118730.96799999999</v>
      </c>
      <c r="D8" s="28">
        <v>7572.398000000001</v>
      </c>
      <c r="E8" s="28">
        <v>38424.379999999997</v>
      </c>
      <c r="F8" s="28">
        <v>78536.635999999999</v>
      </c>
      <c r="G8" s="28">
        <v>36505.182000000001</v>
      </c>
      <c r="H8" s="28">
        <v>30125.432000000001</v>
      </c>
      <c r="I8" s="28">
        <v>7761.9660000000003</v>
      </c>
      <c r="J8" s="28">
        <v>95902.59</v>
      </c>
      <c r="K8" s="28">
        <v>46679.732000000004</v>
      </c>
      <c r="L8" s="28">
        <v>20068.034</v>
      </c>
      <c r="M8" s="28">
        <v>32316.617999999999</v>
      </c>
      <c r="N8" s="28">
        <v>32762.444</v>
      </c>
      <c r="O8" s="28">
        <v>99555.111999999994</v>
      </c>
      <c r="P8" s="28">
        <v>61780.851999999999</v>
      </c>
      <c r="Q8" s="28">
        <v>87473.038</v>
      </c>
      <c r="R8" s="28">
        <v>171569.73200000002</v>
      </c>
      <c r="S8" s="28">
        <v>7664.2599999999993</v>
      </c>
      <c r="T8" s="28">
        <v>7108.5660000000007</v>
      </c>
      <c r="U8" s="28">
        <v>5654.4520000000002</v>
      </c>
      <c r="V8" s="28">
        <v>7137.442</v>
      </c>
      <c r="W8" s="28">
        <v>51534.002</v>
      </c>
      <c r="X8" s="28">
        <v>4468.2959999999994</v>
      </c>
      <c r="Y8" s="28">
        <v>44492.990000000005</v>
      </c>
      <c r="Z8" s="28">
        <v>84050.40400000001</v>
      </c>
      <c r="AA8" s="28">
        <v>4499.5120000000006</v>
      </c>
      <c r="AB8" s="28">
        <v>123471.876</v>
      </c>
      <c r="AC8" s="28">
        <v>19991.594000000001</v>
      </c>
      <c r="AD8" s="28">
        <v>7862.88</v>
      </c>
      <c r="AE8" s="28">
        <v>185008.24400000001</v>
      </c>
      <c r="AF8" s="28">
        <v>20487.554</v>
      </c>
      <c r="AG8" s="28">
        <v>98062.28</v>
      </c>
    </row>
    <row r="9" spans="2:33" x14ac:dyDescent="0.3">
      <c r="B9" s="27" t="s">
        <v>186</v>
      </c>
      <c r="C9" s="28">
        <v>112048.99</v>
      </c>
      <c r="D9" s="28">
        <v>12712.91</v>
      </c>
      <c r="E9" s="28">
        <v>63602.17</v>
      </c>
      <c r="F9" s="28">
        <v>120685.32</v>
      </c>
      <c r="G9" s="28">
        <v>65810.7</v>
      </c>
      <c r="H9" s="28">
        <v>41129</v>
      </c>
      <c r="I9" s="28">
        <v>13102.77</v>
      </c>
      <c r="J9" s="28">
        <v>137518.73000000001</v>
      </c>
      <c r="K9" s="28">
        <v>71674.8</v>
      </c>
      <c r="L9" s="28">
        <v>28338.62</v>
      </c>
      <c r="M9" s="28">
        <v>45919.519999999997</v>
      </c>
      <c r="N9" s="28">
        <v>55492.95</v>
      </c>
      <c r="O9" s="28">
        <v>140534.43</v>
      </c>
      <c r="P9" s="28">
        <v>99277.74</v>
      </c>
      <c r="Q9" s="28">
        <v>135972.07</v>
      </c>
      <c r="R9" s="28">
        <v>240026.09</v>
      </c>
      <c r="S9" s="28">
        <v>9652.41</v>
      </c>
      <c r="T9" s="28">
        <v>9583.25</v>
      </c>
      <c r="U9" s="28">
        <v>7576.53</v>
      </c>
      <c r="V9" s="28">
        <v>10582.2</v>
      </c>
      <c r="W9" s="28">
        <v>84487.77</v>
      </c>
      <c r="X9" s="28">
        <v>6431</v>
      </c>
      <c r="Y9" s="28">
        <v>61813.86</v>
      </c>
      <c r="Z9" s="28">
        <v>137713.39000000001</v>
      </c>
      <c r="AA9" s="28">
        <v>5525.73</v>
      </c>
      <c r="AB9" s="28">
        <v>182338.58</v>
      </c>
      <c r="AC9" s="28">
        <v>115059.19</v>
      </c>
      <c r="AD9" s="28">
        <v>14948.92</v>
      </c>
      <c r="AE9" s="28">
        <v>292687.32</v>
      </c>
      <c r="AF9" s="28">
        <v>31893.64</v>
      </c>
      <c r="AG9" s="28">
        <v>138374</v>
      </c>
    </row>
    <row r="10" spans="2:33" x14ac:dyDescent="0.3">
      <c r="B10" s="27" t="s">
        <v>187</v>
      </c>
      <c r="C10" s="28">
        <v>504.6</v>
      </c>
      <c r="D10" s="28">
        <v>0</v>
      </c>
      <c r="E10" s="28">
        <v>281.60000000000002</v>
      </c>
      <c r="F10" s="28">
        <v>716.2</v>
      </c>
      <c r="G10" s="28">
        <v>0</v>
      </c>
      <c r="H10" s="28">
        <v>0</v>
      </c>
      <c r="I10" s="28">
        <v>0</v>
      </c>
      <c r="J10" s="28">
        <v>649</v>
      </c>
      <c r="K10" s="28">
        <v>293</v>
      </c>
      <c r="L10" s="28">
        <v>111.8</v>
      </c>
      <c r="M10" s="28">
        <v>204</v>
      </c>
      <c r="N10" s="28">
        <v>0</v>
      </c>
      <c r="O10" s="28">
        <v>526.20000000000005</v>
      </c>
      <c r="P10" s="28">
        <v>298.8</v>
      </c>
      <c r="Q10" s="28">
        <v>646.6</v>
      </c>
      <c r="R10" s="28">
        <v>949.8</v>
      </c>
      <c r="S10" s="28">
        <v>63.4</v>
      </c>
      <c r="T10" s="28">
        <v>37</v>
      </c>
      <c r="U10" s="28">
        <v>0</v>
      </c>
      <c r="V10" s="28">
        <v>46</v>
      </c>
      <c r="W10" s="28">
        <v>308.2</v>
      </c>
      <c r="X10" s="28">
        <v>0</v>
      </c>
      <c r="Y10" s="28">
        <v>496</v>
      </c>
      <c r="Z10" s="28">
        <v>491</v>
      </c>
      <c r="AA10" s="28">
        <v>14.6</v>
      </c>
      <c r="AB10" s="28">
        <v>695.4</v>
      </c>
      <c r="AC10" s="28">
        <v>0</v>
      </c>
      <c r="AD10" s="28">
        <v>45.8</v>
      </c>
      <c r="AE10" s="28">
        <v>1272.8</v>
      </c>
      <c r="AF10" s="28">
        <v>0</v>
      </c>
      <c r="AG10" s="28">
        <v>488.8</v>
      </c>
    </row>
    <row r="11" spans="2:33" x14ac:dyDescent="0.3">
      <c r="B11" s="27" t="s">
        <v>188</v>
      </c>
      <c r="C11" s="28">
        <v>868</v>
      </c>
      <c r="D11" s="28">
        <v>85</v>
      </c>
      <c r="E11" s="28">
        <v>437.6</v>
      </c>
      <c r="F11" s="28">
        <v>1126.8</v>
      </c>
      <c r="G11" s="28">
        <v>0</v>
      </c>
      <c r="H11" s="28">
        <v>0</v>
      </c>
      <c r="I11" s="28">
        <v>71.2</v>
      </c>
      <c r="J11" s="28">
        <v>926</v>
      </c>
      <c r="K11" s="28">
        <v>446.6</v>
      </c>
      <c r="L11" s="28">
        <v>196.2</v>
      </c>
      <c r="M11" s="28">
        <v>401.4</v>
      </c>
      <c r="N11" s="28">
        <v>0</v>
      </c>
      <c r="O11" s="28">
        <v>824.8</v>
      </c>
      <c r="P11" s="28">
        <v>510.2</v>
      </c>
      <c r="Q11" s="28">
        <v>906.4</v>
      </c>
      <c r="R11" s="28">
        <v>1499</v>
      </c>
      <c r="S11" s="28">
        <v>106.8</v>
      </c>
      <c r="T11" s="28">
        <v>77.2</v>
      </c>
      <c r="U11" s="28">
        <v>46.8</v>
      </c>
      <c r="V11" s="28">
        <v>98.6</v>
      </c>
      <c r="W11" s="28">
        <v>541</v>
      </c>
      <c r="X11" s="28">
        <v>0</v>
      </c>
      <c r="Y11" s="28">
        <v>816.2</v>
      </c>
      <c r="Z11" s="28">
        <v>771.6</v>
      </c>
      <c r="AA11" s="28">
        <v>40.6</v>
      </c>
      <c r="AB11" s="28">
        <v>860.2</v>
      </c>
      <c r="AC11" s="28">
        <v>0</v>
      </c>
      <c r="AD11" s="28">
        <v>90.4</v>
      </c>
      <c r="AE11" s="28">
        <v>1826.2</v>
      </c>
      <c r="AF11" s="28">
        <v>0</v>
      </c>
      <c r="AG11" s="28">
        <v>830.6</v>
      </c>
    </row>
    <row r="12" spans="2:33" x14ac:dyDescent="0.3">
      <c r="B12" s="27" t="s">
        <v>189</v>
      </c>
      <c r="C12" s="28">
        <v>1928.6</v>
      </c>
      <c r="D12" s="28">
        <v>177.4</v>
      </c>
      <c r="E12" s="28">
        <v>703</v>
      </c>
      <c r="F12" s="28">
        <v>1101.4000000000001</v>
      </c>
      <c r="G12" s="28">
        <v>0</v>
      </c>
      <c r="H12" s="28">
        <v>253.6</v>
      </c>
      <c r="I12" s="28">
        <v>125.2</v>
      </c>
      <c r="J12" s="28">
        <v>1652.4</v>
      </c>
      <c r="K12" s="28">
        <v>568.20000000000005</v>
      </c>
      <c r="L12" s="28">
        <v>521.79999999999995</v>
      </c>
      <c r="M12" s="28">
        <v>783</v>
      </c>
      <c r="N12" s="28">
        <v>0</v>
      </c>
      <c r="O12" s="28">
        <v>1457.2</v>
      </c>
      <c r="P12" s="28">
        <v>757</v>
      </c>
      <c r="Q12" s="28">
        <v>1348.2</v>
      </c>
      <c r="R12" s="28">
        <v>2915.4</v>
      </c>
      <c r="S12" s="28">
        <v>219</v>
      </c>
      <c r="T12" s="28">
        <v>136.19999999999999</v>
      </c>
      <c r="U12" s="28">
        <v>127.6</v>
      </c>
      <c r="V12" s="28">
        <v>211</v>
      </c>
      <c r="W12" s="28">
        <v>930.4</v>
      </c>
      <c r="X12" s="28">
        <v>0</v>
      </c>
      <c r="Y12" s="28">
        <v>1024.2</v>
      </c>
      <c r="Z12" s="28">
        <v>1506.2</v>
      </c>
      <c r="AA12" s="28">
        <v>69.400000000000006</v>
      </c>
      <c r="AB12" s="28">
        <v>1241.4000000000001</v>
      </c>
      <c r="AC12" s="28">
        <v>0</v>
      </c>
      <c r="AD12" s="28">
        <v>133.80000000000001</v>
      </c>
      <c r="AE12" s="28">
        <v>3531</v>
      </c>
      <c r="AF12" s="28">
        <v>0</v>
      </c>
      <c r="AG12" s="28">
        <v>1093.8</v>
      </c>
    </row>
    <row r="13" spans="2:33" x14ac:dyDescent="0.3">
      <c r="B13" s="27" t="s">
        <v>190</v>
      </c>
      <c r="C13" s="28">
        <v>3700.6</v>
      </c>
      <c r="D13" s="28">
        <v>285</v>
      </c>
      <c r="E13" s="28">
        <v>904.4</v>
      </c>
      <c r="F13" s="28">
        <v>1668.4</v>
      </c>
      <c r="G13" s="28">
        <v>0</v>
      </c>
      <c r="H13" s="28">
        <v>1787.8</v>
      </c>
      <c r="I13" s="28">
        <v>162.19999999999999</v>
      </c>
      <c r="J13" s="28">
        <v>2921.6</v>
      </c>
      <c r="K13" s="28">
        <v>1198.2</v>
      </c>
      <c r="L13" s="28">
        <v>682.2</v>
      </c>
      <c r="M13" s="28">
        <v>1117.4000000000001</v>
      </c>
      <c r="N13" s="28">
        <v>0</v>
      </c>
      <c r="O13" s="28">
        <v>2088.1999999999998</v>
      </c>
      <c r="P13" s="28">
        <v>1308.8</v>
      </c>
      <c r="Q13" s="28">
        <v>1830.6</v>
      </c>
      <c r="R13" s="28">
        <v>5301</v>
      </c>
      <c r="S13" s="28">
        <v>316.60000000000002</v>
      </c>
      <c r="T13" s="28">
        <v>198.4</v>
      </c>
      <c r="U13" s="28">
        <v>203</v>
      </c>
      <c r="V13" s="28">
        <v>281.60000000000002</v>
      </c>
      <c r="W13" s="28">
        <v>1372</v>
      </c>
      <c r="X13" s="28">
        <v>0</v>
      </c>
      <c r="Y13" s="28">
        <v>1597.8</v>
      </c>
      <c r="Z13" s="28">
        <v>2876</v>
      </c>
      <c r="AA13" s="28">
        <v>121</v>
      </c>
      <c r="AB13" s="28">
        <v>2084.4</v>
      </c>
      <c r="AC13" s="28">
        <v>0</v>
      </c>
      <c r="AD13" s="28">
        <v>286.39999999999998</v>
      </c>
      <c r="AE13" s="28">
        <v>4545.3999999999996</v>
      </c>
      <c r="AF13" s="28">
        <v>0</v>
      </c>
      <c r="AG13" s="28">
        <v>2575.4</v>
      </c>
    </row>
    <row r="14" spans="2:33" x14ac:dyDescent="0.3">
      <c r="B14" s="27" t="s">
        <v>191</v>
      </c>
      <c r="C14" s="28">
        <v>9169.6</v>
      </c>
      <c r="D14" s="28">
        <v>471.4</v>
      </c>
      <c r="E14" s="28">
        <v>2280.8000000000002</v>
      </c>
      <c r="F14" s="28">
        <v>3710.8</v>
      </c>
      <c r="G14" s="28">
        <v>1440.4</v>
      </c>
      <c r="H14" s="28">
        <v>5309.6</v>
      </c>
      <c r="I14" s="28">
        <v>431.4</v>
      </c>
      <c r="J14" s="28">
        <v>7035.6</v>
      </c>
      <c r="K14" s="28">
        <v>2666</v>
      </c>
      <c r="L14" s="28">
        <v>1651.4</v>
      </c>
      <c r="M14" s="28">
        <v>2111.1999999999998</v>
      </c>
      <c r="N14" s="28">
        <v>1932</v>
      </c>
      <c r="O14" s="28">
        <v>5773.6</v>
      </c>
      <c r="P14" s="28">
        <v>2466.1999999999998</v>
      </c>
      <c r="Q14" s="28">
        <v>5100.3999999999996</v>
      </c>
      <c r="R14" s="28">
        <v>11144.8</v>
      </c>
      <c r="S14" s="28">
        <v>715.4</v>
      </c>
      <c r="T14" s="28">
        <v>379.2</v>
      </c>
      <c r="U14" s="28">
        <v>341.2</v>
      </c>
      <c r="V14" s="28">
        <v>511.2</v>
      </c>
      <c r="W14" s="28">
        <v>3175</v>
      </c>
      <c r="X14" s="28">
        <v>0</v>
      </c>
      <c r="Y14" s="28">
        <v>3264</v>
      </c>
      <c r="Z14" s="28">
        <v>5210.6000000000004</v>
      </c>
      <c r="AA14" s="28">
        <v>282.39999999999998</v>
      </c>
      <c r="AB14" s="28">
        <v>6306.8</v>
      </c>
      <c r="AC14" s="28">
        <v>0</v>
      </c>
      <c r="AD14" s="28">
        <v>626.79999999999995</v>
      </c>
      <c r="AE14" s="28">
        <v>10971</v>
      </c>
      <c r="AF14" s="28">
        <v>1002</v>
      </c>
      <c r="AG14" s="28">
        <v>6377.6</v>
      </c>
    </row>
    <row r="15" spans="2:33" x14ac:dyDescent="0.3">
      <c r="B15" s="27" t="s">
        <v>192</v>
      </c>
      <c r="C15" s="28">
        <v>18013.905999999999</v>
      </c>
      <c r="D15" s="28">
        <v>1081.1579999999999</v>
      </c>
      <c r="E15" s="28">
        <v>2592.7339999999995</v>
      </c>
      <c r="F15" s="28">
        <v>7650.5079999999998</v>
      </c>
      <c r="G15" s="28">
        <v>3571.71</v>
      </c>
      <c r="H15" s="28">
        <v>7569.9580000000005</v>
      </c>
      <c r="I15" s="28">
        <v>907.19799999999998</v>
      </c>
      <c r="J15" s="28">
        <v>10546.384</v>
      </c>
      <c r="K15" s="28">
        <v>4631.3979999999992</v>
      </c>
      <c r="L15" s="28">
        <v>2564.6259999999997</v>
      </c>
      <c r="M15" s="28">
        <v>5326.3320000000003</v>
      </c>
      <c r="N15" s="28">
        <v>4812.9640000000009</v>
      </c>
      <c r="O15" s="28">
        <v>11208.624</v>
      </c>
      <c r="P15" s="28">
        <v>3571.5479999999998</v>
      </c>
      <c r="Q15" s="28">
        <v>10116.385999999999</v>
      </c>
      <c r="R15" s="28">
        <v>18440.54</v>
      </c>
      <c r="S15" s="28">
        <v>1373.7840000000001</v>
      </c>
      <c r="T15" s="28">
        <v>532.78399999999999</v>
      </c>
      <c r="U15" s="28">
        <v>638.81399999999996</v>
      </c>
      <c r="V15" s="28">
        <v>985.92200000000014</v>
      </c>
      <c r="W15" s="28">
        <v>4313.9580000000005</v>
      </c>
      <c r="X15" s="28">
        <v>422.89600000000002</v>
      </c>
      <c r="Y15" s="28">
        <v>4314.3460000000005</v>
      </c>
      <c r="Z15" s="28">
        <v>7708.65</v>
      </c>
      <c r="AA15" s="28">
        <v>535.01800000000003</v>
      </c>
      <c r="AB15" s="28">
        <v>11975.761999999999</v>
      </c>
      <c r="AC15" s="28">
        <v>0</v>
      </c>
      <c r="AD15" s="28">
        <v>1139.0620000000001</v>
      </c>
      <c r="AE15" s="28">
        <v>22951.583999999999</v>
      </c>
      <c r="AF15" s="28">
        <v>2389.018</v>
      </c>
      <c r="AG15" s="28">
        <v>8759.39</v>
      </c>
    </row>
    <row r="16" spans="2:33" x14ac:dyDescent="0.3">
      <c r="B16" s="27" t="s">
        <v>193</v>
      </c>
      <c r="C16" s="28">
        <v>22663.944</v>
      </c>
      <c r="D16" s="28">
        <v>2131.8900000000003</v>
      </c>
      <c r="E16" s="28">
        <v>5820.7219999999998</v>
      </c>
      <c r="F16" s="28">
        <v>18153.904000000002</v>
      </c>
      <c r="G16" s="28">
        <v>6809.0559999999996</v>
      </c>
      <c r="H16" s="28">
        <v>9843.3820000000014</v>
      </c>
      <c r="I16" s="28">
        <v>1545.076</v>
      </c>
      <c r="J16" s="28">
        <v>24962.712</v>
      </c>
      <c r="K16" s="28">
        <v>7639.1360000000004</v>
      </c>
      <c r="L16" s="28">
        <v>3844.87</v>
      </c>
      <c r="M16" s="28">
        <v>7442.0439999999999</v>
      </c>
      <c r="N16" s="28">
        <v>7135.1020000000008</v>
      </c>
      <c r="O16" s="28">
        <v>20879.238000000001</v>
      </c>
      <c r="P16" s="28">
        <v>8073.6559999999999</v>
      </c>
      <c r="Q16" s="28">
        <v>21714.400000000001</v>
      </c>
      <c r="R16" s="28">
        <v>27903.878000000004</v>
      </c>
      <c r="S16" s="28">
        <v>1842.52</v>
      </c>
      <c r="T16" s="28">
        <v>1248.2800000000002</v>
      </c>
      <c r="U16" s="28">
        <v>860.35200000000009</v>
      </c>
      <c r="V16" s="28">
        <v>1533.2860000000001</v>
      </c>
      <c r="W16" s="28">
        <v>9902.8780000000006</v>
      </c>
      <c r="X16" s="28">
        <v>597.98599999999999</v>
      </c>
      <c r="Y16" s="28">
        <v>5288.2199999999993</v>
      </c>
      <c r="Z16" s="28">
        <v>16373.208000000002</v>
      </c>
      <c r="AA16" s="28">
        <v>998.82799999999986</v>
      </c>
      <c r="AB16" s="28">
        <v>23397.51</v>
      </c>
      <c r="AC16" s="28">
        <v>4029.6419999999998</v>
      </c>
      <c r="AD16" s="28">
        <v>2136.2139999999999</v>
      </c>
      <c r="AE16" s="28">
        <v>40603.939999999995</v>
      </c>
      <c r="AF16" s="28">
        <v>4662.45</v>
      </c>
      <c r="AG16" s="28">
        <v>14342.141999999998</v>
      </c>
    </row>
    <row r="17" spans="2:33" x14ac:dyDescent="0.3">
      <c r="B17" s="27" t="s">
        <v>194</v>
      </c>
      <c r="C17" s="28">
        <v>14624.21</v>
      </c>
      <c r="D17" s="28">
        <v>3410.48</v>
      </c>
      <c r="E17" s="28">
        <v>12039.32</v>
      </c>
      <c r="F17" s="28">
        <v>29477.21</v>
      </c>
      <c r="G17" s="28">
        <v>12080.89</v>
      </c>
      <c r="H17" s="28">
        <v>10726.91</v>
      </c>
      <c r="I17" s="28">
        <v>3573.75</v>
      </c>
      <c r="J17" s="28">
        <v>35532.050000000003</v>
      </c>
      <c r="K17" s="28">
        <v>9805.18</v>
      </c>
      <c r="L17" s="28">
        <v>4850.93</v>
      </c>
      <c r="M17" s="28">
        <v>11205.44</v>
      </c>
      <c r="N17" s="28">
        <v>12149.71</v>
      </c>
      <c r="O17" s="28">
        <v>25084.75</v>
      </c>
      <c r="P17" s="28">
        <v>14018.62</v>
      </c>
      <c r="Q17" s="28">
        <v>27137.15</v>
      </c>
      <c r="R17" s="28">
        <v>38038.19</v>
      </c>
      <c r="S17" s="28">
        <v>1687.33</v>
      </c>
      <c r="T17" s="28">
        <v>1961.77</v>
      </c>
      <c r="U17" s="28">
        <v>1485.24</v>
      </c>
      <c r="V17" s="28">
        <v>1920.58</v>
      </c>
      <c r="W17" s="28">
        <v>18648.78</v>
      </c>
      <c r="X17" s="28">
        <v>832.67</v>
      </c>
      <c r="Y17" s="28">
        <v>9190.66</v>
      </c>
      <c r="Z17" s="28">
        <v>26908.54</v>
      </c>
      <c r="AA17" s="28">
        <v>1267.22</v>
      </c>
      <c r="AB17" s="28">
        <v>35041.230000000003</v>
      </c>
      <c r="AC17" s="28">
        <v>21458.98</v>
      </c>
      <c r="AD17" s="28">
        <v>5823.37</v>
      </c>
      <c r="AE17" s="28">
        <v>76931.14</v>
      </c>
      <c r="AF17" s="28">
        <v>6154.31</v>
      </c>
      <c r="AG17" s="28">
        <v>25273.78</v>
      </c>
    </row>
    <row r="18" spans="2:33" x14ac:dyDescent="0.3">
      <c r="B18" s="27" t="s">
        <v>195</v>
      </c>
      <c r="C18" s="28">
        <v>344.52</v>
      </c>
      <c r="D18" s="28">
        <v>0</v>
      </c>
      <c r="E18" s="28">
        <v>207.63999999999996</v>
      </c>
      <c r="F18" s="28">
        <v>380.7</v>
      </c>
      <c r="G18" s="28">
        <v>0</v>
      </c>
      <c r="H18" s="28">
        <v>0</v>
      </c>
      <c r="I18" s="28">
        <v>0</v>
      </c>
      <c r="J18" s="28">
        <v>358.96</v>
      </c>
      <c r="K18" s="28">
        <v>154.14000000000001</v>
      </c>
      <c r="L18" s="28">
        <v>46.64</v>
      </c>
      <c r="M18" s="28">
        <v>173.78000000000003</v>
      </c>
      <c r="N18" s="28">
        <v>0</v>
      </c>
      <c r="O18" s="28">
        <v>294.95999999999998</v>
      </c>
      <c r="P18" s="28">
        <v>179.2</v>
      </c>
      <c r="Q18" s="28">
        <v>345.15999999999997</v>
      </c>
      <c r="R18" s="28">
        <v>658.7</v>
      </c>
      <c r="S18" s="28">
        <v>15.7</v>
      </c>
      <c r="T18" s="28">
        <v>7.18</v>
      </c>
      <c r="U18" s="28">
        <v>0</v>
      </c>
      <c r="V18" s="28">
        <v>11.94</v>
      </c>
      <c r="W18" s="28">
        <v>201.61999999999998</v>
      </c>
      <c r="X18" s="28">
        <v>0</v>
      </c>
      <c r="Y18" s="28">
        <v>252.44</v>
      </c>
      <c r="Z18" s="28">
        <v>293.65999999999997</v>
      </c>
      <c r="AA18" s="28">
        <v>2.54</v>
      </c>
      <c r="AB18" s="28">
        <v>302.06</v>
      </c>
      <c r="AC18" s="28">
        <v>0</v>
      </c>
      <c r="AD18" s="28">
        <v>16.020000000000003</v>
      </c>
      <c r="AE18" s="28">
        <v>832.2</v>
      </c>
      <c r="AF18" s="28">
        <v>0</v>
      </c>
      <c r="AG18" s="28">
        <v>384.14</v>
      </c>
    </row>
    <row r="19" spans="2:33" x14ac:dyDescent="0.3">
      <c r="B19" s="27" t="s">
        <v>196</v>
      </c>
      <c r="C19" s="28">
        <v>690.4</v>
      </c>
      <c r="D19" s="28">
        <v>27.4</v>
      </c>
      <c r="E19" s="28">
        <v>329.8</v>
      </c>
      <c r="F19" s="28">
        <v>628.20000000000005</v>
      </c>
      <c r="G19" s="28">
        <v>0</v>
      </c>
      <c r="H19" s="28">
        <v>0</v>
      </c>
      <c r="I19" s="28">
        <v>58.4</v>
      </c>
      <c r="J19" s="28">
        <v>815.4</v>
      </c>
      <c r="K19" s="28">
        <v>259.60000000000002</v>
      </c>
      <c r="L19" s="28">
        <v>146.6</v>
      </c>
      <c r="M19" s="28">
        <v>368.4</v>
      </c>
      <c r="N19" s="28">
        <v>0</v>
      </c>
      <c r="O19" s="28">
        <v>540.79999999999995</v>
      </c>
      <c r="P19" s="28">
        <v>445.4</v>
      </c>
      <c r="Q19" s="28">
        <v>679.2</v>
      </c>
      <c r="R19" s="28">
        <v>1286.8</v>
      </c>
      <c r="S19" s="28">
        <v>28.8</v>
      </c>
      <c r="T19" s="28">
        <v>7.9</v>
      </c>
      <c r="U19" s="28">
        <v>25.8</v>
      </c>
      <c r="V19" s="28">
        <v>53.4</v>
      </c>
      <c r="W19" s="28">
        <v>465.6</v>
      </c>
      <c r="X19" s="28">
        <v>0</v>
      </c>
      <c r="Y19" s="28">
        <v>723.8</v>
      </c>
      <c r="Z19" s="28">
        <v>606</v>
      </c>
      <c r="AA19" s="28">
        <v>12.6</v>
      </c>
      <c r="AB19" s="28">
        <v>610.4</v>
      </c>
      <c r="AC19" s="28">
        <v>0</v>
      </c>
      <c r="AD19" s="28">
        <v>53</v>
      </c>
      <c r="AE19" s="28">
        <v>1553.2</v>
      </c>
      <c r="AF19" s="28">
        <v>0</v>
      </c>
      <c r="AG19" s="28">
        <v>606.20000000000005</v>
      </c>
    </row>
    <row r="20" spans="2:33" x14ac:dyDescent="0.3">
      <c r="B20" s="27" t="s">
        <v>197</v>
      </c>
      <c r="C20" s="28">
        <v>1568.6799999999998</v>
      </c>
      <c r="D20" s="28">
        <v>17.100000000000001</v>
      </c>
      <c r="E20" s="28">
        <v>344.6</v>
      </c>
      <c r="F20" s="28">
        <v>1444.78</v>
      </c>
      <c r="G20" s="28">
        <v>0</v>
      </c>
      <c r="H20" s="28">
        <v>124.11999999999998</v>
      </c>
      <c r="I20" s="28">
        <v>83.16</v>
      </c>
      <c r="J20" s="28">
        <v>1333.2599999999998</v>
      </c>
      <c r="K20" s="28">
        <v>443.8</v>
      </c>
      <c r="L20" s="28">
        <v>317.28000000000003</v>
      </c>
      <c r="M20" s="28">
        <v>275.54000000000002</v>
      </c>
      <c r="N20" s="28">
        <v>0</v>
      </c>
      <c r="O20" s="28">
        <v>1125.8400000000001</v>
      </c>
      <c r="P20" s="28">
        <v>875.56000000000006</v>
      </c>
      <c r="Q20" s="28">
        <v>1055.8</v>
      </c>
      <c r="R20" s="28">
        <v>2196.02</v>
      </c>
      <c r="S20" s="28">
        <v>33.72</v>
      </c>
      <c r="T20" s="28">
        <v>65.88000000000001</v>
      </c>
      <c r="U20" s="28">
        <v>3.1799999999999984</v>
      </c>
      <c r="V20" s="28">
        <v>149.76</v>
      </c>
      <c r="W20" s="28">
        <v>865.9799999999999</v>
      </c>
      <c r="X20" s="28">
        <v>0</v>
      </c>
      <c r="Y20" s="28">
        <v>1384.66</v>
      </c>
      <c r="Z20" s="28">
        <v>1145.7199999999998</v>
      </c>
      <c r="AA20" s="28">
        <v>34.36</v>
      </c>
      <c r="AB20" s="28">
        <v>1405.86</v>
      </c>
      <c r="AC20" s="28">
        <v>0</v>
      </c>
      <c r="AD20" s="28">
        <v>84.7</v>
      </c>
      <c r="AE20" s="28">
        <v>3509.4800000000005</v>
      </c>
      <c r="AF20" s="28">
        <v>0</v>
      </c>
      <c r="AG20" s="28">
        <v>1485.42</v>
      </c>
    </row>
    <row r="21" spans="2:33" x14ac:dyDescent="0.3">
      <c r="B21" s="27" t="s">
        <v>198</v>
      </c>
      <c r="C21" s="28">
        <v>3667.62</v>
      </c>
      <c r="D21" s="28">
        <v>69.11999999999999</v>
      </c>
      <c r="E21" s="28">
        <v>562.41999999999996</v>
      </c>
      <c r="F21" s="28">
        <v>2385.84</v>
      </c>
      <c r="G21" s="28">
        <v>0</v>
      </c>
      <c r="H21" s="28">
        <v>862.62000000000012</v>
      </c>
      <c r="I21" s="28">
        <v>187.2</v>
      </c>
      <c r="J21" s="28">
        <v>3937.88</v>
      </c>
      <c r="K21" s="28">
        <v>1517.1799999999998</v>
      </c>
      <c r="L21" s="28">
        <v>829.34000000000015</v>
      </c>
      <c r="M21" s="28">
        <v>619.88</v>
      </c>
      <c r="N21" s="28">
        <v>0</v>
      </c>
      <c r="O21" s="28">
        <v>2479.84</v>
      </c>
      <c r="P21" s="28">
        <v>2561.58</v>
      </c>
      <c r="Q21" s="28">
        <v>2683.68</v>
      </c>
      <c r="R21" s="28">
        <v>6943.06</v>
      </c>
      <c r="S21" s="28">
        <v>244.33999999999997</v>
      </c>
      <c r="T21" s="28">
        <v>111.58</v>
      </c>
      <c r="U21" s="28">
        <v>126.32000000000001</v>
      </c>
      <c r="V21" s="28">
        <v>222.26</v>
      </c>
      <c r="W21" s="28">
        <v>2292.4</v>
      </c>
      <c r="X21" s="28">
        <v>0</v>
      </c>
      <c r="Y21" s="28">
        <v>2456.1800000000003</v>
      </c>
      <c r="Z21" s="28">
        <v>3628.9800000000005</v>
      </c>
      <c r="AA21" s="28">
        <v>80.47999999999999</v>
      </c>
      <c r="AB21" s="28">
        <v>3196.4</v>
      </c>
      <c r="AC21" s="28">
        <v>0</v>
      </c>
      <c r="AD21" s="28">
        <v>152.01999999999998</v>
      </c>
      <c r="AE21" s="28">
        <v>8128.8</v>
      </c>
      <c r="AF21" s="28">
        <v>0</v>
      </c>
      <c r="AG21" s="28">
        <v>5775.2800000000007</v>
      </c>
    </row>
    <row r="22" spans="2:33" x14ac:dyDescent="0.3">
      <c r="B22" s="27" t="s">
        <v>199</v>
      </c>
      <c r="C22" s="28">
        <v>7459.8</v>
      </c>
      <c r="D22" s="28">
        <v>266.95999999999998</v>
      </c>
      <c r="E22" s="28">
        <v>1473.6200000000001</v>
      </c>
      <c r="F22" s="28">
        <v>3830.9199999999996</v>
      </c>
      <c r="G22" s="28">
        <v>1082.6399999999999</v>
      </c>
      <c r="H22" s="28">
        <v>1932.5400000000002</v>
      </c>
      <c r="I22" s="28">
        <v>441.14</v>
      </c>
      <c r="J22" s="28">
        <v>7687.68</v>
      </c>
      <c r="K22" s="28">
        <v>2122.96</v>
      </c>
      <c r="L22" s="28">
        <v>1977.22</v>
      </c>
      <c r="M22" s="28">
        <v>1030.9000000000001</v>
      </c>
      <c r="N22" s="28">
        <v>1828.5400000000002</v>
      </c>
      <c r="O22" s="28">
        <v>4693.82</v>
      </c>
      <c r="P22" s="28">
        <v>4425.4400000000005</v>
      </c>
      <c r="Q22" s="28">
        <v>4846.3</v>
      </c>
      <c r="R22" s="28">
        <v>14142.7</v>
      </c>
      <c r="S22" s="28">
        <v>312.94</v>
      </c>
      <c r="T22" s="28">
        <v>228.1</v>
      </c>
      <c r="U22" s="28">
        <v>331.54</v>
      </c>
      <c r="V22" s="28">
        <v>244.98000000000002</v>
      </c>
      <c r="W22" s="28">
        <v>3009.9</v>
      </c>
      <c r="X22" s="28">
        <v>0</v>
      </c>
      <c r="Y22" s="28">
        <v>4436.3599999999997</v>
      </c>
      <c r="Z22" s="28">
        <v>5938.32</v>
      </c>
      <c r="AA22" s="28">
        <v>73.460000000000008</v>
      </c>
      <c r="AB22" s="28">
        <v>5543.08</v>
      </c>
      <c r="AC22" s="28">
        <v>0</v>
      </c>
      <c r="AD22" s="28">
        <v>420.68</v>
      </c>
      <c r="AE22" s="28">
        <v>11845.52</v>
      </c>
      <c r="AF22" s="28">
        <v>1006.1200000000001</v>
      </c>
      <c r="AG22" s="28">
        <v>11362.86</v>
      </c>
    </row>
    <row r="23" spans="2:33" x14ac:dyDescent="0.3">
      <c r="B23" s="27" t="s">
        <v>200</v>
      </c>
      <c r="C23" s="28">
        <v>9830</v>
      </c>
      <c r="D23" s="28">
        <v>192</v>
      </c>
      <c r="E23" s="28">
        <v>154</v>
      </c>
      <c r="F23" s="28">
        <v>3242</v>
      </c>
      <c r="G23" s="28">
        <v>664</v>
      </c>
      <c r="H23" s="28">
        <v>1714</v>
      </c>
      <c r="I23" s="28">
        <v>736</v>
      </c>
      <c r="J23" s="28">
        <v>8456</v>
      </c>
      <c r="K23" s="28">
        <v>3404</v>
      </c>
      <c r="L23" s="28">
        <v>1450</v>
      </c>
      <c r="M23" s="28">
        <v>2044</v>
      </c>
      <c r="N23" s="28">
        <v>4386</v>
      </c>
      <c r="O23" s="28">
        <v>6662</v>
      </c>
      <c r="P23" s="28">
        <v>5664</v>
      </c>
      <c r="Q23" s="28">
        <v>4146</v>
      </c>
      <c r="R23" s="28">
        <v>13304</v>
      </c>
      <c r="S23" s="28">
        <v>320</v>
      </c>
      <c r="T23" s="28">
        <v>228</v>
      </c>
      <c r="U23" s="28">
        <v>276</v>
      </c>
      <c r="V23" s="28">
        <v>346</v>
      </c>
      <c r="W23" s="28">
        <v>148</v>
      </c>
      <c r="X23" s="28">
        <v>392</v>
      </c>
      <c r="Y23" s="28">
        <v>4900</v>
      </c>
      <c r="Z23" s="28">
        <v>5960</v>
      </c>
      <c r="AA23" s="28">
        <v>142</v>
      </c>
      <c r="AB23" s="28">
        <v>6052</v>
      </c>
      <c r="AC23" s="28">
        <v>0</v>
      </c>
      <c r="AD23" s="28">
        <v>40</v>
      </c>
      <c r="AE23" s="28">
        <v>14538</v>
      </c>
      <c r="AF23" s="28">
        <v>1826</v>
      </c>
      <c r="AG23" s="28">
        <v>14188</v>
      </c>
    </row>
    <row r="24" spans="2:33" x14ac:dyDescent="0.3">
      <c r="B24" s="27" t="s">
        <v>201</v>
      </c>
      <c r="C24" s="28">
        <v>16614</v>
      </c>
      <c r="D24" s="28">
        <v>1276</v>
      </c>
      <c r="E24" s="28">
        <v>5040</v>
      </c>
      <c r="F24" s="28">
        <v>11520</v>
      </c>
      <c r="G24" s="28">
        <v>2776</v>
      </c>
      <c r="H24" s="28">
        <v>1678</v>
      </c>
      <c r="I24" s="28">
        <v>1138</v>
      </c>
      <c r="J24" s="28">
        <v>15878</v>
      </c>
      <c r="K24" s="28">
        <v>9742</v>
      </c>
      <c r="L24" s="28">
        <v>2856</v>
      </c>
      <c r="M24" s="28">
        <v>4292</v>
      </c>
      <c r="N24" s="28">
        <v>3460</v>
      </c>
      <c r="O24" s="28">
        <v>14724</v>
      </c>
      <c r="P24" s="28">
        <v>13696</v>
      </c>
      <c r="Q24" s="28">
        <v>8780</v>
      </c>
      <c r="R24" s="28">
        <v>23168</v>
      </c>
      <c r="S24" s="28">
        <v>456</v>
      </c>
      <c r="T24" s="28">
        <v>544</v>
      </c>
      <c r="U24" s="28">
        <v>838</v>
      </c>
      <c r="V24" s="28">
        <v>562</v>
      </c>
      <c r="W24" s="28">
        <v>2762</v>
      </c>
      <c r="X24" s="28">
        <v>568</v>
      </c>
      <c r="Y24" s="28">
        <v>8834</v>
      </c>
      <c r="Z24" s="28">
        <v>10928</v>
      </c>
      <c r="AA24" s="28">
        <v>214</v>
      </c>
      <c r="AB24" s="28">
        <v>19674</v>
      </c>
      <c r="AC24" s="28">
        <v>3480</v>
      </c>
      <c r="AD24" s="28">
        <v>184</v>
      </c>
      <c r="AE24" s="28">
        <v>20796</v>
      </c>
      <c r="AF24" s="28">
        <v>2364</v>
      </c>
      <c r="AG24" s="28">
        <v>21122</v>
      </c>
    </row>
    <row r="25" spans="2:33" x14ac:dyDescent="0.3">
      <c r="B25" s="27" t="s">
        <v>202</v>
      </c>
      <c r="C25" s="28">
        <v>17580</v>
      </c>
      <c r="D25" s="28">
        <v>510</v>
      </c>
      <c r="E25" s="28">
        <v>4680</v>
      </c>
      <c r="F25" s="28">
        <v>13580</v>
      </c>
      <c r="G25" s="28">
        <v>6840</v>
      </c>
      <c r="H25" s="28">
        <v>420</v>
      </c>
      <c r="I25" s="28">
        <v>2710</v>
      </c>
      <c r="J25" s="28">
        <v>22050</v>
      </c>
      <c r="K25" s="28">
        <v>16420</v>
      </c>
      <c r="L25" s="28">
        <v>3280</v>
      </c>
      <c r="M25" s="28">
        <v>6630</v>
      </c>
      <c r="N25" s="28">
        <v>5160</v>
      </c>
      <c r="O25" s="28">
        <v>20220</v>
      </c>
      <c r="P25" s="28">
        <v>17700</v>
      </c>
      <c r="Q25" s="28">
        <v>16750</v>
      </c>
      <c r="R25" s="28">
        <v>30730</v>
      </c>
      <c r="S25" s="28">
        <v>580</v>
      </c>
      <c r="T25" s="28">
        <v>820</v>
      </c>
      <c r="U25" s="28">
        <v>110</v>
      </c>
      <c r="V25" s="28">
        <v>1160</v>
      </c>
      <c r="W25" s="28">
        <v>10400</v>
      </c>
      <c r="X25" s="28">
        <v>610</v>
      </c>
      <c r="Y25" s="28">
        <v>11900</v>
      </c>
      <c r="Z25" s="28">
        <v>20610</v>
      </c>
      <c r="AA25" s="28">
        <v>520</v>
      </c>
      <c r="AB25" s="28">
        <v>31830</v>
      </c>
      <c r="AC25" s="28">
        <v>16970</v>
      </c>
      <c r="AD25" s="28">
        <v>1940</v>
      </c>
      <c r="AE25" s="28">
        <v>31560</v>
      </c>
      <c r="AF25" s="28">
        <v>4100</v>
      </c>
      <c r="AG25" s="28">
        <v>15980</v>
      </c>
    </row>
    <row r="26" spans="2:33" x14ac:dyDescent="0.3">
      <c r="B26" s="27" t="s">
        <v>203</v>
      </c>
      <c r="C26" s="28">
        <v>11043.2</v>
      </c>
      <c r="D26" s="28">
        <v>165</v>
      </c>
      <c r="E26" s="28">
        <v>3772.2</v>
      </c>
      <c r="F26" s="28">
        <v>9899.7999999999993</v>
      </c>
      <c r="G26" s="28">
        <v>0</v>
      </c>
      <c r="H26" s="28">
        <v>0</v>
      </c>
      <c r="I26" s="28">
        <v>513.6</v>
      </c>
      <c r="J26" s="28">
        <v>10511.8</v>
      </c>
      <c r="K26" s="28">
        <v>4410.8</v>
      </c>
      <c r="L26" s="28">
        <v>994.4</v>
      </c>
      <c r="M26" s="28">
        <v>1582.2</v>
      </c>
      <c r="N26" s="28">
        <v>0</v>
      </c>
      <c r="O26" s="28">
        <v>8366.4</v>
      </c>
      <c r="P26" s="28">
        <v>5503.6</v>
      </c>
      <c r="Q26" s="28">
        <v>9903.2000000000007</v>
      </c>
      <c r="R26" s="28">
        <v>20939.8</v>
      </c>
      <c r="S26" s="28">
        <v>297.39999999999998</v>
      </c>
      <c r="T26" s="28">
        <v>265.39999999999998</v>
      </c>
      <c r="U26" s="28">
        <v>94.8</v>
      </c>
      <c r="V26" s="28">
        <v>179.6</v>
      </c>
      <c r="W26" s="28">
        <v>4744</v>
      </c>
      <c r="X26" s="28">
        <v>0</v>
      </c>
      <c r="Y26" s="28">
        <v>6652.2</v>
      </c>
      <c r="Z26" s="28">
        <v>6428.6</v>
      </c>
      <c r="AA26" s="28">
        <v>72.599999999999994</v>
      </c>
      <c r="AB26" s="28">
        <v>10624.4</v>
      </c>
      <c r="AC26" s="28">
        <v>0</v>
      </c>
      <c r="AD26" s="28">
        <v>382.2</v>
      </c>
      <c r="AE26" s="28">
        <v>19654.400000000001</v>
      </c>
      <c r="AF26" s="28">
        <v>0</v>
      </c>
      <c r="AG26" s="28">
        <v>13589.4</v>
      </c>
    </row>
    <row r="27" spans="2:33" x14ac:dyDescent="0.3">
      <c r="B27" s="27" t="s">
        <v>204</v>
      </c>
      <c r="C27" s="28">
        <v>20858.8</v>
      </c>
      <c r="D27" s="28">
        <v>340.6</v>
      </c>
      <c r="E27" s="28">
        <v>7106.8</v>
      </c>
      <c r="F27" s="28">
        <v>18397</v>
      </c>
      <c r="G27" s="28">
        <v>0</v>
      </c>
      <c r="H27" s="28">
        <v>0</v>
      </c>
      <c r="I27" s="28">
        <v>877.6</v>
      </c>
      <c r="J27" s="28">
        <v>18725.400000000001</v>
      </c>
      <c r="K27" s="28">
        <v>8468.4</v>
      </c>
      <c r="L27" s="28">
        <v>1840.8</v>
      </c>
      <c r="M27" s="28">
        <v>2752.8</v>
      </c>
      <c r="N27" s="28">
        <v>0</v>
      </c>
      <c r="O27" s="28">
        <v>15585.4</v>
      </c>
      <c r="P27" s="28">
        <v>9704</v>
      </c>
      <c r="Q27" s="28">
        <v>18594</v>
      </c>
      <c r="R27" s="28">
        <v>40042.6</v>
      </c>
      <c r="S27" s="28">
        <v>580.20000000000005</v>
      </c>
      <c r="T27" s="28">
        <v>544.79999999999995</v>
      </c>
      <c r="U27" s="28">
        <v>256.2</v>
      </c>
      <c r="V27" s="28">
        <v>399.6</v>
      </c>
      <c r="W27" s="28">
        <v>8500.4</v>
      </c>
      <c r="X27" s="28">
        <v>0</v>
      </c>
      <c r="Y27" s="28">
        <v>12651.6</v>
      </c>
      <c r="Z27" s="28">
        <v>12005.6</v>
      </c>
      <c r="AA27" s="28">
        <v>164.6</v>
      </c>
      <c r="AB27" s="28">
        <v>20837.400000000001</v>
      </c>
      <c r="AC27" s="28">
        <v>0</v>
      </c>
      <c r="AD27" s="28">
        <v>712.2</v>
      </c>
      <c r="AE27" s="28">
        <v>36157</v>
      </c>
      <c r="AF27" s="28">
        <v>0</v>
      </c>
      <c r="AG27" s="28">
        <v>24528.799999999999</v>
      </c>
    </row>
    <row r="28" spans="2:33" x14ac:dyDescent="0.3">
      <c r="B28" s="27" t="s">
        <v>205</v>
      </c>
      <c r="C28" s="28">
        <v>49036</v>
      </c>
      <c r="D28" s="28">
        <v>748.2</v>
      </c>
      <c r="E28" s="28">
        <v>13642.2</v>
      </c>
      <c r="F28" s="28">
        <v>27323.8</v>
      </c>
      <c r="G28" s="28">
        <v>6856.2</v>
      </c>
      <c r="H28" s="28">
        <v>9367.7999999999993</v>
      </c>
      <c r="I28" s="28">
        <v>1983</v>
      </c>
      <c r="J28" s="28">
        <v>42330.8</v>
      </c>
      <c r="K28" s="28">
        <v>19138.8</v>
      </c>
      <c r="L28" s="28">
        <v>4112.8</v>
      </c>
      <c r="M28" s="28">
        <v>5120.3999999999996</v>
      </c>
      <c r="N28" s="28">
        <v>17798.8</v>
      </c>
      <c r="O28" s="28">
        <v>28926.2</v>
      </c>
      <c r="P28" s="28">
        <v>26375</v>
      </c>
      <c r="Q28" s="28">
        <v>25879.4</v>
      </c>
      <c r="R28" s="28">
        <v>94430.6</v>
      </c>
      <c r="S28" s="28">
        <v>1122.5999999999999</v>
      </c>
      <c r="T28" s="28">
        <v>1251</v>
      </c>
      <c r="U28" s="28">
        <v>557.79999999999995</v>
      </c>
      <c r="V28" s="28">
        <v>1066</v>
      </c>
      <c r="W28" s="28">
        <v>16163</v>
      </c>
      <c r="X28" s="28">
        <v>421.6</v>
      </c>
      <c r="Y28" s="28">
        <v>26493.200000000001</v>
      </c>
      <c r="Z28" s="28">
        <v>29045.200000000001</v>
      </c>
      <c r="AA28" s="28">
        <v>320.60000000000002</v>
      </c>
      <c r="AB28" s="28">
        <v>47504.2</v>
      </c>
      <c r="AC28" s="28">
        <v>0</v>
      </c>
      <c r="AD28" s="28">
        <v>1417</v>
      </c>
      <c r="AE28" s="28">
        <v>73071.399999999994</v>
      </c>
      <c r="AF28" s="28">
        <v>2520</v>
      </c>
      <c r="AG28" s="28">
        <v>46784.6</v>
      </c>
    </row>
    <row r="29" spans="2:33" x14ac:dyDescent="0.3">
      <c r="B29" s="27" t="s">
        <v>206</v>
      </c>
      <c r="C29" s="28">
        <v>101903.4</v>
      </c>
      <c r="D29" s="28">
        <v>1372</v>
      </c>
      <c r="E29" s="28">
        <v>24725</v>
      </c>
      <c r="F29" s="28">
        <v>35978.6</v>
      </c>
      <c r="G29" s="28">
        <v>26706</v>
      </c>
      <c r="H29" s="28">
        <v>41226.400000000001</v>
      </c>
      <c r="I29" s="28">
        <v>4922</v>
      </c>
      <c r="J29" s="28">
        <v>92815.4</v>
      </c>
      <c r="K29" s="28">
        <v>39820.199999999997</v>
      </c>
      <c r="L29" s="28">
        <v>9619.6</v>
      </c>
      <c r="M29" s="28">
        <v>10916.4</v>
      </c>
      <c r="N29" s="28">
        <v>76705</v>
      </c>
      <c r="O29" s="28">
        <v>51615.6</v>
      </c>
      <c r="P29" s="28">
        <v>62460</v>
      </c>
      <c r="Q29" s="28">
        <v>21909.8</v>
      </c>
      <c r="R29" s="28">
        <v>197965.2</v>
      </c>
      <c r="S29" s="28">
        <v>2274.6</v>
      </c>
      <c r="T29" s="28">
        <v>2641.4</v>
      </c>
      <c r="U29" s="28">
        <v>1185.5999999999999</v>
      </c>
      <c r="V29" s="28">
        <v>2269.8000000000002</v>
      </c>
      <c r="W29" s="28">
        <v>32884.800000000003</v>
      </c>
      <c r="X29" s="28">
        <v>2413.8000000000002</v>
      </c>
      <c r="Y29" s="28">
        <v>50883</v>
      </c>
      <c r="Z29" s="28">
        <v>64958</v>
      </c>
      <c r="AA29" s="28">
        <v>695</v>
      </c>
      <c r="AB29" s="28">
        <v>104677.2</v>
      </c>
      <c r="AC29" s="28">
        <v>0</v>
      </c>
      <c r="AD29" s="28">
        <v>3406.4</v>
      </c>
      <c r="AE29" s="28">
        <v>140120</v>
      </c>
      <c r="AF29" s="28">
        <v>9464.4</v>
      </c>
      <c r="AG29" s="28">
        <v>100959.6</v>
      </c>
    </row>
    <row r="30" spans="2:33" x14ac:dyDescent="0.3">
      <c r="B30" s="27" t="s">
        <v>207</v>
      </c>
      <c r="C30" s="28">
        <v>158662.79999999999</v>
      </c>
      <c r="D30" s="28">
        <v>2363.6</v>
      </c>
      <c r="E30" s="28">
        <v>43847.4</v>
      </c>
      <c r="F30" s="28">
        <v>64763.8</v>
      </c>
      <c r="G30" s="28">
        <v>39088</v>
      </c>
      <c r="H30" s="28">
        <v>75261.2</v>
      </c>
      <c r="I30" s="28">
        <v>8793.6</v>
      </c>
      <c r="J30" s="28">
        <v>149539.79999999999</v>
      </c>
      <c r="K30" s="28">
        <v>74974.600000000006</v>
      </c>
      <c r="L30" s="28">
        <v>19302.400000000001</v>
      </c>
      <c r="M30" s="28">
        <v>20912.8</v>
      </c>
      <c r="N30" s="28">
        <v>106569.2</v>
      </c>
      <c r="O30" s="28">
        <v>100184.6</v>
      </c>
      <c r="P30" s="28">
        <v>94976.6</v>
      </c>
      <c r="Q30" s="28">
        <v>47921.4</v>
      </c>
      <c r="R30" s="28">
        <v>316206</v>
      </c>
      <c r="S30" s="28">
        <v>3819.8</v>
      </c>
      <c r="T30" s="28">
        <v>5008.2</v>
      </c>
      <c r="U30" s="28">
        <v>2171.4</v>
      </c>
      <c r="V30" s="28">
        <v>4497.8</v>
      </c>
      <c r="W30" s="28">
        <v>55711.4</v>
      </c>
      <c r="X30" s="28">
        <v>4849.2</v>
      </c>
      <c r="Y30" s="28">
        <v>84693</v>
      </c>
      <c r="Z30" s="28">
        <v>100421.6</v>
      </c>
      <c r="AA30" s="28">
        <v>1319</v>
      </c>
      <c r="AB30" s="28">
        <v>169637.2</v>
      </c>
      <c r="AC30" s="28">
        <v>17989.2</v>
      </c>
      <c r="AD30" s="28">
        <v>7011.4</v>
      </c>
      <c r="AE30" s="28">
        <v>213289.8</v>
      </c>
      <c r="AF30" s="28">
        <v>18805</v>
      </c>
      <c r="AG30" s="28">
        <v>173356.79999999999</v>
      </c>
    </row>
    <row r="31" spans="2:33" x14ac:dyDescent="0.3">
      <c r="B31" s="27" t="s">
        <v>208</v>
      </c>
      <c r="C31" s="28">
        <v>208948.2</v>
      </c>
      <c r="D31" s="28">
        <v>5166.8</v>
      </c>
      <c r="E31" s="28">
        <v>74440.399999999994</v>
      </c>
      <c r="F31" s="28">
        <v>120421.8</v>
      </c>
      <c r="G31" s="28">
        <v>79369.399999999994</v>
      </c>
      <c r="H31" s="28">
        <v>163211.4</v>
      </c>
      <c r="I31" s="28">
        <v>20991</v>
      </c>
      <c r="J31" s="28">
        <v>331377.59999999998</v>
      </c>
      <c r="K31" s="28">
        <v>159067</v>
      </c>
      <c r="L31" s="28">
        <v>36207.199999999997</v>
      </c>
      <c r="M31" s="28">
        <v>38189.800000000003</v>
      </c>
      <c r="N31" s="28">
        <v>80040.2</v>
      </c>
      <c r="O31" s="28">
        <v>268328.2</v>
      </c>
      <c r="P31" s="28">
        <v>180110</v>
      </c>
      <c r="Q31" s="28">
        <v>171033</v>
      </c>
      <c r="R31" s="28">
        <v>673160.2</v>
      </c>
      <c r="S31" s="28">
        <v>6858.2</v>
      </c>
      <c r="T31" s="28">
        <v>9990.2000000000007</v>
      </c>
      <c r="U31" s="28">
        <v>3982.8</v>
      </c>
      <c r="V31" s="28">
        <v>8376.6</v>
      </c>
      <c r="W31" s="28">
        <v>125529.2</v>
      </c>
      <c r="X31" s="28">
        <v>9583.4</v>
      </c>
      <c r="Y31" s="28">
        <v>151908.79999999999</v>
      </c>
      <c r="Z31" s="28">
        <v>200975</v>
      </c>
      <c r="AA31" s="28">
        <v>3204.4</v>
      </c>
      <c r="AB31" s="28">
        <v>360049.4</v>
      </c>
      <c r="AC31" s="28">
        <v>156129.60000000001</v>
      </c>
      <c r="AD31" s="28">
        <v>12302.6</v>
      </c>
      <c r="AE31" s="28">
        <v>396118.8</v>
      </c>
      <c r="AF31" s="28">
        <v>47874.8</v>
      </c>
      <c r="AG31" s="28">
        <v>306446.40000000002</v>
      </c>
    </row>
    <row r="32" spans="2:33" x14ac:dyDescent="0.3">
      <c r="B32" s="27" t="s">
        <v>209</v>
      </c>
      <c r="C32" s="28">
        <v>422294.076</v>
      </c>
      <c r="D32" s="28">
        <v>12725.384854</v>
      </c>
      <c r="E32" s="28">
        <v>157714.07399999999</v>
      </c>
      <c r="F32" s="28">
        <v>284817.62328</v>
      </c>
      <c r="G32" s="28">
        <v>179621.74018000002</v>
      </c>
      <c r="H32" s="28">
        <v>385670.38653999998</v>
      </c>
      <c r="I32" s="28">
        <v>40459.205872000006</v>
      </c>
      <c r="J32" s="28">
        <v>713034.15422000003</v>
      </c>
      <c r="K32" s="28">
        <v>349879.03332000005</v>
      </c>
      <c r="L32" s="28">
        <v>82424.912318000002</v>
      </c>
      <c r="M32" s="28">
        <v>84527.227448000005</v>
      </c>
      <c r="N32" s="28">
        <v>171719.21599999996</v>
      </c>
      <c r="O32" s="28">
        <v>688986.65741999994</v>
      </c>
      <c r="P32" s="28">
        <v>406389.60005999997</v>
      </c>
      <c r="Q32" s="28">
        <v>376042.10199999996</v>
      </c>
      <c r="R32" s="28">
        <v>1442042.1949999998</v>
      </c>
      <c r="S32" s="28">
        <v>14008.118059999999</v>
      </c>
      <c r="T32" s="28">
        <v>20675.199648000002</v>
      </c>
      <c r="U32" s="28">
        <v>8772.2627219999995</v>
      </c>
      <c r="V32" s="28">
        <v>14448.596149999998</v>
      </c>
      <c r="W32" s="28">
        <v>253032.79979999998</v>
      </c>
      <c r="X32" s="28">
        <v>18948.829999999998</v>
      </c>
      <c r="Y32" s="28">
        <v>298658.25708000001</v>
      </c>
      <c r="Z32" s="28">
        <v>486142.44073999999</v>
      </c>
      <c r="AA32" s="28">
        <v>11997.349326</v>
      </c>
      <c r="AB32" s="28">
        <v>851103.10965999996</v>
      </c>
      <c r="AC32" s="28">
        <v>402375.212</v>
      </c>
      <c r="AD32" s="28">
        <v>22799.811216000002</v>
      </c>
      <c r="AE32" s="28">
        <v>826950.88140000007</v>
      </c>
      <c r="AF32" s="28">
        <v>128625.92</v>
      </c>
      <c r="AG32" s="28">
        <v>620003</v>
      </c>
    </row>
    <row r="33" spans="2:33" x14ac:dyDescent="0.3">
      <c r="B33" s="27" t="s">
        <v>210</v>
      </c>
      <c r="C33" s="28">
        <v>603376.25</v>
      </c>
      <c r="D33" s="28">
        <v>19472.534540000001</v>
      </c>
      <c r="E33" s="28">
        <v>0</v>
      </c>
      <c r="F33" s="28">
        <v>413503.20770000003</v>
      </c>
      <c r="G33" s="28">
        <v>0</v>
      </c>
      <c r="H33" s="28">
        <v>558745.25989999995</v>
      </c>
      <c r="I33" s="28">
        <v>0</v>
      </c>
      <c r="J33" s="28">
        <v>0</v>
      </c>
      <c r="K33" s="28">
        <v>0</v>
      </c>
      <c r="L33" s="28">
        <v>0</v>
      </c>
      <c r="M33" s="28">
        <v>0</v>
      </c>
      <c r="N33" s="28">
        <v>241955</v>
      </c>
      <c r="O33" s="28">
        <v>1040147.944</v>
      </c>
      <c r="P33" s="28">
        <v>0</v>
      </c>
      <c r="Q33" s="28">
        <v>565053.43000000005</v>
      </c>
      <c r="R33" s="28">
        <v>0</v>
      </c>
      <c r="S33" s="28">
        <v>0</v>
      </c>
      <c r="T33" s="28">
        <v>27304.508330000001</v>
      </c>
      <c r="U33" s="28">
        <v>0</v>
      </c>
      <c r="V33" s="28">
        <v>0</v>
      </c>
      <c r="W33" s="28">
        <v>332329.13380000001</v>
      </c>
      <c r="X33" s="28">
        <v>26533.455549999999</v>
      </c>
      <c r="Y33" s="28">
        <v>0</v>
      </c>
      <c r="Z33" s="28">
        <v>0</v>
      </c>
      <c r="AA33" s="28">
        <v>16636.784189999998</v>
      </c>
      <c r="AB33" s="28">
        <v>1212667.9909999999</v>
      </c>
      <c r="AC33" s="28">
        <v>583117.25</v>
      </c>
      <c r="AD33" s="28">
        <v>0</v>
      </c>
      <c r="AE33" s="28">
        <v>1153794.5900000001</v>
      </c>
      <c r="AF33" s="28">
        <v>184091.31</v>
      </c>
      <c r="AG33" s="28">
        <v>0</v>
      </c>
    </row>
    <row r="34" spans="2:33" x14ac:dyDescent="0.3">
      <c r="B34" s="27" t="s">
        <v>211</v>
      </c>
      <c r="C34" s="28">
        <v>846.4</v>
      </c>
      <c r="D34" s="28">
        <v>0</v>
      </c>
      <c r="E34" s="28">
        <v>117.8</v>
      </c>
      <c r="F34" s="28">
        <v>380.6</v>
      </c>
      <c r="G34" s="28">
        <v>0</v>
      </c>
      <c r="H34" s="28">
        <v>0</v>
      </c>
      <c r="I34" s="28">
        <v>0</v>
      </c>
      <c r="J34" s="28">
        <v>762.8</v>
      </c>
      <c r="K34" s="28">
        <v>326.8</v>
      </c>
      <c r="L34" s="28">
        <v>47.8</v>
      </c>
      <c r="M34" s="28">
        <v>62</v>
      </c>
      <c r="N34" s="28">
        <v>0</v>
      </c>
      <c r="O34" s="28">
        <v>685</v>
      </c>
      <c r="P34" s="28">
        <v>451.6</v>
      </c>
      <c r="Q34" s="28">
        <v>555.20000000000005</v>
      </c>
      <c r="R34" s="28">
        <v>1590.2</v>
      </c>
      <c r="S34" s="28">
        <v>4.4000000000000004</v>
      </c>
      <c r="T34" s="28">
        <v>8</v>
      </c>
      <c r="U34" s="28">
        <v>0</v>
      </c>
      <c r="V34" s="28">
        <v>7.2</v>
      </c>
      <c r="W34" s="28">
        <v>179</v>
      </c>
      <c r="X34" s="28">
        <v>0</v>
      </c>
      <c r="Y34" s="28">
        <v>476.6</v>
      </c>
      <c r="Z34" s="28">
        <v>372</v>
      </c>
      <c r="AA34" s="28">
        <v>3.6</v>
      </c>
      <c r="AB34" s="28">
        <v>987.2</v>
      </c>
      <c r="AC34" s="28">
        <v>0</v>
      </c>
      <c r="AD34" s="28">
        <v>6.2</v>
      </c>
      <c r="AE34" s="28">
        <v>905.8</v>
      </c>
      <c r="AF34" s="28">
        <v>0</v>
      </c>
      <c r="AG34" s="28">
        <v>694.8</v>
      </c>
    </row>
    <row r="35" spans="2:33" x14ac:dyDescent="0.3">
      <c r="B35" s="27" t="s">
        <v>212</v>
      </c>
      <c r="C35" s="28">
        <v>1864.6</v>
      </c>
      <c r="D35" s="28">
        <v>1.6</v>
      </c>
      <c r="E35" s="28">
        <v>268.2</v>
      </c>
      <c r="F35" s="28">
        <v>750.4</v>
      </c>
      <c r="G35" s="28">
        <v>0</v>
      </c>
      <c r="H35" s="28">
        <v>0</v>
      </c>
      <c r="I35" s="28">
        <v>49</v>
      </c>
      <c r="J35" s="28">
        <v>1579.2</v>
      </c>
      <c r="K35" s="28">
        <v>687.4</v>
      </c>
      <c r="L35" s="28">
        <v>105.8</v>
      </c>
      <c r="M35" s="28">
        <v>123.2</v>
      </c>
      <c r="N35" s="28">
        <v>0</v>
      </c>
      <c r="O35" s="28">
        <v>1465.6</v>
      </c>
      <c r="P35" s="28">
        <v>953.8</v>
      </c>
      <c r="Q35" s="28">
        <v>1167.2</v>
      </c>
      <c r="R35" s="28">
        <v>3322.4</v>
      </c>
      <c r="S35" s="28">
        <v>10.6</v>
      </c>
      <c r="T35" s="28">
        <v>22.4</v>
      </c>
      <c r="U35" s="28">
        <v>2.2000000000000002</v>
      </c>
      <c r="V35" s="28">
        <v>13.2</v>
      </c>
      <c r="W35" s="28">
        <v>395.8</v>
      </c>
      <c r="X35" s="28">
        <v>0</v>
      </c>
      <c r="Y35" s="28">
        <v>931.6</v>
      </c>
      <c r="Z35" s="28">
        <v>792.2</v>
      </c>
      <c r="AA35" s="28">
        <v>9.1999999999999993</v>
      </c>
      <c r="AB35" s="28">
        <v>1910</v>
      </c>
      <c r="AC35" s="28">
        <v>0</v>
      </c>
      <c r="AD35" s="28">
        <v>15</v>
      </c>
      <c r="AE35" s="28">
        <v>1864.8</v>
      </c>
      <c r="AF35" s="28">
        <v>0</v>
      </c>
      <c r="AG35" s="28">
        <v>1493</v>
      </c>
    </row>
    <row r="36" spans="2:33" x14ac:dyDescent="0.3">
      <c r="B36" s="27" t="s">
        <v>213</v>
      </c>
      <c r="C36" s="28">
        <v>3432</v>
      </c>
      <c r="D36" s="28">
        <v>2</v>
      </c>
      <c r="E36" s="28">
        <v>538</v>
      </c>
      <c r="F36" s="28">
        <v>1520</v>
      </c>
      <c r="G36" s="28">
        <v>0</v>
      </c>
      <c r="H36" s="28">
        <v>468</v>
      </c>
      <c r="I36" s="28">
        <v>152</v>
      </c>
      <c r="J36" s="28">
        <v>3486</v>
      </c>
      <c r="K36" s="28">
        <v>1460</v>
      </c>
      <c r="L36" s="28">
        <v>226</v>
      </c>
      <c r="M36" s="28">
        <v>200</v>
      </c>
      <c r="N36" s="28">
        <v>0</v>
      </c>
      <c r="O36" s="28">
        <v>3286</v>
      </c>
      <c r="P36" s="28">
        <v>2008</v>
      </c>
      <c r="Q36" s="28">
        <v>2350</v>
      </c>
      <c r="R36" s="28">
        <v>6956</v>
      </c>
      <c r="S36" s="28">
        <v>18</v>
      </c>
      <c r="T36" s="28">
        <v>46</v>
      </c>
      <c r="U36" s="28">
        <v>6</v>
      </c>
      <c r="V36" s="28">
        <v>20</v>
      </c>
      <c r="W36" s="28">
        <v>776</v>
      </c>
      <c r="X36" s="28">
        <v>0</v>
      </c>
      <c r="Y36" s="28">
        <v>1868</v>
      </c>
      <c r="Z36" s="28">
        <v>1752</v>
      </c>
      <c r="AA36" s="28">
        <v>10</v>
      </c>
      <c r="AB36" s="28">
        <v>4328</v>
      </c>
      <c r="AC36" s="28">
        <v>0</v>
      </c>
      <c r="AD36" s="28">
        <v>34</v>
      </c>
      <c r="AE36" s="28">
        <v>3912</v>
      </c>
      <c r="AF36" s="28">
        <v>0</v>
      </c>
      <c r="AG36" s="28">
        <v>2766</v>
      </c>
    </row>
    <row r="37" spans="2:33" x14ac:dyDescent="0.3">
      <c r="B37" s="27" t="s">
        <v>214</v>
      </c>
      <c r="C37" s="28">
        <v>6616</v>
      </c>
      <c r="D37" s="28">
        <v>10</v>
      </c>
      <c r="E37" s="28">
        <v>912</v>
      </c>
      <c r="F37" s="28">
        <v>2584</v>
      </c>
      <c r="G37" s="28">
        <v>0</v>
      </c>
      <c r="H37" s="28">
        <v>2820</v>
      </c>
      <c r="I37" s="28">
        <v>352</v>
      </c>
      <c r="J37" s="28">
        <v>6752</v>
      </c>
      <c r="K37" s="28">
        <v>2664</v>
      </c>
      <c r="L37" s="28">
        <v>484</v>
      </c>
      <c r="M37" s="28">
        <v>394</v>
      </c>
      <c r="N37" s="28">
        <v>0</v>
      </c>
      <c r="O37" s="28">
        <v>6426</v>
      </c>
      <c r="P37" s="28">
        <v>4324</v>
      </c>
      <c r="Q37" s="28">
        <v>4618</v>
      </c>
      <c r="R37" s="28">
        <v>13568</v>
      </c>
      <c r="S37" s="28">
        <v>30</v>
      </c>
      <c r="T37" s="28">
        <v>82</v>
      </c>
      <c r="U37" s="28">
        <v>10</v>
      </c>
      <c r="V37" s="28">
        <v>32</v>
      </c>
      <c r="W37" s="28">
        <v>1416</v>
      </c>
      <c r="X37" s="28">
        <v>0</v>
      </c>
      <c r="Y37" s="28">
        <v>3128</v>
      </c>
      <c r="Z37" s="28">
        <v>3586</v>
      </c>
      <c r="AA37" s="28">
        <v>26</v>
      </c>
      <c r="AB37" s="28">
        <v>8874</v>
      </c>
      <c r="AC37" s="28">
        <v>0</v>
      </c>
      <c r="AD37" s="28">
        <v>72</v>
      </c>
      <c r="AE37" s="28">
        <v>7218</v>
      </c>
      <c r="AF37" s="28">
        <v>0</v>
      </c>
      <c r="AG37" s="28">
        <v>4558</v>
      </c>
    </row>
    <row r="38" spans="2:33" x14ac:dyDescent="0.3">
      <c r="B38" s="27" t="s">
        <v>215</v>
      </c>
      <c r="C38" s="28">
        <v>13158</v>
      </c>
      <c r="D38" s="28">
        <v>36</v>
      </c>
      <c r="E38" s="28">
        <v>1940</v>
      </c>
      <c r="F38" s="28">
        <v>2968</v>
      </c>
      <c r="G38" s="28">
        <v>2178</v>
      </c>
      <c r="H38" s="28">
        <v>5522</v>
      </c>
      <c r="I38" s="28">
        <v>652</v>
      </c>
      <c r="J38" s="28">
        <v>10390</v>
      </c>
      <c r="K38" s="28">
        <v>5724</v>
      </c>
      <c r="L38" s="28">
        <v>954</v>
      </c>
      <c r="M38" s="28">
        <v>1028</v>
      </c>
      <c r="N38" s="28">
        <v>1808</v>
      </c>
      <c r="O38" s="28">
        <v>11594</v>
      </c>
      <c r="P38" s="28">
        <v>7228</v>
      </c>
      <c r="Q38" s="28">
        <v>6214</v>
      </c>
      <c r="R38" s="28">
        <v>23918</v>
      </c>
      <c r="S38" s="28">
        <v>64</v>
      </c>
      <c r="T38" s="28">
        <v>160</v>
      </c>
      <c r="U38" s="28">
        <v>26</v>
      </c>
      <c r="V38" s="28">
        <v>64</v>
      </c>
      <c r="W38" s="28">
        <v>3000</v>
      </c>
      <c r="X38" s="28">
        <v>0</v>
      </c>
      <c r="Y38" s="28">
        <v>5706</v>
      </c>
      <c r="Z38" s="28">
        <v>6578</v>
      </c>
      <c r="AA38" s="28">
        <v>98</v>
      </c>
      <c r="AB38" s="28">
        <v>14986</v>
      </c>
      <c r="AC38" s="28">
        <v>0</v>
      </c>
      <c r="AD38" s="28">
        <v>186</v>
      </c>
      <c r="AE38" s="28">
        <v>12674</v>
      </c>
      <c r="AF38" s="28">
        <v>976</v>
      </c>
      <c r="AG38" s="28">
        <v>7634</v>
      </c>
    </row>
    <row r="39" spans="2:33" x14ac:dyDescent="0.3">
      <c r="B39" s="27" t="s">
        <v>216</v>
      </c>
      <c r="C39" s="28">
        <v>28094</v>
      </c>
      <c r="D39" s="28">
        <v>110</v>
      </c>
      <c r="E39" s="28">
        <v>3842</v>
      </c>
      <c r="F39" s="28">
        <v>5388</v>
      </c>
      <c r="G39" s="28">
        <v>5686</v>
      </c>
      <c r="H39" s="28">
        <v>11302</v>
      </c>
      <c r="I39" s="28">
        <v>1440</v>
      </c>
      <c r="J39" s="28">
        <v>21272</v>
      </c>
      <c r="K39" s="28">
        <v>11302</v>
      </c>
      <c r="L39" s="28">
        <v>1986</v>
      </c>
      <c r="M39" s="28">
        <v>2330</v>
      </c>
      <c r="N39" s="28">
        <v>4042</v>
      </c>
      <c r="O39" s="28">
        <v>25230</v>
      </c>
      <c r="P39" s="28">
        <v>13802</v>
      </c>
      <c r="Q39" s="28">
        <v>12498</v>
      </c>
      <c r="R39" s="28">
        <v>46462</v>
      </c>
      <c r="S39" s="28">
        <v>146</v>
      </c>
      <c r="T39" s="28">
        <v>336</v>
      </c>
      <c r="U39" s="28">
        <v>82</v>
      </c>
      <c r="V39" s="28">
        <v>140</v>
      </c>
      <c r="W39" s="28">
        <v>6982</v>
      </c>
      <c r="X39" s="28">
        <v>660</v>
      </c>
      <c r="Y39" s="28">
        <v>10220</v>
      </c>
      <c r="Z39" s="28">
        <v>13224</v>
      </c>
      <c r="AA39" s="28">
        <v>184</v>
      </c>
      <c r="AB39" s="28">
        <v>30190</v>
      </c>
      <c r="AC39" s="28">
        <v>0</v>
      </c>
      <c r="AD39" s="28">
        <v>396</v>
      </c>
      <c r="AE39" s="28">
        <v>25872</v>
      </c>
      <c r="AF39" s="28">
        <v>2728</v>
      </c>
      <c r="AG39" s="28">
        <v>13308</v>
      </c>
    </row>
    <row r="40" spans="2:33" x14ac:dyDescent="0.3">
      <c r="B40" s="27" t="s">
        <v>217</v>
      </c>
      <c r="C40" s="28">
        <v>52180</v>
      </c>
      <c r="D40" s="28">
        <v>354</v>
      </c>
      <c r="E40" s="28">
        <v>8312</v>
      </c>
      <c r="F40" s="28">
        <v>16870</v>
      </c>
      <c r="G40" s="28">
        <v>13044</v>
      </c>
      <c r="H40" s="28">
        <v>22694</v>
      </c>
      <c r="I40" s="28">
        <v>3058</v>
      </c>
      <c r="J40" s="28">
        <v>50586</v>
      </c>
      <c r="K40" s="28">
        <v>23184</v>
      </c>
      <c r="L40" s="28">
        <v>4640</v>
      </c>
      <c r="M40" s="28">
        <v>5354</v>
      </c>
      <c r="N40" s="28">
        <v>8766</v>
      </c>
      <c r="O40" s="28">
        <v>53970</v>
      </c>
      <c r="P40" s="28">
        <v>29560</v>
      </c>
      <c r="Q40" s="28">
        <v>30342</v>
      </c>
      <c r="R40" s="28">
        <v>98730</v>
      </c>
      <c r="S40" s="28">
        <v>406</v>
      </c>
      <c r="T40" s="28">
        <v>856</v>
      </c>
      <c r="U40" s="28">
        <v>206</v>
      </c>
      <c r="V40" s="28">
        <v>312</v>
      </c>
      <c r="W40" s="28">
        <v>15164</v>
      </c>
      <c r="X40" s="28">
        <v>1788</v>
      </c>
      <c r="Y40" s="28">
        <v>22180</v>
      </c>
      <c r="Z40" s="28">
        <v>29982</v>
      </c>
      <c r="AA40" s="28">
        <v>408</v>
      </c>
      <c r="AB40" s="28">
        <v>67608</v>
      </c>
      <c r="AC40" s="28">
        <v>7076</v>
      </c>
      <c r="AD40" s="28">
        <v>958</v>
      </c>
      <c r="AE40" s="28">
        <v>58922</v>
      </c>
      <c r="AF40" s="28">
        <v>6400</v>
      </c>
      <c r="AG40" s="28">
        <v>30954</v>
      </c>
    </row>
    <row r="41" spans="2:33" x14ac:dyDescent="0.3">
      <c r="B41" s="27" t="s">
        <v>218</v>
      </c>
      <c r="C41" s="28">
        <v>44420</v>
      </c>
      <c r="D41" s="28">
        <v>510</v>
      </c>
      <c r="E41" s="28">
        <v>12890</v>
      </c>
      <c r="F41" s="28">
        <v>30880</v>
      </c>
      <c r="G41" s="28">
        <v>20090</v>
      </c>
      <c r="H41" s="28">
        <v>34660</v>
      </c>
      <c r="I41" s="28">
        <v>4290</v>
      </c>
      <c r="J41" s="28">
        <v>68420</v>
      </c>
      <c r="K41" s="28">
        <v>33250</v>
      </c>
      <c r="L41" s="28">
        <v>6340</v>
      </c>
      <c r="M41" s="28">
        <v>8010</v>
      </c>
      <c r="N41" s="28">
        <v>14700</v>
      </c>
      <c r="O41" s="28">
        <v>76450</v>
      </c>
      <c r="P41" s="28">
        <v>45430</v>
      </c>
      <c r="Q41" s="28">
        <v>43450</v>
      </c>
      <c r="R41" s="28">
        <v>130580</v>
      </c>
      <c r="S41" s="28">
        <v>670</v>
      </c>
      <c r="T41" s="28">
        <v>1040</v>
      </c>
      <c r="U41" s="28">
        <v>330</v>
      </c>
      <c r="V41" s="28">
        <v>430</v>
      </c>
      <c r="W41" s="28">
        <v>21280</v>
      </c>
      <c r="X41" s="28">
        <v>2340</v>
      </c>
      <c r="Y41" s="28">
        <v>29350</v>
      </c>
      <c r="Z41" s="28">
        <v>47100</v>
      </c>
      <c r="AA41" s="28">
        <v>560</v>
      </c>
      <c r="AB41" s="28">
        <v>96080</v>
      </c>
      <c r="AC41" s="28">
        <v>46500</v>
      </c>
      <c r="AD41" s="28">
        <v>1320</v>
      </c>
      <c r="AE41" s="28">
        <v>91920</v>
      </c>
      <c r="AF41" s="28">
        <v>9460</v>
      </c>
      <c r="AG41" s="28">
        <v>46500</v>
      </c>
    </row>
    <row r="42" spans="2:33" x14ac:dyDescent="0.3">
      <c r="B42" s="27" t="s">
        <v>219</v>
      </c>
      <c r="C42" s="28">
        <v>-11.800000000000006</v>
      </c>
      <c r="D42" s="28">
        <v>0</v>
      </c>
      <c r="E42" s="28">
        <v>37.74</v>
      </c>
      <c r="F42" s="28">
        <v>-38.619999999999997</v>
      </c>
      <c r="G42" s="28">
        <v>0</v>
      </c>
      <c r="H42" s="28">
        <v>0</v>
      </c>
      <c r="I42" s="28">
        <v>0</v>
      </c>
      <c r="J42" s="28">
        <v>-103.17999999999999</v>
      </c>
      <c r="K42" s="28">
        <v>-51.96</v>
      </c>
      <c r="L42" s="28">
        <v>-41.040000000000006</v>
      </c>
      <c r="M42" s="28">
        <v>26.220000000000006</v>
      </c>
      <c r="N42" s="28">
        <v>0</v>
      </c>
      <c r="O42" s="28">
        <v>-38.900000000000006</v>
      </c>
      <c r="P42" s="28">
        <v>-4.5799999999999992</v>
      </c>
      <c r="Q42" s="28">
        <v>-158.10000000000002</v>
      </c>
      <c r="R42" s="28">
        <v>-67.459999999999994</v>
      </c>
      <c r="S42" s="28">
        <v>-26.659999999999997</v>
      </c>
      <c r="T42" s="28">
        <v>-21.14</v>
      </c>
      <c r="U42" s="28">
        <v>0</v>
      </c>
      <c r="V42" s="28">
        <v>-19.919999999999998</v>
      </c>
      <c r="W42" s="28">
        <v>-2.4800000000000013</v>
      </c>
      <c r="X42" s="28">
        <v>0</v>
      </c>
      <c r="Y42" s="28">
        <v>-46.599999999999994</v>
      </c>
      <c r="Z42" s="28">
        <v>-24.52</v>
      </c>
      <c r="AA42" s="28">
        <v>-10.559999999999999</v>
      </c>
      <c r="AB42" s="28">
        <v>-76.099999999999994</v>
      </c>
      <c r="AC42" s="28">
        <v>0</v>
      </c>
      <c r="AD42" s="28">
        <v>-19.68</v>
      </c>
      <c r="AE42" s="28">
        <v>-95.14</v>
      </c>
      <c r="AF42" s="28">
        <v>0</v>
      </c>
      <c r="AG42" s="28">
        <v>186.26</v>
      </c>
    </row>
    <row r="43" spans="2:33" x14ac:dyDescent="0.3">
      <c r="B43" s="27" t="s">
        <v>220</v>
      </c>
      <c r="C43" s="28">
        <v>72.900000000000006</v>
      </c>
      <c r="D43" s="28">
        <v>-42.72</v>
      </c>
      <c r="E43" s="28">
        <v>45.48</v>
      </c>
      <c r="F43" s="28">
        <v>-215.44</v>
      </c>
      <c r="G43" s="28">
        <v>0</v>
      </c>
      <c r="H43" s="28">
        <v>0</v>
      </c>
      <c r="I43" s="28">
        <v>1.4</v>
      </c>
      <c r="J43" s="28">
        <v>183.54000000000002</v>
      </c>
      <c r="K43" s="28">
        <v>-37.840000000000011</v>
      </c>
      <c r="L43" s="28">
        <v>-17.600000000000001</v>
      </c>
      <c r="M43" s="28">
        <v>49.06</v>
      </c>
      <c r="N43" s="28">
        <v>0</v>
      </c>
      <c r="O43" s="28">
        <v>60.279999999999994</v>
      </c>
      <c r="P43" s="28">
        <v>167.02</v>
      </c>
      <c r="Q43" s="28">
        <v>0.28000000000000114</v>
      </c>
      <c r="R43" s="28">
        <v>171.62</v>
      </c>
      <c r="S43" s="28">
        <v>-58.08</v>
      </c>
      <c r="T43" s="28">
        <v>-59.94</v>
      </c>
      <c r="U43" s="28">
        <v>-15.1</v>
      </c>
      <c r="V43" s="28">
        <v>-22.6</v>
      </c>
      <c r="W43" s="28">
        <v>73.58</v>
      </c>
      <c r="X43" s="28">
        <v>0</v>
      </c>
      <c r="Y43" s="28">
        <v>119.35999999999999</v>
      </c>
      <c r="Z43" s="28">
        <v>133.34</v>
      </c>
      <c r="AA43" s="28">
        <v>-25.82</v>
      </c>
      <c r="AB43" s="28">
        <v>148.91999999999999</v>
      </c>
      <c r="AC43" s="28">
        <v>0</v>
      </c>
      <c r="AD43" s="28">
        <v>-25.06</v>
      </c>
      <c r="AE43" s="28">
        <v>277.18</v>
      </c>
      <c r="AF43" s="28">
        <v>0</v>
      </c>
      <c r="AG43" s="28">
        <v>166.85999999999999</v>
      </c>
    </row>
    <row r="44" spans="2:33" x14ac:dyDescent="0.3">
      <c r="B44" s="27" t="s">
        <v>221</v>
      </c>
      <c r="C44" s="28">
        <v>189.3</v>
      </c>
      <c r="D44" s="28">
        <v>-147.12</v>
      </c>
      <c r="E44" s="28">
        <v>-79.039999999999992</v>
      </c>
      <c r="F44" s="28">
        <v>736</v>
      </c>
      <c r="G44" s="28">
        <v>0</v>
      </c>
      <c r="H44" s="28">
        <v>-121.72</v>
      </c>
      <c r="I44" s="28">
        <v>-19.12</v>
      </c>
      <c r="J44" s="28">
        <v>243.94</v>
      </c>
      <c r="K44" s="28">
        <v>72.72</v>
      </c>
      <c r="L44" s="28">
        <v>74.459999999999994</v>
      </c>
      <c r="M44" s="28">
        <v>-288.26</v>
      </c>
      <c r="N44" s="28">
        <v>0</v>
      </c>
      <c r="O44" s="28">
        <v>121.48000000000002</v>
      </c>
      <c r="P44" s="28">
        <v>378.9799999999999</v>
      </c>
      <c r="Q44" s="28">
        <v>119.55999999999999</v>
      </c>
      <c r="R44" s="28">
        <v>180.78000000000003</v>
      </c>
      <c r="S44" s="28">
        <v>-93.72</v>
      </c>
      <c r="T44" s="28">
        <v>-37.44</v>
      </c>
      <c r="U44" s="28">
        <v>-88.42</v>
      </c>
      <c r="V44" s="28">
        <v>29.98</v>
      </c>
      <c r="W44" s="28">
        <v>215.4</v>
      </c>
      <c r="X44" s="28">
        <v>0</v>
      </c>
      <c r="Y44" s="28">
        <v>633.87999999999988</v>
      </c>
      <c r="Z44" s="28">
        <v>123.7</v>
      </c>
      <c r="AA44" s="28">
        <v>-28.82</v>
      </c>
      <c r="AB44" s="28">
        <v>1018.2</v>
      </c>
      <c r="AC44" s="28">
        <v>0</v>
      </c>
      <c r="AD44" s="28">
        <v>-20.619999999999997</v>
      </c>
      <c r="AE44" s="28">
        <v>1223.76</v>
      </c>
      <c r="AF44" s="28">
        <v>0</v>
      </c>
      <c r="AG44" s="28">
        <v>770.59999999999991</v>
      </c>
    </row>
    <row r="45" spans="2:33" x14ac:dyDescent="0.3">
      <c r="B45" s="27" t="s">
        <v>222</v>
      </c>
      <c r="C45" s="28">
        <v>1711.7199999999998</v>
      </c>
      <c r="D45" s="28">
        <v>-200.32</v>
      </c>
      <c r="E45" s="28">
        <v>108.58000000000001</v>
      </c>
      <c r="F45" s="28">
        <v>1291.8</v>
      </c>
      <c r="G45" s="28">
        <v>0</v>
      </c>
      <c r="H45" s="28">
        <v>-782.72</v>
      </c>
      <c r="I45" s="28">
        <v>61.88000000000001</v>
      </c>
      <c r="J45" s="28">
        <v>1662.2800000000002</v>
      </c>
      <c r="K45" s="28">
        <v>902.08000000000015</v>
      </c>
      <c r="L45" s="28">
        <v>392.5</v>
      </c>
      <c r="M45" s="28">
        <v>-279.7</v>
      </c>
      <c r="N45" s="28">
        <v>0</v>
      </c>
      <c r="O45" s="28">
        <v>866.78000000000009</v>
      </c>
      <c r="P45" s="28">
        <v>1564.58</v>
      </c>
      <c r="Q45" s="28">
        <v>1639.72</v>
      </c>
      <c r="R45" s="28">
        <v>2594.8599999999997</v>
      </c>
      <c r="S45" s="28">
        <v>-11.839999999999986</v>
      </c>
      <c r="T45" s="28">
        <v>-52.36</v>
      </c>
      <c r="U45" s="28">
        <v>-54.5</v>
      </c>
      <c r="V45" s="28">
        <v>23.18</v>
      </c>
      <c r="W45" s="28">
        <v>1476.1599999999999</v>
      </c>
      <c r="X45" s="28">
        <v>0</v>
      </c>
      <c r="Y45" s="28">
        <v>1729.4599999999998</v>
      </c>
      <c r="Z45" s="28">
        <v>1757.1799999999998</v>
      </c>
      <c r="AA45" s="28">
        <v>-17.419999999999998</v>
      </c>
      <c r="AB45" s="28">
        <v>2123.1400000000003</v>
      </c>
      <c r="AC45" s="28">
        <v>0</v>
      </c>
      <c r="AD45" s="28">
        <v>-72.859999999999985</v>
      </c>
      <c r="AE45" s="28">
        <v>5218.5</v>
      </c>
      <c r="AF45" s="28">
        <v>0</v>
      </c>
      <c r="AG45" s="28">
        <v>3964.6</v>
      </c>
    </row>
    <row r="46" spans="2:33" x14ac:dyDescent="0.3">
      <c r="B46" s="27" t="s">
        <v>223</v>
      </c>
      <c r="C46" s="28">
        <v>3042.2750000000001</v>
      </c>
      <c r="D46" s="28">
        <v>-76.224999999999994</v>
      </c>
      <c r="E46" s="28">
        <v>518.875</v>
      </c>
      <c r="F46" s="28">
        <v>1362.175</v>
      </c>
      <c r="G46" s="28">
        <v>84.224999999999994</v>
      </c>
      <c r="H46" s="28">
        <v>-2202.875</v>
      </c>
      <c r="I46" s="28">
        <v>164</v>
      </c>
      <c r="J46" s="28">
        <v>4402.8</v>
      </c>
      <c r="K46" s="28">
        <v>456.125</v>
      </c>
      <c r="L46" s="28">
        <v>1394.4</v>
      </c>
      <c r="M46" s="28">
        <v>-720.1</v>
      </c>
      <c r="N46" s="28">
        <v>325</v>
      </c>
      <c r="O46" s="28">
        <v>848.8</v>
      </c>
      <c r="P46" s="28">
        <v>3654.5250000000001</v>
      </c>
      <c r="Q46" s="28">
        <v>1311.825</v>
      </c>
      <c r="R46" s="28">
        <v>8887</v>
      </c>
      <c r="S46" s="28">
        <v>31.325000000000003</v>
      </c>
      <c r="T46" s="28">
        <v>-42.924999999999997</v>
      </c>
      <c r="U46" s="28">
        <v>28.099999999999994</v>
      </c>
      <c r="V46" s="28">
        <v>-148.65</v>
      </c>
      <c r="W46" s="28">
        <v>1361.45</v>
      </c>
      <c r="X46" s="28">
        <v>0</v>
      </c>
      <c r="Y46" s="28">
        <v>3261</v>
      </c>
      <c r="Z46" s="28">
        <v>3033.65</v>
      </c>
      <c r="AA46" s="28">
        <v>-156.57499999999999</v>
      </c>
      <c r="AB46" s="28">
        <v>2638.7</v>
      </c>
      <c r="AC46" s="28">
        <v>0</v>
      </c>
      <c r="AD46" s="28">
        <v>-80.75</v>
      </c>
      <c r="AE46" s="28">
        <v>9245.5750000000007</v>
      </c>
      <c r="AF46" s="28">
        <v>539.35</v>
      </c>
      <c r="AG46" s="28">
        <v>8398.3250000000007</v>
      </c>
    </row>
    <row r="47" spans="2:33" x14ac:dyDescent="0.3">
      <c r="B47" s="27" t="s">
        <v>224</v>
      </c>
      <c r="C47" s="28">
        <v>-1026.4000000000001</v>
      </c>
      <c r="D47" s="28">
        <v>-640</v>
      </c>
      <c r="E47" s="28">
        <v>-1756</v>
      </c>
      <c r="F47" s="28">
        <v>-2926.8</v>
      </c>
      <c r="G47" s="28">
        <v>-1965.4</v>
      </c>
      <c r="H47" s="28">
        <v>-5009.6000000000004</v>
      </c>
      <c r="I47" s="28">
        <v>-51</v>
      </c>
      <c r="J47" s="28">
        <v>703.8</v>
      </c>
      <c r="K47" s="28">
        <v>262.60000000000002</v>
      </c>
      <c r="L47" s="28">
        <v>-40.6</v>
      </c>
      <c r="M47" s="28">
        <v>-2751.2</v>
      </c>
      <c r="N47" s="28">
        <v>177.4</v>
      </c>
      <c r="O47" s="28">
        <v>-2697.8</v>
      </c>
      <c r="P47" s="28">
        <v>3656.4</v>
      </c>
      <c r="Q47" s="28">
        <v>-3602.6</v>
      </c>
      <c r="R47" s="28">
        <v>-1868.2</v>
      </c>
      <c r="S47" s="28">
        <v>-835.6</v>
      </c>
      <c r="T47" s="28">
        <v>-177</v>
      </c>
      <c r="U47" s="28">
        <v>-209.8</v>
      </c>
      <c r="V47" s="28">
        <v>-432.2</v>
      </c>
      <c r="W47" s="28">
        <v>-2309.1999999999998</v>
      </c>
      <c r="X47" s="28">
        <v>90.2</v>
      </c>
      <c r="Y47" s="28">
        <v>3184.8</v>
      </c>
      <c r="Z47" s="28">
        <v>789.8</v>
      </c>
      <c r="AA47" s="28">
        <v>-335.4</v>
      </c>
      <c r="AB47" s="28">
        <v>-1412.8</v>
      </c>
      <c r="AC47" s="28">
        <v>0</v>
      </c>
      <c r="AD47" s="28">
        <v>-949.6</v>
      </c>
      <c r="AE47" s="28">
        <v>-3198.4</v>
      </c>
      <c r="AF47" s="28">
        <v>-105.8</v>
      </c>
      <c r="AG47" s="28">
        <v>12032.2</v>
      </c>
    </row>
    <row r="48" spans="2:33" x14ac:dyDescent="0.3">
      <c r="B48" s="27" t="s">
        <v>225</v>
      </c>
      <c r="C48" s="28">
        <v>1434</v>
      </c>
      <c r="D48" s="28">
        <v>-524</v>
      </c>
      <c r="E48" s="28">
        <v>464</v>
      </c>
      <c r="F48" s="28">
        <v>-3634</v>
      </c>
      <c r="G48" s="28">
        <v>-2156</v>
      </c>
      <c r="H48" s="28">
        <v>-6336</v>
      </c>
      <c r="I48" s="28">
        <v>-88</v>
      </c>
      <c r="J48" s="28">
        <v>-2962</v>
      </c>
      <c r="K48" s="28">
        <v>4406</v>
      </c>
      <c r="L48" s="28">
        <v>732</v>
      </c>
      <c r="M48" s="28">
        <v>-2106</v>
      </c>
      <c r="N48" s="28">
        <v>-1840</v>
      </c>
      <c r="O48" s="28">
        <v>-2250</v>
      </c>
      <c r="P48" s="28">
        <v>8524</v>
      </c>
      <c r="Q48" s="28">
        <v>-7292</v>
      </c>
      <c r="R48" s="28">
        <v>3522</v>
      </c>
      <c r="S48" s="28">
        <v>-1206</v>
      </c>
      <c r="T48" s="28">
        <v>-510</v>
      </c>
      <c r="U48" s="28">
        <v>162</v>
      </c>
      <c r="V48" s="28">
        <v>-670</v>
      </c>
      <c r="W48" s="28">
        <v>-4386</v>
      </c>
      <c r="X48" s="28">
        <v>158</v>
      </c>
      <c r="Y48" s="28">
        <v>6458</v>
      </c>
      <c r="Z48" s="28">
        <v>-520</v>
      </c>
      <c r="AA48" s="28">
        <v>-702</v>
      </c>
      <c r="AB48" s="28">
        <v>988</v>
      </c>
      <c r="AC48" s="28">
        <v>-56</v>
      </c>
      <c r="AD48" s="28">
        <v>-1676</v>
      </c>
      <c r="AE48" s="28">
        <v>-11630</v>
      </c>
      <c r="AF48" s="28">
        <v>-1152</v>
      </c>
      <c r="AG48" s="28">
        <v>14988</v>
      </c>
    </row>
    <row r="49" spans="2:33" x14ac:dyDescent="0.3">
      <c r="B49" s="27" t="s">
        <v>226</v>
      </c>
      <c r="C49" s="28">
        <v>7300</v>
      </c>
      <c r="D49" s="28">
        <v>-2330</v>
      </c>
      <c r="E49" s="28">
        <v>-5500</v>
      </c>
      <c r="F49" s="28">
        <v>-11980</v>
      </c>
      <c r="G49" s="28">
        <v>-4230</v>
      </c>
      <c r="H49" s="28">
        <v>-8160</v>
      </c>
      <c r="I49" s="28">
        <v>-410</v>
      </c>
      <c r="J49" s="28">
        <v>-7310</v>
      </c>
      <c r="K49" s="28">
        <v>9560</v>
      </c>
      <c r="L49" s="28">
        <v>-50</v>
      </c>
      <c r="M49" s="28">
        <v>-3100</v>
      </c>
      <c r="N49" s="28">
        <v>-4680</v>
      </c>
      <c r="O49" s="28">
        <v>-910</v>
      </c>
      <c r="P49" s="28">
        <v>7830</v>
      </c>
      <c r="Q49" s="28">
        <v>-5590</v>
      </c>
      <c r="R49" s="28">
        <v>3760</v>
      </c>
      <c r="S49" s="28">
        <v>-690</v>
      </c>
      <c r="T49" s="28">
        <v>-780</v>
      </c>
      <c r="U49" s="28">
        <v>-1080</v>
      </c>
      <c r="V49" s="28">
        <v>-230</v>
      </c>
      <c r="W49" s="28">
        <v>-5100</v>
      </c>
      <c r="X49" s="28">
        <v>0</v>
      </c>
      <c r="Y49" s="28">
        <v>6390</v>
      </c>
      <c r="Z49" s="28">
        <v>-560</v>
      </c>
      <c r="AA49" s="28">
        <v>-540</v>
      </c>
      <c r="AB49" s="28">
        <v>4620</v>
      </c>
      <c r="AC49" s="28">
        <v>-530</v>
      </c>
      <c r="AD49" s="28">
        <v>-3400</v>
      </c>
      <c r="AE49" s="28">
        <v>-34120</v>
      </c>
      <c r="AF49" s="28">
        <v>-40</v>
      </c>
      <c r="AG49" s="28">
        <v>0</v>
      </c>
    </row>
    <row r="50" spans="2:33" x14ac:dyDescent="0.3">
      <c r="B50" s="27" t="s">
        <v>227</v>
      </c>
      <c r="C50" s="28">
        <v>1711.8</v>
      </c>
      <c r="D50" s="28">
        <v>0</v>
      </c>
      <c r="E50" s="28">
        <v>553</v>
      </c>
      <c r="F50" s="28">
        <v>1314.4</v>
      </c>
      <c r="G50" s="28">
        <v>0</v>
      </c>
      <c r="H50" s="28">
        <v>0</v>
      </c>
      <c r="I50" s="28">
        <v>0</v>
      </c>
      <c r="J50" s="28">
        <v>1270.4000000000001</v>
      </c>
      <c r="K50" s="28">
        <v>567.6</v>
      </c>
      <c r="L50" s="28">
        <v>258.2</v>
      </c>
      <c r="M50" s="28">
        <v>365.2</v>
      </c>
      <c r="N50" s="28">
        <v>0</v>
      </c>
      <c r="O50" s="28">
        <v>1287.4000000000001</v>
      </c>
      <c r="P50" s="28">
        <v>867.4</v>
      </c>
      <c r="Q50" s="28">
        <v>1363.4</v>
      </c>
      <c r="R50" s="28">
        <v>2768.8</v>
      </c>
      <c r="S50" s="28">
        <v>97.4</v>
      </c>
      <c r="T50" s="28">
        <v>87.2</v>
      </c>
      <c r="U50" s="28">
        <v>0</v>
      </c>
      <c r="V50" s="28">
        <v>129.80000000000001</v>
      </c>
      <c r="W50" s="28">
        <v>724</v>
      </c>
      <c r="X50" s="28">
        <v>0</v>
      </c>
      <c r="Y50" s="28">
        <v>723</v>
      </c>
      <c r="Z50" s="28">
        <v>973.6</v>
      </c>
      <c r="AA50" s="28">
        <v>41.2</v>
      </c>
      <c r="AB50" s="28">
        <v>1641.8</v>
      </c>
      <c r="AC50" s="28">
        <v>0</v>
      </c>
      <c r="AD50" s="28">
        <v>114.6</v>
      </c>
      <c r="AE50" s="28">
        <v>2407.8000000000002</v>
      </c>
      <c r="AF50" s="28">
        <v>0</v>
      </c>
      <c r="AG50" s="28">
        <v>1587.8</v>
      </c>
    </row>
    <row r="51" spans="2:33" x14ac:dyDescent="0.3">
      <c r="B51" s="27" t="s">
        <v>228</v>
      </c>
      <c r="C51" s="28">
        <v>3685.6</v>
      </c>
      <c r="D51" s="28">
        <v>178.2</v>
      </c>
      <c r="E51" s="28">
        <v>1304.4000000000001</v>
      </c>
      <c r="F51" s="28">
        <v>2830</v>
      </c>
      <c r="G51" s="28">
        <v>0</v>
      </c>
      <c r="H51" s="28">
        <v>0</v>
      </c>
      <c r="I51" s="28">
        <v>153.6</v>
      </c>
      <c r="J51" s="28">
        <v>2924.6</v>
      </c>
      <c r="K51" s="28">
        <v>1250.8</v>
      </c>
      <c r="L51" s="28">
        <v>607</v>
      </c>
      <c r="M51" s="28">
        <v>831.2</v>
      </c>
      <c r="N51" s="28">
        <v>0</v>
      </c>
      <c r="O51" s="28">
        <v>2691</v>
      </c>
      <c r="P51" s="28">
        <v>1848</v>
      </c>
      <c r="Q51" s="28">
        <v>3017</v>
      </c>
      <c r="R51" s="28">
        <v>5883.8</v>
      </c>
      <c r="S51" s="28">
        <v>229.2</v>
      </c>
      <c r="T51" s="28">
        <v>193</v>
      </c>
      <c r="U51" s="28">
        <v>179</v>
      </c>
      <c r="V51" s="28">
        <v>306.39999999999998</v>
      </c>
      <c r="W51" s="28">
        <v>1432.4</v>
      </c>
      <c r="X51" s="28">
        <v>0</v>
      </c>
      <c r="Y51" s="28">
        <v>1577.6</v>
      </c>
      <c r="Z51" s="28">
        <v>2236.6</v>
      </c>
      <c r="AA51" s="28">
        <v>97.2</v>
      </c>
      <c r="AB51" s="28">
        <v>3419</v>
      </c>
      <c r="AC51" s="28">
        <v>0</v>
      </c>
      <c r="AD51" s="28">
        <v>303.39999999999998</v>
      </c>
      <c r="AE51" s="28">
        <v>5408.4</v>
      </c>
      <c r="AF51" s="28">
        <v>0</v>
      </c>
      <c r="AG51" s="28">
        <v>3086.4</v>
      </c>
    </row>
    <row r="52" spans="2:33" x14ac:dyDescent="0.3">
      <c r="B52" s="27" t="s">
        <v>229</v>
      </c>
      <c r="C52" s="28">
        <v>7335.8</v>
      </c>
      <c r="D52" s="28">
        <v>344.8</v>
      </c>
      <c r="E52" s="28">
        <v>2538.1999999999998</v>
      </c>
      <c r="F52" s="28">
        <v>6449.4</v>
      </c>
      <c r="G52" s="28">
        <v>0</v>
      </c>
      <c r="H52" s="28">
        <v>387.8</v>
      </c>
      <c r="I52" s="28">
        <v>379</v>
      </c>
      <c r="J52" s="28">
        <v>6001.8</v>
      </c>
      <c r="K52" s="28">
        <v>3252</v>
      </c>
      <c r="L52" s="28">
        <v>1199.4000000000001</v>
      </c>
      <c r="M52" s="28">
        <v>1728.8</v>
      </c>
      <c r="N52" s="28">
        <v>0</v>
      </c>
      <c r="O52" s="28">
        <v>5598</v>
      </c>
      <c r="P52" s="28">
        <v>3811.2</v>
      </c>
      <c r="Q52" s="28">
        <v>6330.2</v>
      </c>
      <c r="R52" s="28">
        <v>11654.2</v>
      </c>
      <c r="S52" s="28">
        <v>405.8</v>
      </c>
      <c r="T52" s="28">
        <v>405.8</v>
      </c>
      <c r="U52" s="28">
        <v>376.6</v>
      </c>
      <c r="V52" s="28">
        <v>568</v>
      </c>
      <c r="W52" s="28">
        <v>3078.6</v>
      </c>
      <c r="X52" s="28">
        <v>0</v>
      </c>
      <c r="Y52" s="28">
        <v>4045.4</v>
      </c>
      <c r="Z52" s="28">
        <v>5040.3999999999996</v>
      </c>
      <c r="AA52" s="28">
        <v>235.6</v>
      </c>
      <c r="AB52" s="28">
        <v>8251.4</v>
      </c>
      <c r="AC52" s="28">
        <v>0</v>
      </c>
      <c r="AD52" s="28">
        <v>588.79999999999995</v>
      </c>
      <c r="AE52" s="28">
        <v>12261</v>
      </c>
      <c r="AF52" s="28">
        <v>0</v>
      </c>
      <c r="AG52" s="28">
        <v>6130.6</v>
      </c>
    </row>
    <row r="53" spans="2:33" x14ac:dyDescent="0.3">
      <c r="B53" s="27" t="s">
        <v>230</v>
      </c>
      <c r="C53" s="28">
        <v>14906.4</v>
      </c>
      <c r="D53" s="28">
        <v>668.4</v>
      </c>
      <c r="E53" s="28">
        <v>4289.6000000000004</v>
      </c>
      <c r="F53" s="28">
        <v>10483.6</v>
      </c>
      <c r="G53" s="28">
        <v>0</v>
      </c>
      <c r="H53" s="28">
        <v>2518.8000000000002</v>
      </c>
      <c r="I53" s="28">
        <v>1084.2</v>
      </c>
      <c r="J53" s="28">
        <v>12858.2</v>
      </c>
      <c r="K53" s="28">
        <v>6543.4</v>
      </c>
      <c r="L53" s="28">
        <v>2781.2</v>
      </c>
      <c r="M53" s="28">
        <v>3971.8</v>
      </c>
      <c r="N53" s="28">
        <v>0</v>
      </c>
      <c r="O53" s="28">
        <v>11450</v>
      </c>
      <c r="P53" s="28">
        <v>8329.7999999999993</v>
      </c>
      <c r="Q53" s="28">
        <v>12534.6</v>
      </c>
      <c r="R53" s="28">
        <v>23222.400000000001</v>
      </c>
      <c r="S53" s="28">
        <v>854.2</v>
      </c>
      <c r="T53" s="28">
        <v>725</v>
      </c>
      <c r="U53" s="28">
        <v>686.6</v>
      </c>
      <c r="V53" s="28">
        <v>988.6</v>
      </c>
      <c r="W53" s="28">
        <v>6126</v>
      </c>
      <c r="X53" s="28">
        <v>0</v>
      </c>
      <c r="Y53" s="28">
        <v>7795</v>
      </c>
      <c r="Z53" s="28">
        <v>10150</v>
      </c>
      <c r="AA53" s="28">
        <v>1252.8</v>
      </c>
      <c r="AB53" s="28">
        <v>15470.4</v>
      </c>
      <c r="AC53" s="28">
        <v>0</v>
      </c>
      <c r="AD53" s="28">
        <v>1078.2</v>
      </c>
      <c r="AE53" s="28">
        <v>22756.400000000001</v>
      </c>
      <c r="AF53" s="28">
        <v>0</v>
      </c>
      <c r="AG53" s="28">
        <v>12810.2</v>
      </c>
    </row>
    <row r="54" spans="2:33" x14ac:dyDescent="0.3">
      <c r="B54" s="27" t="s">
        <v>231</v>
      </c>
      <c r="C54" s="28">
        <v>26998</v>
      </c>
      <c r="D54" s="28">
        <v>1174.4000000000001</v>
      </c>
      <c r="E54" s="28">
        <v>7811</v>
      </c>
      <c r="F54" s="28">
        <v>14040</v>
      </c>
      <c r="G54" s="28">
        <v>5151.8</v>
      </c>
      <c r="H54" s="28">
        <v>4850.6000000000004</v>
      </c>
      <c r="I54" s="28">
        <v>1903.4</v>
      </c>
      <c r="J54" s="28">
        <v>22491</v>
      </c>
      <c r="K54" s="28">
        <v>9340.7999999999993</v>
      </c>
      <c r="L54" s="28">
        <v>5094.8</v>
      </c>
      <c r="M54" s="28">
        <v>6801</v>
      </c>
      <c r="N54" s="28">
        <v>5891.4</v>
      </c>
      <c r="O54" s="28">
        <v>20064.400000000001</v>
      </c>
      <c r="P54" s="28">
        <v>14192.2</v>
      </c>
      <c r="Q54" s="28">
        <v>16141.2</v>
      </c>
      <c r="R54" s="28">
        <v>41976.800000000003</v>
      </c>
      <c r="S54" s="28">
        <v>1399.6</v>
      </c>
      <c r="T54" s="28">
        <v>1270.4000000000001</v>
      </c>
      <c r="U54" s="28">
        <v>1192.5999999999999</v>
      </c>
      <c r="V54" s="28">
        <v>1575</v>
      </c>
      <c r="W54" s="28">
        <v>10391</v>
      </c>
      <c r="X54" s="28">
        <v>0</v>
      </c>
      <c r="Y54" s="28">
        <v>14429.6</v>
      </c>
      <c r="Z54" s="28">
        <v>17350.8</v>
      </c>
      <c r="AA54" s="28">
        <v>1442.8</v>
      </c>
      <c r="AB54" s="28">
        <v>24684.6</v>
      </c>
      <c r="AC54" s="28">
        <v>0</v>
      </c>
      <c r="AD54" s="28">
        <v>1950.6</v>
      </c>
      <c r="AE54" s="28">
        <v>38116.6</v>
      </c>
      <c r="AF54" s="28">
        <v>3364.2</v>
      </c>
      <c r="AG54" s="28">
        <v>24512.6</v>
      </c>
    </row>
    <row r="55" spans="2:33" x14ac:dyDescent="0.3">
      <c r="B55" s="27" t="s">
        <v>232</v>
      </c>
      <c r="C55" s="28">
        <v>51127.83</v>
      </c>
      <c r="D55" s="28">
        <v>2479.0839999999998</v>
      </c>
      <c r="E55" s="28">
        <v>14042.497999999998</v>
      </c>
      <c r="F55" s="28">
        <v>24600.348000000002</v>
      </c>
      <c r="G55" s="28">
        <v>11631.628000000001</v>
      </c>
      <c r="H55" s="28">
        <v>9940.8860000000004</v>
      </c>
      <c r="I55" s="28">
        <v>3017.9780000000001</v>
      </c>
      <c r="J55" s="28">
        <v>35123.345999999998</v>
      </c>
      <c r="K55" s="28">
        <v>18464.222000000002</v>
      </c>
      <c r="L55" s="28">
        <v>8598.2279999999992</v>
      </c>
      <c r="M55" s="28">
        <v>11804.558000000001</v>
      </c>
      <c r="N55" s="28">
        <v>13358.484</v>
      </c>
      <c r="O55" s="28">
        <v>37609.442000000003</v>
      </c>
      <c r="P55" s="28">
        <v>24699.448</v>
      </c>
      <c r="Q55" s="28">
        <v>26787.556</v>
      </c>
      <c r="R55" s="28">
        <v>69810.975999999995</v>
      </c>
      <c r="S55" s="28">
        <v>2469.9360000000001</v>
      </c>
      <c r="T55" s="28">
        <v>2340.2300000000005</v>
      </c>
      <c r="U55" s="28">
        <v>2045.8979999999999</v>
      </c>
      <c r="V55" s="28">
        <v>2599.3900000000003</v>
      </c>
      <c r="W55" s="28">
        <v>19391.916000000001</v>
      </c>
      <c r="X55" s="28">
        <v>2315.1899999999996</v>
      </c>
      <c r="Y55" s="28">
        <v>22357.986000000001</v>
      </c>
      <c r="Z55" s="28">
        <v>30001.759999999998</v>
      </c>
      <c r="AA55" s="28">
        <v>2207.3319999999999</v>
      </c>
      <c r="AB55" s="28">
        <v>45242.922000000006</v>
      </c>
      <c r="AC55" s="28">
        <v>0</v>
      </c>
      <c r="AD55" s="28">
        <v>3002.4480000000003</v>
      </c>
      <c r="AE55" s="28">
        <v>66576.297999999995</v>
      </c>
      <c r="AF55" s="28">
        <v>7679.1679999999997</v>
      </c>
      <c r="AG55" s="28">
        <v>42741.04</v>
      </c>
    </row>
    <row r="56" spans="2:33" x14ac:dyDescent="0.3">
      <c r="B56" s="27" t="s">
        <v>233</v>
      </c>
      <c r="C56" s="28">
        <v>96067.024000000005</v>
      </c>
      <c r="D56" s="28">
        <v>5440.5079999999998</v>
      </c>
      <c r="E56" s="28">
        <v>32603.658000000003</v>
      </c>
      <c r="F56" s="28">
        <v>60382.731999999996</v>
      </c>
      <c r="G56" s="28">
        <v>29696.126</v>
      </c>
      <c r="H56" s="28">
        <v>20282.05</v>
      </c>
      <c r="I56" s="28">
        <v>6216.8899999999994</v>
      </c>
      <c r="J56" s="28">
        <v>70939.877999999997</v>
      </c>
      <c r="K56" s="28">
        <v>39040.596000000005</v>
      </c>
      <c r="L56" s="28">
        <v>16223.163999999999</v>
      </c>
      <c r="M56" s="28">
        <v>24874.574000000001</v>
      </c>
      <c r="N56" s="28">
        <v>25627.342000000001</v>
      </c>
      <c r="O56" s="28">
        <v>78675.873999999996</v>
      </c>
      <c r="P56" s="28">
        <v>53707.195999999996</v>
      </c>
      <c r="Q56" s="28">
        <v>65758.637999999992</v>
      </c>
      <c r="R56" s="28">
        <v>143665.85399999999</v>
      </c>
      <c r="S56" s="28">
        <v>5821.74</v>
      </c>
      <c r="T56" s="28">
        <v>5860.2860000000001</v>
      </c>
      <c r="U56" s="28">
        <v>4794.1000000000004</v>
      </c>
      <c r="V56" s="28">
        <v>5604.1560000000009</v>
      </c>
      <c r="W56" s="28">
        <v>41631.123999999996</v>
      </c>
      <c r="X56" s="28">
        <v>3870.31</v>
      </c>
      <c r="Y56" s="28">
        <v>39204.769999999997</v>
      </c>
      <c r="Z56" s="28">
        <v>67677.195999999996</v>
      </c>
      <c r="AA56" s="28">
        <v>3500.6839999999997</v>
      </c>
      <c r="AB56" s="28">
        <v>100074.36600000001</v>
      </c>
      <c r="AC56" s="28">
        <v>15961.951999999999</v>
      </c>
      <c r="AD56" s="28">
        <v>5726.6659999999993</v>
      </c>
      <c r="AE56" s="28">
        <v>144404.304</v>
      </c>
      <c r="AF56" s="28">
        <v>15825.103999999998</v>
      </c>
      <c r="AG56" s="28">
        <v>83720.138000000006</v>
      </c>
    </row>
    <row r="57" spans="2:33" x14ac:dyDescent="0.3">
      <c r="B57" s="27" t="s">
        <v>234</v>
      </c>
      <c r="C57" s="28">
        <v>97424.78</v>
      </c>
      <c r="D57" s="28">
        <v>9302.43</v>
      </c>
      <c r="E57" s="28">
        <v>51562.85</v>
      </c>
      <c r="F57" s="28">
        <v>91208.11</v>
      </c>
      <c r="G57" s="28">
        <v>53729.81</v>
      </c>
      <c r="H57" s="28">
        <v>30402.09</v>
      </c>
      <c r="I57" s="28">
        <v>9529.02</v>
      </c>
      <c r="J57" s="28">
        <v>101986.68</v>
      </c>
      <c r="K57" s="28">
        <v>61869.62</v>
      </c>
      <c r="L57" s="28">
        <v>23487.69</v>
      </c>
      <c r="M57" s="28">
        <v>34714.080000000002</v>
      </c>
      <c r="N57" s="28">
        <v>43343.24</v>
      </c>
      <c r="O57" s="28">
        <v>115449.68</v>
      </c>
      <c r="P57" s="28">
        <v>85259.12</v>
      </c>
      <c r="Q57" s="28">
        <v>108834.92</v>
      </c>
      <c r="R57" s="28">
        <v>201987.9</v>
      </c>
      <c r="S57" s="28">
        <v>7965.08</v>
      </c>
      <c r="T57" s="28">
        <v>7621.48</v>
      </c>
      <c r="U57" s="28">
        <v>6091.29</v>
      </c>
      <c r="V57" s="28">
        <v>8661.6200000000008</v>
      </c>
      <c r="W57" s="28">
        <v>65838.990000000005</v>
      </c>
      <c r="X57" s="28">
        <v>5598.33</v>
      </c>
      <c r="Y57" s="28">
        <v>52623.199999999997</v>
      </c>
      <c r="Z57" s="28">
        <v>110804.85</v>
      </c>
      <c r="AA57" s="28">
        <v>4258.51</v>
      </c>
      <c r="AB57" s="28">
        <v>147297.35</v>
      </c>
      <c r="AC57" s="28">
        <v>93600.21</v>
      </c>
      <c r="AD57" s="28">
        <v>9125.5499999999993</v>
      </c>
      <c r="AE57" s="28">
        <v>215756.18</v>
      </c>
      <c r="AF57" s="28">
        <v>25739.33</v>
      </c>
      <c r="AG57" s="28">
        <v>113100.22</v>
      </c>
    </row>
    <row r="58" spans="2:33" x14ac:dyDescent="0.3">
      <c r="B58" s="27" t="s">
        <v>235</v>
      </c>
      <c r="C58" s="28">
        <v>821.6</v>
      </c>
      <c r="D58" s="28">
        <v>0</v>
      </c>
      <c r="E58" s="28">
        <v>256.60000000000002</v>
      </c>
      <c r="F58" s="28">
        <v>631.6</v>
      </c>
      <c r="G58" s="28">
        <v>0</v>
      </c>
      <c r="H58" s="28">
        <v>0</v>
      </c>
      <c r="I58" s="28">
        <v>0</v>
      </c>
      <c r="J58" s="28">
        <v>606.20000000000005</v>
      </c>
      <c r="K58" s="28">
        <v>213.6</v>
      </c>
      <c r="L58" s="28">
        <v>128.4</v>
      </c>
      <c r="M58" s="28">
        <v>160.4</v>
      </c>
      <c r="N58" s="28">
        <v>0</v>
      </c>
      <c r="O58" s="28">
        <v>483.2</v>
      </c>
      <c r="P58" s="28">
        <v>486.2</v>
      </c>
      <c r="Q58" s="28">
        <v>570</v>
      </c>
      <c r="R58" s="28">
        <v>1069.5999999999999</v>
      </c>
      <c r="S58" s="28">
        <v>51.6</v>
      </c>
      <c r="T58" s="28">
        <v>42.6</v>
      </c>
      <c r="U58" s="28">
        <v>0</v>
      </c>
      <c r="V58" s="28">
        <v>50</v>
      </c>
      <c r="W58" s="28">
        <v>353</v>
      </c>
      <c r="X58" s="28">
        <v>0</v>
      </c>
      <c r="Y58" s="28">
        <v>313.2</v>
      </c>
      <c r="Z58" s="28">
        <v>483</v>
      </c>
      <c r="AA58" s="28">
        <v>13.4</v>
      </c>
      <c r="AB58" s="28">
        <v>762.4</v>
      </c>
      <c r="AC58" s="28">
        <v>0</v>
      </c>
      <c r="AD58" s="28">
        <v>53.4</v>
      </c>
      <c r="AE58" s="28">
        <v>1024.8</v>
      </c>
      <c r="AF58" s="28">
        <v>0</v>
      </c>
      <c r="AG58" s="28">
        <v>819.4</v>
      </c>
    </row>
    <row r="59" spans="2:33" x14ac:dyDescent="0.3">
      <c r="B59" s="27" t="s">
        <v>236</v>
      </c>
      <c r="C59" s="28">
        <v>1938.6</v>
      </c>
      <c r="D59" s="28">
        <v>83.8</v>
      </c>
      <c r="E59" s="28">
        <v>648.20000000000005</v>
      </c>
      <c r="F59" s="28">
        <v>1578.2</v>
      </c>
      <c r="G59" s="28">
        <v>0</v>
      </c>
      <c r="H59" s="28">
        <v>0</v>
      </c>
      <c r="I59" s="28">
        <v>87</v>
      </c>
      <c r="J59" s="28">
        <v>1430.2</v>
      </c>
      <c r="K59" s="28">
        <v>512.4</v>
      </c>
      <c r="L59" s="28">
        <v>313.39999999999998</v>
      </c>
      <c r="M59" s="28">
        <v>408.6</v>
      </c>
      <c r="N59" s="28">
        <v>0</v>
      </c>
      <c r="O59" s="28">
        <v>1299.2</v>
      </c>
      <c r="P59" s="28">
        <v>1028.4000000000001</v>
      </c>
      <c r="Q59" s="28">
        <v>1506.8</v>
      </c>
      <c r="R59" s="28">
        <v>2686.8</v>
      </c>
      <c r="S59" s="28">
        <v>123</v>
      </c>
      <c r="T59" s="28">
        <v>97.8</v>
      </c>
      <c r="U59" s="28">
        <v>91.8</v>
      </c>
      <c r="V59" s="28">
        <v>135.80000000000001</v>
      </c>
      <c r="W59" s="28">
        <v>750</v>
      </c>
      <c r="X59" s="28">
        <v>0</v>
      </c>
      <c r="Y59" s="28">
        <v>712.8</v>
      </c>
      <c r="Z59" s="28">
        <v>1199</v>
      </c>
      <c r="AA59" s="28">
        <v>46.8</v>
      </c>
      <c r="AB59" s="28">
        <v>1799.6</v>
      </c>
      <c r="AC59" s="28">
        <v>0</v>
      </c>
      <c r="AD59" s="28">
        <v>172.2</v>
      </c>
      <c r="AE59" s="28">
        <v>2560.4</v>
      </c>
      <c r="AF59" s="28">
        <v>0</v>
      </c>
      <c r="AG59" s="28">
        <v>1659.6</v>
      </c>
    </row>
    <row r="60" spans="2:33" x14ac:dyDescent="0.3">
      <c r="B60" s="27" t="s">
        <v>237</v>
      </c>
      <c r="C60" s="28">
        <v>3541.6</v>
      </c>
      <c r="D60" s="28">
        <v>170.4</v>
      </c>
      <c r="E60" s="28">
        <v>1223.5999999999999</v>
      </c>
      <c r="F60" s="28">
        <v>3111</v>
      </c>
      <c r="G60" s="28">
        <v>0</v>
      </c>
      <c r="H60" s="28">
        <v>308.2</v>
      </c>
      <c r="I60" s="28">
        <v>194.8</v>
      </c>
      <c r="J60" s="28">
        <v>2582</v>
      </c>
      <c r="K60" s="28">
        <v>981.8</v>
      </c>
      <c r="L60" s="28">
        <v>574.4</v>
      </c>
      <c r="M60" s="28">
        <v>833.4</v>
      </c>
      <c r="N60" s="28">
        <v>0</v>
      </c>
      <c r="O60" s="28">
        <v>2642</v>
      </c>
      <c r="P60" s="28">
        <v>1862</v>
      </c>
      <c r="Q60" s="28">
        <v>3097</v>
      </c>
      <c r="R60" s="28">
        <v>5376.2</v>
      </c>
      <c r="S60" s="28">
        <v>196.6</v>
      </c>
      <c r="T60" s="28">
        <v>200.2</v>
      </c>
      <c r="U60" s="28">
        <v>195.4</v>
      </c>
      <c r="V60" s="28">
        <v>230.6</v>
      </c>
      <c r="W60" s="28">
        <v>1505.2</v>
      </c>
      <c r="X60" s="28">
        <v>0</v>
      </c>
      <c r="Y60" s="28">
        <v>1202.8</v>
      </c>
      <c r="Z60" s="28">
        <v>2473.8000000000002</v>
      </c>
      <c r="AA60" s="28">
        <v>81.2</v>
      </c>
      <c r="AB60" s="28">
        <v>3829.6</v>
      </c>
      <c r="AC60" s="28">
        <v>0</v>
      </c>
      <c r="AD60" s="28">
        <v>303.60000000000002</v>
      </c>
      <c r="AE60" s="28">
        <v>5194</v>
      </c>
      <c r="AF60" s="28">
        <v>0</v>
      </c>
      <c r="AG60" s="28">
        <v>3087.4</v>
      </c>
    </row>
    <row r="61" spans="2:33" x14ac:dyDescent="0.3">
      <c r="B61" s="27" t="s">
        <v>238</v>
      </c>
      <c r="C61" s="28">
        <v>7261.6</v>
      </c>
      <c r="D61" s="28">
        <v>323.60000000000002</v>
      </c>
      <c r="E61" s="28">
        <v>2041.2</v>
      </c>
      <c r="F61" s="28">
        <v>5175.3999999999996</v>
      </c>
      <c r="G61" s="28">
        <v>0</v>
      </c>
      <c r="H61" s="28">
        <v>1965.6</v>
      </c>
      <c r="I61" s="28">
        <v>356.8</v>
      </c>
      <c r="J61" s="28">
        <v>5373.4</v>
      </c>
      <c r="K61" s="28">
        <v>2040.2</v>
      </c>
      <c r="L61" s="28">
        <v>1274.2</v>
      </c>
      <c r="M61" s="28">
        <v>1492.2</v>
      </c>
      <c r="N61" s="28">
        <v>0</v>
      </c>
      <c r="O61" s="28">
        <v>5212.2</v>
      </c>
      <c r="P61" s="28">
        <v>4047.4</v>
      </c>
      <c r="Q61" s="28">
        <v>5921.8</v>
      </c>
      <c r="R61" s="28">
        <v>10483.200000000001</v>
      </c>
      <c r="S61" s="28">
        <v>420.6</v>
      </c>
      <c r="T61" s="28">
        <v>366.4</v>
      </c>
      <c r="U61" s="28">
        <v>368</v>
      </c>
      <c r="V61" s="28">
        <v>396.2</v>
      </c>
      <c r="W61" s="28">
        <v>3085.2</v>
      </c>
      <c r="X61" s="28">
        <v>0</v>
      </c>
      <c r="Y61" s="28">
        <v>2203.6</v>
      </c>
      <c r="Z61" s="28">
        <v>5052.6000000000004</v>
      </c>
      <c r="AA61" s="28">
        <v>200.8</v>
      </c>
      <c r="AB61" s="28">
        <v>7004.8</v>
      </c>
      <c r="AC61" s="28">
        <v>0</v>
      </c>
      <c r="AD61" s="28">
        <v>597.79999999999995</v>
      </c>
      <c r="AE61" s="28">
        <v>9077</v>
      </c>
      <c r="AF61" s="28">
        <v>0</v>
      </c>
      <c r="AG61" s="28">
        <v>6046.4</v>
      </c>
    </row>
    <row r="62" spans="2:33" x14ac:dyDescent="0.3">
      <c r="B62" s="27" t="s">
        <v>239</v>
      </c>
      <c r="C62" s="28">
        <v>11849.8</v>
      </c>
      <c r="D62" s="28">
        <v>493</v>
      </c>
      <c r="E62" s="28">
        <v>3565.8</v>
      </c>
      <c r="F62" s="28">
        <v>6559.4</v>
      </c>
      <c r="G62" s="28">
        <v>2620.4</v>
      </c>
      <c r="H62" s="28">
        <v>3442.6</v>
      </c>
      <c r="I62" s="28">
        <v>634.20000000000005</v>
      </c>
      <c r="J62" s="28">
        <v>9201.2000000000007</v>
      </c>
      <c r="K62" s="28">
        <v>3237.4</v>
      </c>
      <c r="L62" s="28">
        <v>2104.8000000000002</v>
      </c>
      <c r="M62" s="28">
        <v>2496</v>
      </c>
      <c r="N62" s="28">
        <v>3615.6</v>
      </c>
      <c r="O62" s="28">
        <v>8166.4</v>
      </c>
      <c r="P62" s="28">
        <v>5956</v>
      </c>
      <c r="Q62" s="28">
        <v>6874.6</v>
      </c>
      <c r="R62" s="28">
        <v>17179</v>
      </c>
      <c r="S62" s="28">
        <v>607.4</v>
      </c>
      <c r="T62" s="28">
        <v>618.79999999999995</v>
      </c>
      <c r="U62" s="28">
        <v>581.6</v>
      </c>
      <c r="V62" s="28">
        <v>593.79999999999995</v>
      </c>
      <c r="W62" s="28">
        <v>4271</v>
      </c>
      <c r="X62" s="28">
        <v>0</v>
      </c>
      <c r="Y62" s="28">
        <v>3575.8</v>
      </c>
      <c r="Z62" s="28">
        <v>8411.7999999999993</v>
      </c>
      <c r="AA62" s="28">
        <v>361.2</v>
      </c>
      <c r="AB62" s="28">
        <v>10734.6</v>
      </c>
      <c r="AC62" s="28">
        <v>0</v>
      </c>
      <c r="AD62" s="28">
        <v>984.4</v>
      </c>
      <c r="AE62" s="28">
        <v>13489.6</v>
      </c>
      <c r="AF62" s="28">
        <v>1547.4</v>
      </c>
      <c r="AG62" s="28">
        <v>9281.4</v>
      </c>
    </row>
    <row r="63" spans="2:33" x14ac:dyDescent="0.3">
      <c r="B63" s="27" t="s">
        <v>240</v>
      </c>
      <c r="C63" s="28">
        <v>23949</v>
      </c>
      <c r="D63" s="28">
        <v>1117.5999999999999</v>
      </c>
      <c r="E63" s="28">
        <v>6329.6</v>
      </c>
      <c r="F63" s="28">
        <v>13563</v>
      </c>
      <c r="G63" s="28">
        <v>7499.8</v>
      </c>
      <c r="H63" s="28">
        <v>7297.6</v>
      </c>
      <c r="I63" s="28">
        <v>1252.8</v>
      </c>
      <c r="J63" s="28">
        <v>16068.4</v>
      </c>
      <c r="K63" s="28">
        <v>8172</v>
      </c>
      <c r="L63" s="28">
        <v>3870.8</v>
      </c>
      <c r="M63" s="28">
        <v>5199.2</v>
      </c>
      <c r="N63" s="28">
        <v>8288.4</v>
      </c>
      <c r="O63" s="28">
        <v>17853.2</v>
      </c>
      <c r="P63" s="28">
        <v>9322.6</v>
      </c>
      <c r="Q63" s="28">
        <v>13000.6</v>
      </c>
      <c r="R63" s="28">
        <v>33225</v>
      </c>
      <c r="S63" s="28">
        <v>1229.8</v>
      </c>
      <c r="T63" s="28">
        <v>1059.8</v>
      </c>
      <c r="U63" s="28">
        <v>1016</v>
      </c>
      <c r="V63" s="28">
        <v>1012.2</v>
      </c>
      <c r="W63" s="28">
        <v>8663.7999999999993</v>
      </c>
      <c r="X63" s="28">
        <v>990.8</v>
      </c>
      <c r="Y63" s="28">
        <v>5543.8</v>
      </c>
      <c r="Z63" s="28">
        <v>15838.6</v>
      </c>
      <c r="AA63" s="28">
        <v>708.2</v>
      </c>
      <c r="AB63" s="28">
        <v>21490.400000000001</v>
      </c>
      <c r="AC63" s="28">
        <v>0</v>
      </c>
      <c r="AD63" s="28">
        <v>1517.2</v>
      </c>
      <c r="AE63" s="28">
        <v>32187.8</v>
      </c>
      <c r="AF63" s="28">
        <v>3908.6</v>
      </c>
      <c r="AG63" s="28">
        <v>17589.8</v>
      </c>
    </row>
    <row r="64" spans="2:33" x14ac:dyDescent="0.3">
      <c r="B64" s="27" t="s">
        <v>241</v>
      </c>
      <c r="C64" s="28">
        <v>46772</v>
      </c>
      <c r="D64" s="28">
        <v>2474</v>
      </c>
      <c r="E64" s="28">
        <v>15304</v>
      </c>
      <c r="F64" s="28">
        <v>35232</v>
      </c>
      <c r="G64" s="28">
        <v>19000</v>
      </c>
      <c r="H64" s="28">
        <v>14360</v>
      </c>
      <c r="I64" s="28">
        <v>2722</v>
      </c>
      <c r="J64" s="28">
        <v>38172</v>
      </c>
      <c r="K64" s="28">
        <v>18734</v>
      </c>
      <c r="L64" s="28">
        <v>7314</v>
      </c>
      <c r="M64" s="28">
        <v>9728</v>
      </c>
      <c r="N64" s="28">
        <v>14258</v>
      </c>
      <c r="O64" s="28">
        <v>39444</v>
      </c>
      <c r="P64" s="28">
        <v>21872</v>
      </c>
      <c r="Q64" s="28">
        <v>35444</v>
      </c>
      <c r="R64" s="28">
        <v>72702</v>
      </c>
      <c r="S64" s="28">
        <v>2526</v>
      </c>
      <c r="T64" s="28">
        <v>3112</v>
      </c>
      <c r="U64" s="28">
        <v>2170</v>
      </c>
      <c r="V64" s="28">
        <v>2124</v>
      </c>
      <c r="W64" s="28">
        <v>22546</v>
      </c>
      <c r="X64" s="28">
        <v>1778</v>
      </c>
      <c r="Y64" s="28">
        <v>12354</v>
      </c>
      <c r="Z64" s="28">
        <v>37236</v>
      </c>
      <c r="AA64" s="28">
        <v>1592</v>
      </c>
      <c r="AB64" s="28">
        <v>49708</v>
      </c>
      <c r="AC64" s="28">
        <v>9288</v>
      </c>
      <c r="AD64" s="28">
        <v>3388</v>
      </c>
      <c r="AE64" s="28">
        <v>71326</v>
      </c>
      <c r="AF64" s="28">
        <v>9204</v>
      </c>
      <c r="AG64" s="28">
        <v>42214</v>
      </c>
    </row>
    <row r="65" spans="2:33" x14ac:dyDescent="0.3">
      <c r="B65" s="27" t="s">
        <v>242</v>
      </c>
      <c r="C65" s="28">
        <v>52450</v>
      </c>
      <c r="D65" s="28">
        <v>4060</v>
      </c>
      <c r="E65" s="28">
        <v>27810</v>
      </c>
      <c r="F65" s="28">
        <v>56140</v>
      </c>
      <c r="G65" s="28">
        <v>37350</v>
      </c>
      <c r="H65" s="28">
        <v>22230</v>
      </c>
      <c r="I65" s="28">
        <v>4680</v>
      </c>
      <c r="J65" s="28">
        <v>57900</v>
      </c>
      <c r="K65" s="28">
        <v>30790</v>
      </c>
      <c r="L65" s="28">
        <v>11320</v>
      </c>
      <c r="M65" s="28">
        <v>14200</v>
      </c>
      <c r="N65" s="28">
        <v>27360</v>
      </c>
      <c r="O65" s="28">
        <v>57450</v>
      </c>
      <c r="P65" s="28">
        <v>36570</v>
      </c>
      <c r="Q65" s="28">
        <v>59290</v>
      </c>
      <c r="R65" s="28">
        <v>110020</v>
      </c>
      <c r="S65" s="28">
        <v>3350</v>
      </c>
      <c r="T65" s="28">
        <v>3710</v>
      </c>
      <c r="U65" s="28">
        <v>2910</v>
      </c>
      <c r="V65" s="28">
        <v>3810</v>
      </c>
      <c r="W65" s="28">
        <v>37440</v>
      </c>
      <c r="X65" s="28">
        <v>2730</v>
      </c>
      <c r="Y65" s="28">
        <v>18510</v>
      </c>
      <c r="Z65" s="28">
        <v>67370</v>
      </c>
      <c r="AA65" s="28">
        <v>2010</v>
      </c>
      <c r="AB65" s="28">
        <v>70980</v>
      </c>
      <c r="AC65" s="28">
        <v>51130</v>
      </c>
      <c r="AD65" s="28">
        <v>7210</v>
      </c>
      <c r="AE65" s="28">
        <v>116170</v>
      </c>
      <c r="AF65" s="28">
        <v>15200</v>
      </c>
      <c r="AG65" s="28">
        <v>62630</v>
      </c>
    </row>
    <row r="68" spans="2:33" x14ac:dyDescent="0.3">
      <c r="B68" s="14" t="s">
        <v>100</v>
      </c>
      <c r="C68" t="s">
        <v>101</v>
      </c>
      <c r="D68" t="s">
        <v>102</v>
      </c>
      <c r="E68" t="s">
        <v>103</v>
      </c>
      <c r="F68" t="s">
        <v>104</v>
      </c>
      <c r="G68" t="s">
        <v>105</v>
      </c>
      <c r="H68" t="s">
        <v>106</v>
      </c>
      <c r="I68" t="s">
        <v>107</v>
      </c>
      <c r="J68" t="s">
        <v>108</v>
      </c>
      <c r="K68" t="s">
        <v>109</v>
      </c>
      <c r="L68" t="s">
        <v>110</v>
      </c>
      <c r="M68" t="s">
        <v>111</v>
      </c>
      <c r="N68" t="s">
        <v>112</v>
      </c>
      <c r="O68" t="s">
        <v>113</v>
      </c>
      <c r="P68" t="s">
        <v>114</v>
      </c>
      <c r="Q68" t="s">
        <v>115</v>
      </c>
      <c r="R68" t="s">
        <v>116</v>
      </c>
      <c r="S68" t="s">
        <v>117</v>
      </c>
      <c r="T68" t="s">
        <v>118</v>
      </c>
      <c r="U68" t="s">
        <v>119</v>
      </c>
      <c r="V68" t="s">
        <v>120</v>
      </c>
      <c r="W68" t="s">
        <v>121</v>
      </c>
      <c r="X68" t="s">
        <v>122</v>
      </c>
      <c r="Y68" t="s">
        <v>123</v>
      </c>
      <c r="Z68" t="s">
        <v>124</v>
      </c>
      <c r="AA68" t="s">
        <v>125</v>
      </c>
      <c r="AB68" t="s">
        <v>126</v>
      </c>
      <c r="AC68" t="s">
        <v>127</v>
      </c>
      <c r="AD68" t="s">
        <v>128</v>
      </c>
      <c r="AE68" t="s">
        <v>129</v>
      </c>
      <c r="AF68" t="s">
        <v>130</v>
      </c>
      <c r="AG68" t="s">
        <v>131</v>
      </c>
    </row>
    <row r="69" spans="2:33" x14ac:dyDescent="0.3">
      <c r="B69" s="15" t="s">
        <v>132</v>
      </c>
      <c r="C69" s="29">
        <v>2216.1999999999998</v>
      </c>
      <c r="D69" s="29">
        <v>0</v>
      </c>
      <c r="E69" s="29">
        <v>834.8</v>
      </c>
      <c r="F69" s="29">
        <v>2030.8</v>
      </c>
      <c r="G69" s="29">
        <v>0</v>
      </c>
      <c r="H69" s="29">
        <v>0</v>
      </c>
      <c r="I69" s="29">
        <v>0</v>
      </c>
      <c r="J69" s="29">
        <v>1919.4</v>
      </c>
      <c r="K69" s="29">
        <v>860</v>
      </c>
      <c r="L69" s="29">
        <v>370.4</v>
      </c>
      <c r="M69" s="29">
        <v>569.4</v>
      </c>
      <c r="N69" s="29">
        <v>0</v>
      </c>
      <c r="O69" s="29">
        <v>1813.4</v>
      </c>
      <c r="P69" s="29">
        <v>1166.2</v>
      </c>
      <c r="Q69" s="29">
        <v>2010.2</v>
      </c>
      <c r="R69" s="29">
        <v>3718.6</v>
      </c>
      <c r="S69" s="29">
        <v>161</v>
      </c>
      <c r="T69" s="29">
        <v>124</v>
      </c>
      <c r="U69" s="29">
        <v>0</v>
      </c>
      <c r="V69" s="29">
        <v>175.8</v>
      </c>
      <c r="W69" s="29">
        <v>1032</v>
      </c>
      <c r="X69" s="29">
        <v>0</v>
      </c>
      <c r="Y69" s="29">
        <v>1219</v>
      </c>
      <c r="Z69" s="29">
        <v>1464.4</v>
      </c>
      <c r="AA69" s="29">
        <v>55.6</v>
      </c>
      <c r="AB69" s="29">
        <v>2337.1999999999998</v>
      </c>
      <c r="AC69" s="29">
        <v>0</v>
      </c>
      <c r="AD69" s="29">
        <v>160.80000000000001</v>
      </c>
      <c r="AE69" s="29">
        <v>3680.4</v>
      </c>
      <c r="AF69" s="29">
        <v>0</v>
      </c>
      <c r="AG69" s="29">
        <v>2076.1999999999998</v>
      </c>
    </row>
    <row r="70" spans="2:33" x14ac:dyDescent="0.3">
      <c r="B70" s="15" t="s">
        <v>187</v>
      </c>
      <c r="C70" s="29">
        <v>504.6</v>
      </c>
      <c r="D70" s="29">
        <v>0</v>
      </c>
      <c r="E70" s="29">
        <v>281.60000000000002</v>
      </c>
      <c r="F70" s="29">
        <v>716.2</v>
      </c>
      <c r="G70" s="29">
        <v>0</v>
      </c>
      <c r="H70" s="29">
        <v>0</v>
      </c>
      <c r="I70" s="29">
        <v>0</v>
      </c>
      <c r="J70" s="29">
        <v>649</v>
      </c>
      <c r="K70" s="29">
        <v>293</v>
      </c>
      <c r="L70" s="29">
        <v>111.8</v>
      </c>
      <c r="M70" s="29">
        <v>204</v>
      </c>
      <c r="N70" s="29">
        <v>0</v>
      </c>
      <c r="O70" s="29">
        <v>526.20000000000005</v>
      </c>
      <c r="P70" s="29">
        <v>298.8</v>
      </c>
      <c r="Q70" s="29">
        <v>646.6</v>
      </c>
      <c r="R70" s="29">
        <v>949.8</v>
      </c>
      <c r="S70" s="29">
        <v>63.4</v>
      </c>
      <c r="T70" s="29">
        <v>37</v>
      </c>
      <c r="U70" s="29">
        <v>0</v>
      </c>
      <c r="V70" s="29">
        <v>46</v>
      </c>
      <c r="W70" s="29">
        <v>308.2</v>
      </c>
      <c r="X70" s="29">
        <v>0</v>
      </c>
      <c r="Y70" s="29">
        <v>496</v>
      </c>
      <c r="Z70" s="29">
        <v>491</v>
      </c>
      <c r="AA70" s="29">
        <v>14.6</v>
      </c>
      <c r="AB70" s="29">
        <v>695.4</v>
      </c>
      <c r="AC70" s="29">
        <v>0</v>
      </c>
      <c r="AD70" s="29">
        <v>45.8</v>
      </c>
      <c r="AE70" s="29">
        <v>1272.8</v>
      </c>
      <c r="AF70" s="29">
        <v>0</v>
      </c>
      <c r="AG70" s="29">
        <v>488.8</v>
      </c>
    </row>
    <row r="71" spans="2:33" x14ac:dyDescent="0.3">
      <c r="B71" s="15" t="s">
        <v>97</v>
      </c>
      <c r="C71" s="29">
        <v>2720.7999999999997</v>
      </c>
      <c r="D71" s="29">
        <v>0</v>
      </c>
      <c r="E71" s="29">
        <v>1116.4000000000001</v>
      </c>
      <c r="F71" s="29">
        <v>2747</v>
      </c>
      <c r="G71" s="29">
        <v>0</v>
      </c>
      <c r="H71" s="29">
        <v>0</v>
      </c>
      <c r="I71" s="29">
        <v>0</v>
      </c>
      <c r="J71" s="29">
        <v>2568.4</v>
      </c>
      <c r="K71" s="29">
        <v>1153</v>
      </c>
      <c r="L71" s="29">
        <v>482.2</v>
      </c>
      <c r="M71" s="29">
        <v>773.4</v>
      </c>
      <c r="N71" s="29">
        <v>0</v>
      </c>
      <c r="O71" s="29">
        <v>2339.6000000000004</v>
      </c>
      <c r="P71" s="29">
        <v>1465</v>
      </c>
      <c r="Q71" s="29">
        <v>2656.8</v>
      </c>
      <c r="R71" s="29">
        <v>4668.3999999999996</v>
      </c>
      <c r="S71" s="29">
        <v>224.4</v>
      </c>
      <c r="T71" s="29">
        <v>161</v>
      </c>
      <c r="U71" s="29">
        <v>0</v>
      </c>
      <c r="V71" s="29">
        <v>221.8</v>
      </c>
      <c r="W71" s="29">
        <v>1340.2</v>
      </c>
      <c r="X71" s="29">
        <v>0</v>
      </c>
      <c r="Y71" s="29">
        <v>1715</v>
      </c>
      <c r="Z71" s="29">
        <v>1955.4</v>
      </c>
      <c r="AA71" s="29">
        <v>70.2</v>
      </c>
      <c r="AB71" s="29">
        <v>3032.6</v>
      </c>
      <c r="AC71" s="29">
        <v>0</v>
      </c>
      <c r="AD71" s="29">
        <v>206.60000000000002</v>
      </c>
      <c r="AE71" s="29">
        <v>4953.2</v>
      </c>
      <c r="AF71" s="29">
        <v>0</v>
      </c>
      <c r="AG71" s="29">
        <v>2565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F7C8DA-93F7-4F53-8367-201D907B6C50}">
  <dimension ref="A1"/>
  <sheetViews>
    <sheetView tabSelected="1" zoomScale="47" zoomScaleNormal="47" workbookViewId="0">
      <selection activeCell="AN21" sqref="AN21"/>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90D24-9717-4965-9D53-91530DC38C0F}">
  <dimension ref="A1:K32"/>
  <sheetViews>
    <sheetView workbookViewId="0">
      <selection activeCell="G13" sqref="G13"/>
    </sheetView>
  </sheetViews>
  <sheetFormatPr defaultRowHeight="14.4" x14ac:dyDescent="0.3"/>
  <cols>
    <col min="1" max="1" width="18.77734375" bestFit="1" customWidth="1"/>
    <col min="2" max="9" width="13" customWidth="1"/>
    <col min="11" max="11" width="18.77734375" bestFit="1" customWidth="1"/>
  </cols>
  <sheetData>
    <row r="1" spans="1:11" x14ac:dyDescent="0.3">
      <c r="A1" s="18" t="s">
        <v>31</v>
      </c>
      <c r="B1" s="9" t="s">
        <v>32</v>
      </c>
      <c r="C1" s="9" t="s">
        <v>33</v>
      </c>
      <c r="D1" s="9" t="s">
        <v>34</v>
      </c>
      <c r="E1" s="9" t="s">
        <v>35</v>
      </c>
      <c r="F1" s="9" t="s">
        <v>36</v>
      </c>
      <c r="G1" s="9" t="s">
        <v>37</v>
      </c>
      <c r="H1" s="9" t="s">
        <v>38</v>
      </c>
      <c r="I1" s="9" t="s">
        <v>39</v>
      </c>
      <c r="K1" s="12" t="s">
        <v>31</v>
      </c>
    </row>
    <row r="2" spans="1:11" x14ac:dyDescent="0.3">
      <c r="A2" s="3" t="s">
        <v>0</v>
      </c>
      <c r="B2" s="5">
        <v>2216.1999999999998</v>
      </c>
      <c r="C2" s="5">
        <v>4553.2</v>
      </c>
      <c r="D2" s="5">
        <v>9264.6</v>
      </c>
      <c r="E2" s="5">
        <v>18607.2</v>
      </c>
      <c r="F2" s="5">
        <v>36167.800000000003</v>
      </c>
      <c r="G2" s="5">
        <v>69141.535999999993</v>
      </c>
      <c r="H2" s="5">
        <v>118730.96799999999</v>
      </c>
      <c r="I2" s="5">
        <v>112048.99</v>
      </c>
      <c r="K2" s="11" t="s">
        <v>0</v>
      </c>
    </row>
    <row r="3" spans="1:11" x14ac:dyDescent="0.3">
      <c r="A3" s="3" t="s">
        <v>1</v>
      </c>
      <c r="B3" s="5">
        <v>0</v>
      </c>
      <c r="C3" s="7">
        <v>263.39999999999998</v>
      </c>
      <c r="D3" s="5">
        <v>522</v>
      </c>
      <c r="E3" s="7">
        <v>953.6</v>
      </c>
      <c r="F3" s="5">
        <v>1645.4</v>
      </c>
      <c r="G3" s="7">
        <v>3560.0419999999999</v>
      </c>
      <c r="H3" s="5">
        <v>7572.398000000001</v>
      </c>
      <c r="I3" s="7">
        <v>12712.91</v>
      </c>
      <c r="K3" s="11" t="s">
        <v>1</v>
      </c>
    </row>
    <row r="4" spans="1:11" x14ac:dyDescent="0.3">
      <c r="A4" s="3" t="s">
        <v>2</v>
      </c>
      <c r="B4" s="5">
        <v>834.8</v>
      </c>
      <c r="C4" s="5">
        <v>1741.6</v>
      </c>
      <c r="D4" s="5">
        <v>3241.2</v>
      </c>
      <c r="E4" s="5">
        <v>5193.8</v>
      </c>
      <c r="F4" s="5">
        <v>10091.6</v>
      </c>
      <c r="G4" s="5">
        <v>16635.432000000001</v>
      </c>
      <c r="H4" s="5">
        <v>38424.379999999997</v>
      </c>
      <c r="I4" s="5">
        <v>63602.17</v>
      </c>
      <c r="K4" s="11" t="s">
        <v>2</v>
      </c>
    </row>
    <row r="5" spans="1:11" x14ac:dyDescent="0.3">
      <c r="A5" s="3" t="s">
        <v>3</v>
      </c>
      <c r="B5" s="5">
        <v>2030.8</v>
      </c>
      <c r="C5" s="7">
        <v>3956.6</v>
      </c>
      <c r="D5" s="5">
        <v>7550.6</v>
      </c>
      <c r="E5" s="7">
        <v>12151.8</v>
      </c>
      <c r="F5" s="5">
        <v>17751.2</v>
      </c>
      <c r="G5" s="7">
        <v>32250.856</v>
      </c>
      <c r="H5" s="5">
        <v>78536.635999999999</v>
      </c>
      <c r="I5" s="7">
        <v>120685.32</v>
      </c>
      <c r="K5" s="11" t="s">
        <v>3</v>
      </c>
    </row>
    <row r="6" spans="1:11" x14ac:dyDescent="0.3">
      <c r="A6" s="3" t="s">
        <v>4</v>
      </c>
      <c r="B6" s="5">
        <v>0</v>
      </c>
      <c r="C6" s="5">
        <v>0</v>
      </c>
      <c r="D6" s="5">
        <v>0</v>
      </c>
      <c r="E6" s="5">
        <v>0</v>
      </c>
      <c r="F6" s="5">
        <v>6592.2</v>
      </c>
      <c r="G6" s="5">
        <v>15203.538</v>
      </c>
      <c r="H6" s="5">
        <v>36505.182000000001</v>
      </c>
      <c r="I6" s="5">
        <v>65810.7</v>
      </c>
      <c r="K6" s="11" t="s">
        <v>4</v>
      </c>
    </row>
    <row r="7" spans="1:11" x14ac:dyDescent="0.3">
      <c r="A7" s="3" t="s">
        <v>5</v>
      </c>
      <c r="B7" s="5">
        <v>0</v>
      </c>
      <c r="C7" s="7">
        <v>224.8</v>
      </c>
      <c r="D7" s="5">
        <v>503.8</v>
      </c>
      <c r="E7" s="7">
        <v>1246.2</v>
      </c>
      <c r="F7" s="5">
        <v>2334.6</v>
      </c>
      <c r="G7" s="7">
        <v>3925.1760000000004</v>
      </c>
      <c r="H7" s="5">
        <v>7761.9660000000003</v>
      </c>
      <c r="I7" s="7">
        <v>13102.77</v>
      </c>
      <c r="K7" s="11" t="s">
        <v>5</v>
      </c>
    </row>
    <row r="8" spans="1:11" x14ac:dyDescent="0.3">
      <c r="A8" s="3" t="s">
        <v>6</v>
      </c>
      <c r="B8" s="5">
        <v>1919.4</v>
      </c>
      <c r="C8" s="5">
        <v>3851</v>
      </c>
      <c r="D8" s="5">
        <v>7654.2</v>
      </c>
      <c r="E8" s="5">
        <v>15780</v>
      </c>
      <c r="F8" s="5">
        <v>29526.6</v>
      </c>
      <c r="G8" s="5">
        <v>45669.729999999996</v>
      </c>
      <c r="H8" s="5">
        <v>95902.59</v>
      </c>
      <c r="I8" s="5">
        <v>137518.73000000001</v>
      </c>
      <c r="K8" s="11" t="s">
        <v>6</v>
      </c>
    </row>
    <row r="9" spans="1:11" x14ac:dyDescent="0.3">
      <c r="A9" s="3" t="s">
        <v>7</v>
      </c>
      <c r="B9" s="5">
        <v>860</v>
      </c>
      <c r="C9" s="7">
        <v>1697.4</v>
      </c>
      <c r="D9" s="5">
        <v>3820.2</v>
      </c>
      <c r="E9" s="7">
        <v>7741.6</v>
      </c>
      <c r="F9" s="5">
        <v>12006.6</v>
      </c>
      <c r="G9" s="7">
        <v>23095.420000000002</v>
      </c>
      <c r="H9" s="5">
        <v>46679.732000000004</v>
      </c>
      <c r="I9" s="7">
        <v>71674.8</v>
      </c>
      <c r="K9" s="11" t="s">
        <v>7</v>
      </c>
    </row>
    <row r="10" spans="1:11" x14ac:dyDescent="0.3">
      <c r="A10" s="3" t="s">
        <v>8</v>
      </c>
      <c r="B10" s="5">
        <v>370.4</v>
      </c>
      <c r="C10" s="5">
        <v>803.6</v>
      </c>
      <c r="D10" s="5">
        <v>1721.2</v>
      </c>
      <c r="E10" s="5">
        <v>3463.4</v>
      </c>
      <c r="F10" s="5">
        <v>6746.2</v>
      </c>
      <c r="G10" s="5">
        <v>11163.054</v>
      </c>
      <c r="H10" s="5">
        <v>20068.034</v>
      </c>
      <c r="I10" s="5">
        <v>28338.62</v>
      </c>
      <c r="K10" s="11" t="s">
        <v>8</v>
      </c>
    </row>
    <row r="11" spans="1:11" x14ac:dyDescent="0.3">
      <c r="A11" s="3" t="s">
        <v>9</v>
      </c>
      <c r="B11" s="5">
        <v>569.4</v>
      </c>
      <c r="C11" s="7">
        <v>1232.4000000000001</v>
      </c>
      <c r="D11" s="5">
        <v>2512</v>
      </c>
      <c r="E11" s="7">
        <v>5088.8</v>
      </c>
      <c r="F11" s="5">
        <v>8912.2000000000007</v>
      </c>
      <c r="G11" s="7">
        <v>17130.89</v>
      </c>
      <c r="H11" s="5">
        <v>32316.617999999999</v>
      </c>
      <c r="I11" s="7">
        <v>45919.519999999997</v>
      </c>
      <c r="K11" s="11" t="s">
        <v>9</v>
      </c>
    </row>
    <row r="12" spans="1:11" x14ac:dyDescent="0.3">
      <c r="A12" s="3" t="s">
        <v>10</v>
      </c>
      <c r="B12" s="5">
        <v>0</v>
      </c>
      <c r="C12" s="5">
        <v>0</v>
      </c>
      <c r="D12" s="5">
        <v>0</v>
      </c>
      <c r="E12" s="5">
        <v>0</v>
      </c>
      <c r="F12" s="5">
        <v>7823.2</v>
      </c>
      <c r="G12" s="5">
        <v>18171.448</v>
      </c>
      <c r="H12" s="5">
        <v>32762.444</v>
      </c>
      <c r="I12" s="5">
        <v>55492.95</v>
      </c>
      <c r="K12" s="11" t="s">
        <v>10</v>
      </c>
    </row>
    <row r="13" spans="1:11" x14ac:dyDescent="0.3">
      <c r="A13" s="3" t="s">
        <v>11</v>
      </c>
      <c r="B13" s="5">
        <v>1813.4</v>
      </c>
      <c r="C13" s="7">
        <v>3515.8</v>
      </c>
      <c r="D13" s="5">
        <v>7055</v>
      </c>
      <c r="E13" s="7">
        <v>13538.4</v>
      </c>
      <c r="F13" s="5">
        <v>25837.8</v>
      </c>
      <c r="G13" s="7">
        <v>48818.266000000003</v>
      </c>
      <c r="H13" s="5">
        <v>99555.111999999994</v>
      </c>
      <c r="I13" s="7">
        <v>140534.43</v>
      </c>
      <c r="K13" s="11" t="s">
        <v>11</v>
      </c>
    </row>
    <row r="14" spans="1:11" x14ac:dyDescent="0.3">
      <c r="A14" s="3" t="s">
        <v>12</v>
      </c>
      <c r="B14" s="5">
        <v>1166.2</v>
      </c>
      <c r="C14" s="5">
        <v>2358.4</v>
      </c>
      <c r="D14" s="5">
        <v>4568.2</v>
      </c>
      <c r="E14" s="5">
        <v>9638.7999999999993</v>
      </c>
      <c r="F14" s="5">
        <v>16658.599999999999</v>
      </c>
      <c r="G14" s="5">
        <v>28270.596000000001</v>
      </c>
      <c r="H14" s="5">
        <v>61780.851999999999</v>
      </c>
      <c r="I14" s="5">
        <v>99277.74</v>
      </c>
      <c r="K14" s="11" t="s">
        <v>12</v>
      </c>
    </row>
    <row r="15" spans="1:11" x14ac:dyDescent="0.3">
      <c r="A15" s="3" t="s">
        <v>13</v>
      </c>
      <c r="B15" s="5">
        <v>2010.2</v>
      </c>
      <c r="C15" s="7">
        <v>3923.2</v>
      </c>
      <c r="D15" s="5">
        <v>7678.4</v>
      </c>
      <c r="E15" s="7">
        <v>14365</v>
      </c>
      <c r="F15" s="5">
        <v>21241.8</v>
      </c>
      <c r="G15" s="7">
        <v>36903.942000000003</v>
      </c>
      <c r="H15" s="5">
        <v>87473.038</v>
      </c>
      <c r="I15" s="7">
        <v>135972.07</v>
      </c>
      <c r="K15" s="11" t="s">
        <v>13</v>
      </c>
    </row>
    <row r="16" spans="1:11" x14ac:dyDescent="0.3">
      <c r="A16" s="3" t="s">
        <v>14</v>
      </c>
      <c r="B16" s="5">
        <v>3718.6</v>
      </c>
      <c r="C16" s="5">
        <v>7382.4</v>
      </c>
      <c r="D16" s="5">
        <v>14569.4</v>
      </c>
      <c r="E16" s="5">
        <v>28523.599999999999</v>
      </c>
      <c r="F16" s="5">
        <v>53121.4</v>
      </c>
      <c r="G16" s="5">
        <v>88251.515999999989</v>
      </c>
      <c r="H16" s="5">
        <v>171569.73200000002</v>
      </c>
      <c r="I16" s="5">
        <v>240026.09</v>
      </c>
      <c r="K16" s="11" t="s">
        <v>14</v>
      </c>
    </row>
    <row r="17" spans="1:11" x14ac:dyDescent="0.3">
      <c r="A17" s="3" t="s">
        <v>15</v>
      </c>
      <c r="B17" s="5">
        <v>161</v>
      </c>
      <c r="C17" s="7">
        <v>336.2</v>
      </c>
      <c r="D17" s="5">
        <v>624.4</v>
      </c>
      <c r="E17" s="7">
        <v>1170.8</v>
      </c>
      <c r="F17" s="5">
        <v>2115</v>
      </c>
      <c r="G17" s="7">
        <v>3843.72</v>
      </c>
      <c r="H17" s="5">
        <v>7664.2599999999993</v>
      </c>
      <c r="I17" s="7">
        <v>9652.41</v>
      </c>
      <c r="K17" s="11" t="s">
        <v>15</v>
      </c>
    </row>
    <row r="18" spans="1:11" x14ac:dyDescent="0.3">
      <c r="A18" s="3" t="s">
        <v>16</v>
      </c>
      <c r="B18" s="5">
        <v>124</v>
      </c>
      <c r="C18" s="5">
        <v>270.2</v>
      </c>
      <c r="D18" s="5">
        <v>542</v>
      </c>
      <c r="E18" s="5">
        <v>923.6</v>
      </c>
      <c r="F18" s="5">
        <v>1649.6</v>
      </c>
      <c r="G18" s="5">
        <v>2873.0140000000001</v>
      </c>
      <c r="H18" s="5">
        <v>7108.5660000000007</v>
      </c>
      <c r="I18" s="5">
        <v>9583.25</v>
      </c>
      <c r="K18" s="11" t="s">
        <v>16</v>
      </c>
    </row>
    <row r="19" spans="1:11" x14ac:dyDescent="0.3">
      <c r="A19" s="3" t="s">
        <v>17</v>
      </c>
      <c r="B19" s="5">
        <v>0</v>
      </c>
      <c r="C19" s="7">
        <v>225.6</v>
      </c>
      <c r="D19" s="5">
        <v>504</v>
      </c>
      <c r="E19" s="7">
        <v>889.8</v>
      </c>
      <c r="F19" s="5">
        <v>1534</v>
      </c>
      <c r="G19" s="7">
        <v>2684.7120000000004</v>
      </c>
      <c r="H19" s="5">
        <v>5654.4520000000002</v>
      </c>
      <c r="I19" s="7">
        <v>7576.53</v>
      </c>
      <c r="K19" s="11" t="s">
        <v>17</v>
      </c>
    </row>
    <row r="20" spans="1:11" x14ac:dyDescent="0.3">
      <c r="A20" s="3" t="s">
        <v>18</v>
      </c>
      <c r="B20" s="5">
        <v>175.8</v>
      </c>
      <c r="C20" s="5">
        <v>404.8</v>
      </c>
      <c r="D20" s="5">
        <v>779</v>
      </c>
      <c r="E20" s="5">
        <v>1270.4000000000001</v>
      </c>
      <c r="F20" s="5">
        <v>2086.1999999999998</v>
      </c>
      <c r="G20" s="5">
        <v>3585.3119999999994</v>
      </c>
      <c r="H20" s="5">
        <v>7137.442</v>
      </c>
      <c r="I20" s="5">
        <v>10582.2</v>
      </c>
      <c r="K20" s="11" t="s">
        <v>18</v>
      </c>
    </row>
    <row r="21" spans="1:11" x14ac:dyDescent="0.3">
      <c r="A21" s="3" t="s">
        <v>19</v>
      </c>
      <c r="B21" s="5">
        <v>1032</v>
      </c>
      <c r="C21" s="7">
        <v>1973.2</v>
      </c>
      <c r="D21" s="5">
        <v>4008.8</v>
      </c>
      <c r="E21" s="7">
        <v>7497.8</v>
      </c>
      <c r="F21" s="5">
        <v>13566</v>
      </c>
      <c r="G21" s="7">
        <v>23705.673999999999</v>
      </c>
      <c r="H21" s="5">
        <v>51534.002</v>
      </c>
      <c r="I21" s="7">
        <v>84487.77</v>
      </c>
      <c r="K21" s="11" t="s">
        <v>19</v>
      </c>
    </row>
    <row r="22" spans="1:11" x14ac:dyDescent="0.3">
      <c r="A22" s="3" t="s">
        <v>20</v>
      </c>
      <c r="B22" s="5">
        <v>1219</v>
      </c>
      <c r="C22" s="5">
        <v>2393.6</v>
      </c>
      <c r="D22" s="5">
        <v>5069.2</v>
      </c>
      <c r="E22" s="5">
        <v>9393.2000000000007</v>
      </c>
      <c r="F22" s="5">
        <v>17693.8</v>
      </c>
      <c r="G22" s="5">
        <v>26672.531999999999</v>
      </c>
      <c r="H22" s="5">
        <v>44492.990000000005</v>
      </c>
      <c r="I22" s="5">
        <v>61813.86</v>
      </c>
      <c r="K22" s="11" t="s">
        <v>20</v>
      </c>
    </row>
    <row r="23" spans="1:11" x14ac:dyDescent="0.3">
      <c r="A23" s="3" t="s">
        <v>21</v>
      </c>
      <c r="B23" s="5">
        <v>1464.4</v>
      </c>
      <c r="C23" s="7">
        <v>3007.4</v>
      </c>
      <c r="D23" s="5">
        <v>6546.6</v>
      </c>
      <c r="E23" s="7">
        <v>13025.2</v>
      </c>
      <c r="F23" s="5">
        <v>22561.4</v>
      </c>
      <c r="G23" s="7">
        <v>37710.21</v>
      </c>
      <c r="H23" s="5">
        <v>84050.40400000001</v>
      </c>
      <c r="I23" s="7">
        <v>137713.39000000001</v>
      </c>
      <c r="K23" s="11" t="s">
        <v>21</v>
      </c>
    </row>
    <row r="24" spans="1:11" x14ac:dyDescent="0.3">
      <c r="A24" s="3" t="s">
        <v>22</v>
      </c>
      <c r="B24" s="5">
        <v>55.6</v>
      </c>
      <c r="C24" s="5">
        <v>137.80000000000001</v>
      </c>
      <c r="D24" s="5">
        <v>305</v>
      </c>
      <c r="E24" s="5">
        <v>1373.8</v>
      </c>
      <c r="F24" s="5">
        <v>1725.2</v>
      </c>
      <c r="G24" s="5">
        <v>2742.15</v>
      </c>
      <c r="H24" s="5">
        <v>4499.5120000000006</v>
      </c>
      <c r="I24" s="5">
        <v>5525.73</v>
      </c>
      <c r="K24" s="11" t="s">
        <v>22</v>
      </c>
    </row>
    <row r="25" spans="1:11" x14ac:dyDescent="0.3">
      <c r="A25" s="3" t="s">
        <v>23</v>
      </c>
      <c r="B25" s="5">
        <v>2337.1999999999998</v>
      </c>
      <c r="C25" s="7">
        <v>4279.2</v>
      </c>
      <c r="D25" s="5">
        <v>9492.6</v>
      </c>
      <c r="E25" s="7">
        <v>17554.8</v>
      </c>
      <c r="F25" s="5">
        <v>30991.200000000001</v>
      </c>
      <c r="G25" s="7">
        <v>57218.483999999997</v>
      </c>
      <c r="H25" s="5">
        <v>123471.876</v>
      </c>
      <c r="I25" s="7">
        <v>182338.58</v>
      </c>
      <c r="K25" s="11" t="s">
        <v>23</v>
      </c>
    </row>
    <row r="26" spans="1:11" x14ac:dyDescent="0.3">
      <c r="A26" s="3" t="s">
        <v>24</v>
      </c>
      <c r="B26" s="5">
        <v>0</v>
      </c>
      <c r="C26" s="5">
        <v>0</v>
      </c>
      <c r="D26" s="5">
        <v>0</v>
      </c>
      <c r="E26" s="5">
        <v>0</v>
      </c>
      <c r="F26" s="5">
        <v>0</v>
      </c>
      <c r="G26" s="5">
        <v>0</v>
      </c>
      <c r="H26" s="5">
        <v>19991.594000000001</v>
      </c>
      <c r="I26" s="5">
        <v>115059.19</v>
      </c>
      <c r="K26" s="11" t="s">
        <v>24</v>
      </c>
    </row>
    <row r="27" spans="1:11" x14ac:dyDescent="0.3">
      <c r="A27" s="3" t="s">
        <v>25</v>
      </c>
      <c r="B27" s="5">
        <v>160.80000000000001</v>
      </c>
      <c r="C27" s="7">
        <v>393.8</v>
      </c>
      <c r="D27" s="5">
        <v>722.4</v>
      </c>
      <c r="E27" s="7">
        <v>1364.6</v>
      </c>
      <c r="F27" s="5">
        <v>2577.1999999999998</v>
      </c>
      <c r="G27" s="7">
        <v>4141.1100000000006</v>
      </c>
      <c r="H27" s="5">
        <v>7862.88</v>
      </c>
      <c r="I27" s="7">
        <v>14948.92</v>
      </c>
      <c r="K27" s="11" t="s">
        <v>25</v>
      </c>
    </row>
    <row r="28" spans="1:11" x14ac:dyDescent="0.3">
      <c r="A28" s="3" t="s">
        <v>26</v>
      </c>
      <c r="B28" s="5">
        <v>3680.4</v>
      </c>
      <c r="C28" s="5">
        <v>7234.6</v>
      </c>
      <c r="D28" s="5">
        <v>15791.6</v>
      </c>
      <c r="E28" s="5">
        <v>27301.4</v>
      </c>
      <c r="F28" s="5">
        <v>49087.199999999997</v>
      </c>
      <c r="G28" s="5">
        <v>89527.881999999998</v>
      </c>
      <c r="H28" s="5">
        <v>185008.24400000001</v>
      </c>
      <c r="I28" s="5">
        <v>292687.32</v>
      </c>
      <c r="K28" s="11" t="s">
        <v>26</v>
      </c>
    </row>
    <row r="29" spans="1:11" x14ac:dyDescent="0.3">
      <c r="A29" s="3" t="s">
        <v>27</v>
      </c>
      <c r="B29" s="5">
        <v>0</v>
      </c>
      <c r="C29" s="7">
        <v>0</v>
      </c>
      <c r="D29" s="5">
        <v>0</v>
      </c>
      <c r="E29" s="7">
        <v>0</v>
      </c>
      <c r="F29" s="5">
        <v>4365.6000000000004</v>
      </c>
      <c r="G29" s="7">
        <v>10068.186</v>
      </c>
      <c r="H29" s="5">
        <v>20487.554</v>
      </c>
      <c r="I29" s="7">
        <v>31893.64</v>
      </c>
      <c r="K29" s="11" t="s">
        <v>27</v>
      </c>
    </row>
    <row r="30" spans="1:11" x14ac:dyDescent="0.3">
      <c r="A30" s="3" t="s">
        <v>28</v>
      </c>
      <c r="B30" s="5">
        <v>2076.1999999999998</v>
      </c>
      <c r="C30" s="5">
        <v>3917</v>
      </c>
      <c r="D30" s="5">
        <v>7224.2</v>
      </c>
      <c r="E30" s="5">
        <v>15385.6</v>
      </c>
      <c r="F30" s="5">
        <v>30890.2</v>
      </c>
      <c r="G30" s="5">
        <v>51500.229999999996</v>
      </c>
      <c r="H30" s="5">
        <v>98062.28</v>
      </c>
      <c r="I30" s="5">
        <v>138374</v>
      </c>
      <c r="K30" s="11" t="s">
        <v>28</v>
      </c>
    </row>
    <row r="31" spans="1:11" x14ac:dyDescent="0.3">
      <c r="A31" s="3" t="s">
        <v>29</v>
      </c>
      <c r="B31" s="5">
        <v>0</v>
      </c>
      <c r="C31" s="7">
        <v>0</v>
      </c>
      <c r="D31" s="5">
        <v>641.4</v>
      </c>
      <c r="E31" s="7">
        <v>4306.6000000000004</v>
      </c>
      <c r="F31" s="5">
        <v>10160.4</v>
      </c>
      <c r="G31" s="7">
        <v>17511.044000000002</v>
      </c>
      <c r="H31" s="5">
        <v>30125.432000000001</v>
      </c>
      <c r="I31" s="7">
        <v>41129</v>
      </c>
      <c r="K31" s="11" t="s">
        <v>29</v>
      </c>
    </row>
    <row r="32" spans="1:11" x14ac:dyDescent="0.3">
      <c r="A32" s="3" t="s">
        <v>30</v>
      </c>
      <c r="B32" s="19">
        <v>0</v>
      </c>
      <c r="C32" s="19">
        <v>0</v>
      </c>
      <c r="D32" s="19">
        <v>0</v>
      </c>
      <c r="E32" s="19">
        <v>0</v>
      </c>
      <c r="F32" s="19">
        <v>0</v>
      </c>
      <c r="G32" s="19">
        <v>2738.0860000000002</v>
      </c>
      <c r="H32" s="19">
        <v>4468.2959999999994</v>
      </c>
      <c r="I32" s="19">
        <v>6431</v>
      </c>
      <c r="K32" s="13" t="s">
        <v>30</v>
      </c>
    </row>
  </sheetData>
  <dataConsolidate/>
  <pageMargins left="0.7" right="0.7" top="0.75" bottom="0.75" header="0.3" footer="0.3"/>
  <tableParts count="2">
    <tablePart r:id="rId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E104A-FFA4-4990-9757-C7194F56B7B8}">
  <dimension ref="A1:I32"/>
  <sheetViews>
    <sheetView zoomScaleNormal="100" workbookViewId="0">
      <selection activeCell="L19" sqref="L19"/>
    </sheetView>
  </sheetViews>
  <sheetFormatPr defaultRowHeight="14.4" x14ac:dyDescent="0.3"/>
  <cols>
    <col min="1" max="1" width="18.77734375" bestFit="1" customWidth="1"/>
    <col min="2" max="9" width="13.21875" customWidth="1"/>
  </cols>
  <sheetData>
    <row r="1" spans="1:9" x14ac:dyDescent="0.3">
      <c r="A1" s="10" t="s">
        <v>31</v>
      </c>
      <c r="B1" s="9" t="s">
        <v>40</v>
      </c>
      <c r="C1" s="9" t="s">
        <v>41</v>
      </c>
      <c r="D1" s="9" t="s">
        <v>42</v>
      </c>
      <c r="E1" s="9" t="s">
        <v>43</v>
      </c>
      <c r="F1" s="9" t="s">
        <v>44</v>
      </c>
      <c r="G1" s="9" t="s">
        <v>45</v>
      </c>
      <c r="H1" s="9" t="s">
        <v>46</v>
      </c>
      <c r="I1" s="9" t="s">
        <v>47</v>
      </c>
    </row>
    <row r="2" spans="1:9" x14ac:dyDescent="0.3">
      <c r="A2" s="3" t="s">
        <v>0</v>
      </c>
      <c r="B2" s="5">
        <v>504.6</v>
      </c>
      <c r="C2" s="7">
        <v>868</v>
      </c>
      <c r="D2" s="5">
        <v>1928.6</v>
      </c>
      <c r="E2" s="7">
        <v>3700.6</v>
      </c>
      <c r="F2" s="5">
        <v>9169.6</v>
      </c>
      <c r="G2" s="7">
        <v>18013.905999999999</v>
      </c>
      <c r="H2" s="5">
        <v>22663.944</v>
      </c>
      <c r="I2" s="1">
        <v>14624.21</v>
      </c>
    </row>
    <row r="3" spans="1:9" x14ac:dyDescent="0.3">
      <c r="A3" s="3" t="s">
        <v>1</v>
      </c>
      <c r="B3" s="5">
        <v>0</v>
      </c>
      <c r="C3" s="7">
        <v>85</v>
      </c>
      <c r="D3" s="5">
        <v>177.4</v>
      </c>
      <c r="E3" s="7">
        <v>285</v>
      </c>
      <c r="F3" s="5">
        <v>471.4</v>
      </c>
      <c r="G3" s="7">
        <v>1081.1579999999999</v>
      </c>
      <c r="H3" s="5">
        <v>2131.8900000000003</v>
      </c>
      <c r="I3" s="1">
        <v>3410.48</v>
      </c>
    </row>
    <row r="4" spans="1:9" x14ac:dyDescent="0.3">
      <c r="A4" s="3" t="s">
        <v>2</v>
      </c>
      <c r="B4" s="5">
        <v>281.60000000000002</v>
      </c>
      <c r="C4" s="7">
        <v>437.6</v>
      </c>
      <c r="D4" s="5">
        <v>703</v>
      </c>
      <c r="E4" s="7">
        <v>904.4</v>
      </c>
      <c r="F4" s="5">
        <v>2280.8000000000002</v>
      </c>
      <c r="G4" s="7">
        <v>2592.7339999999995</v>
      </c>
      <c r="H4" s="5">
        <v>5820.7219999999998</v>
      </c>
      <c r="I4" s="1">
        <v>12039.32</v>
      </c>
    </row>
    <row r="5" spans="1:9" x14ac:dyDescent="0.3">
      <c r="A5" s="3" t="s">
        <v>3</v>
      </c>
      <c r="B5" s="5">
        <v>716.2</v>
      </c>
      <c r="C5" s="7">
        <v>1126.8</v>
      </c>
      <c r="D5" s="5">
        <v>1101.4000000000001</v>
      </c>
      <c r="E5" s="7">
        <v>1668.4</v>
      </c>
      <c r="F5" s="5">
        <v>3710.8</v>
      </c>
      <c r="G5" s="7">
        <v>7650.5079999999998</v>
      </c>
      <c r="H5" s="5">
        <v>18153.904000000002</v>
      </c>
      <c r="I5" s="1">
        <v>29477.21</v>
      </c>
    </row>
    <row r="6" spans="1:9" x14ac:dyDescent="0.3">
      <c r="A6" s="3" t="s">
        <v>4</v>
      </c>
      <c r="B6" s="5">
        <v>0</v>
      </c>
      <c r="C6" s="7">
        <v>0</v>
      </c>
      <c r="D6" s="5">
        <v>0</v>
      </c>
      <c r="E6" s="7">
        <v>0</v>
      </c>
      <c r="F6" s="5">
        <v>1440.4</v>
      </c>
      <c r="G6" s="7">
        <v>3571.71</v>
      </c>
      <c r="H6" s="5">
        <v>6809.0559999999996</v>
      </c>
      <c r="I6" s="1">
        <v>12080.89</v>
      </c>
    </row>
    <row r="7" spans="1:9" x14ac:dyDescent="0.3">
      <c r="A7" s="3" t="s">
        <v>5</v>
      </c>
      <c r="B7" s="5">
        <v>0</v>
      </c>
      <c r="C7" s="7">
        <v>71.2</v>
      </c>
      <c r="D7" s="5">
        <v>125.2</v>
      </c>
      <c r="E7" s="7">
        <v>162.19999999999999</v>
      </c>
      <c r="F7" s="5">
        <v>431.4</v>
      </c>
      <c r="G7" s="7">
        <v>907.19799999999998</v>
      </c>
      <c r="H7" s="5">
        <v>1545.076</v>
      </c>
      <c r="I7" s="1">
        <v>3573.75</v>
      </c>
    </row>
    <row r="8" spans="1:9" x14ac:dyDescent="0.3">
      <c r="A8" s="3" t="s">
        <v>6</v>
      </c>
      <c r="B8" s="5">
        <v>649</v>
      </c>
      <c r="C8" s="7">
        <v>926</v>
      </c>
      <c r="D8" s="5">
        <v>1652.4</v>
      </c>
      <c r="E8" s="7">
        <v>2921.6</v>
      </c>
      <c r="F8" s="5">
        <v>7035.6</v>
      </c>
      <c r="G8" s="7">
        <v>10546.384</v>
      </c>
      <c r="H8" s="5">
        <v>24962.712</v>
      </c>
      <c r="I8" s="1">
        <v>35532.050000000003</v>
      </c>
    </row>
    <row r="9" spans="1:9" x14ac:dyDescent="0.3">
      <c r="A9" s="3" t="s">
        <v>7</v>
      </c>
      <c r="B9" s="5">
        <v>293</v>
      </c>
      <c r="C9" s="7">
        <v>446.6</v>
      </c>
      <c r="D9" s="5">
        <v>568.20000000000005</v>
      </c>
      <c r="E9" s="7">
        <v>1198.2</v>
      </c>
      <c r="F9" s="5">
        <v>2666</v>
      </c>
      <c r="G9" s="7">
        <v>4631.3979999999992</v>
      </c>
      <c r="H9" s="5">
        <v>7639.1360000000004</v>
      </c>
      <c r="I9" s="1">
        <v>9805.18</v>
      </c>
    </row>
    <row r="10" spans="1:9" x14ac:dyDescent="0.3">
      <c r="A10" s="3" t="s">
        <v>8</v>
      </c>
      <c r="B10" s="5">
        <v>111.8</v>
      </c>
      <c r="C10" s="7">
        <v>196.2</v>
      </c>
      <c r="D10" s="5">
        <v>521.79999999999995</v>
      </c>
      <c r="E10" s="7">
        <v>682.2</v>
      </c>
      <c r="F10" s="5">
        <v>1651.4</v>
      </c>
      <c r="G10" s="7">
        <v>2564.6259999999997</v>
      </c>
      <c r="H10" s="5">
        <v>3844.87</v>
      </c>
      <c r="I10" s="1">
        <v>4850.93</v>
      </c>
    </row>
    <row r="11" spans="1:9" x14ac:dyDescent="0.3">
      <c r="A11" s="3" t="s">
        <v>9</v>
      </c>
      <c r="B11" s="5">
        <v>204</v>
      </c>
      <c r="C11" s="7">
        <v>401.4</v>
      </c>
      <c r="D11" s="5">
        <v>783</v>
      </c>
      <c r="E11" s="7">
        <v>1117.4000000000001</v>
      </c>
      <c r="F11" s="5">
        <v>2111.1999999999998</v>
      </c>
      <c r="G11" s="7">
        <v>5326.3320000000003</v>
      </c>
      <c r="H11" s="5">
        <v>7442.0439999999999</v>
      </c>
      <c r="I11" s="1">
        <v>11205.44</v>
      </c>
    </row>
    <row r="12" spans="1:9" x14ac:dyDescent="0.3">
      <c r="A12" s="3" t="s">
        <v>10</v>
      </c>
      <c r="B12" s="5">
        <v>0</v>
      </c>
      <c r="C12" s="7">
        <v>0</v>
      </c>
      <c r="D12" s="5">
        <v>0</v>
      </c>
      <c r="E12" s="7">
        <v>0</v>
      </c>
      <c r="F12" s="5">
        <v>1932</v>
      </c>
      <c r="G12" s="7">
        <v>4812.9640000000009</v>
      </c>
      <c r="H12" s="5">
        <v>7135.1020000000008</v>
      </c>
      <c r="I12" s="1">
        <v>12149.71</v>
      </c>
    </row>
    <row r="13" spans="1:9" x14ac:dyDescent="0.3">
      <c r="A13" s="3" t="s">
        <v>11</v>
      </c>
      <c r="B13" s="5">
        <v>526.20000000000005</v>
      </c>
      <c r="C13" s="7">
        <v>824.8</v>
      </c>
      <c r="D13" s="5">
        <v>1457.2</v>
      </c>
      <c r="E13" s="7">
        <v>2088.1999999999998</v>
      </c>
      <c r="F13" s="5">
        <v>5773.6</v>
      </c>
      <c r="G13" s="7">
        <v>11208.624</v>
      </c>
      <c r="H13" s="5">
        <v>20879.238000000001</v>
      </c>
      <c r="I13" s="1">
        <v>25084.75</v>
      </c>
    </row>
    <row r="14" spans="1:9" x14ac:dyDescent="0.3">
      <c r="A14" s="3" t="s">
        <v>12</v>
      </c>
      <c r="B14" s="5">
        <v>298.8</v>
      </c>
      <c r="C14" s="7">
        <v>510.2</v>
      </c>
      <c r="D14" s="5">
        <v>757</v>
      </c>
      <c r="E14" s="7">
        <v>1308.8</v>
      </c>
      <c r="F14" s="5">
        <v>2466.1999999999998</v>
      </c>
      <c r="G14" s="7">
        <v>3571.5479999999998</v>
      </c>
      <c r="H14" s="5">
        <v>8073.6559999999999</v>
      </c>
      <c r="I14" s="1">
        <v>14018.62</v>
      </c>
    </row>
    <row r="15" spans="1:9" x14ac:dyDescent="0.3">
      <c r="A15" s="3" t="s">
        <v>13</v>
      </c>
      <c r="B15" s="5">
        <v>646.6</v>
      </c>
      <c r="C15" s="7">
        <v>906.4</v>
      </c>
      <c r="D15" s="5">
        <v>1348.2</v>
      </c>
      <c r="E15" s="7">
        <v>1830.6</v>
      </c>
      <c r="F15" s="5">
        <v>5100.3999999999996</v>
      </c>
      <c r="G15" s="7">
        <v>10116.385999999999</v>
      </c>
      <c r="H15" s="5">
        <v>21714.400000000001</v>
      </c>
      <c r="I15" s="1">
        <v>27137.15</v>
      </c>
    </row>
    <row r="16" spans="1:9" x14ac:dyDescent="0.3">
      <c r="A16" s="3" t="s">
        <v>14</v>
      </c>
      <c r="B16" s="5">
        <v>949.8</v>
      </c>
      <c r="C16" s="7">
        <v>1499</v>
      </c>
      <c r="D16" s="5">
        <v>2915.4</v>
      </c>
      <c r="E16" s="7">
        <v>5301</v>
      </c>
      <c r="F16" s="5">
        <v>11144.8</v>
      </c>
      <c r="G16" s="7">
        <v>18440.54</v>
      </c>
      <c r="H16" s="5">
        <v>27903.878000000004</v>
      </c>
      <c r="I16" s="1">
        <v>38038.19</v>
      </c>
    </row>
    <row r="17" spans="1:9" x14ac:dyDescent="0.3">
      <c r="A17" s="3" t="s">
        <v>15</v>
      </c>
      <c r="B17" s="5">
        <v>63.4</v>
      </c>
      <c r="C17" s="7">
        <v>106.8</v>
      </c>
      <c r="D17" s="5">
        <v>219</v>
      </c>
      <c r="E17" s="7">
        <v>316.60000000000002</v>
      </c>
      <c r="F17" s="5">
        <v>715.4</v>
      </c>
      <c r="G17" s="7">
        <v>1373.7840000000001</v>
      </c>
      <c r="H17" s="5">
        <v>1842.52</v>
      </c>
      <c r="I17" s="1">
        <v>1687.33</v>
      </c>
    </row>
    <row r="18" spans="1:9" x14ac:dyDescent="0.3">
      <c r="A18" s="3" t="s">
        <v>16</v>
      </c>
      <c r="B18" s="5">
        <v>37</v>
      </c>
      <c r="C18" s="7">
        <v>77.2</v>
      </c>
      <c r="D18" s="5">
        <v>136.19999999999999</v>
      </c>
      <c r="E18" s="7">
        <v>198.4</v>
      </c>
      <c r="F18" s="5">
        <v>379.2</v>
      </c>
      <c r="G18" s="7">
        <v>532.78399999999999</v>
      </c>
      <c r="H18" s="5">
        <v>1248.2800000000002</v>
      </c>
      <c r="I18" s="1">
        <v>1961.77</v>
      </c>
    </row>
    <row r="19" spans="1:9" x14ac:dyDescent="0.3">
      <c r="A19" s="3" t="s">
        <v>17</v>
      </c>
      <c r="B19" s="5">
        <v>0</v>
      </c>
      <c r="C19" s="7">
        <v>46.8</v>
      </c>
      <c r="D19" s="5">
        <v>127.6</v>
      </c>
      <c r="E19" s="7">
        <v>203</v>
      </c>
      <c r="F19" s="5">
        <v>341.2</v>
      </c>
      <c r="G19" s="7">
        <v>638.81399999999996</v>
      </c>
      <c r="H19" s="5">
        <v>860.35200000000009</v>
      </c>
      <c r="I19" s="1">
        <v>1485.24</v>
      </c>
    </row>
    <row r="20" spans="1:9" x14ac:dyDescent="0.3">
      <c r="A20" s="3" t="s">
        <v>18</v>
      </c>
      <c r="B20" s="5">
        <v>46</v>
      </c>
      <c r="C20" s="7">
        <v>98.6</v>
      </c>
      <c r="D20" s="5">
        <v>211</v>
      </c>
      <c r="E20" s="7">
        <v>281.60000000000002</v>
      </c>
      <c r="F20" s="5">
        <v>511.2</v>
      </c>
      <c r="G20" s="7">
        <v>985.92200000000014</v>
      </c>
      <c r="H20" s="5">
        <v>1533.2860000000001</v>
      </c>
      <c r="I20" s="1">
        <v>1920.58</v>
      </c>
    </row>
    <row r="21" spans="1:9" x14ac:dyDescent="0.3">
      <c r="A21" s="3" t="s">
        <v>19</v>
      </c>
      <c r="B21" s="5">
        <v>308.2</v>
      </c>
      <c r="C21" s="7">
        <v>541</v>
      </c>
      <c r="D21" s="5">
        <v>930.4</v>
      </c>
      <c r="E21" s="7">
        <v>1372</v>
      </c>
      <c r="F21" s="5">
        <v>3175</v>
      </c>
      <c r="G21" s="7">
        <v>4313.9580000000005</v>
      </c>
      <c r="H21" s="5">
        <v>9902.8780000000006</v>
      </c>
      <c r="I21" s="1">
        <v>18648.78</v>
      </c>
    </row>
    <row r="22" spans="1:9" x14ac:dyDescent="0.3">
      <c r="A22" s="3" t="s">
        <v>20</v>
      </c>
      <c r="B22" s="5">
        <v>496</v>
      </c>
      <c r="C22" s="7">
        <v>816.2</v>
      </c>
      <c r="D22" s="5">
        <v>1024.2</v>
      </c>
      <c r="E22" s="7">
        <v>1597.8</v>
      </c>
      <c r="F22" s="5">
        <v>3264</v>
      </c>
      <c r="G22" s="7">
        <v>4314.3460000000005</v>
      </c>
      <c r="H22" s="5">
        <v>5288.2199999999993</v>
      </c>
      <c r="I22" s="1">
        <v>9190.66</v>
      </c>
    </row>
    <row r="23" spans="1:9" x14ac:dyDescent="0.3">
      <c r="A23" s="3" t="s">
        <v>21</v>
      </c>
      <c r="B23" s="5">
        <v>491</v>
      </c>
      <c r="C23" s="7">
        <v>771.6</v>
      </c>
      <c r="D23" s="5">
        <v>1506.2</v>
      </c>
      <c r="E23" s="7">
        <v>2876</v>
      </c>
      <c r="F23" s="5">
        <v>5210.6000000000004</v>
      </c>
      <c r="G23" s="7">
        <v>7708.65</v>
      </c>
      <c r="H23" s="5">
        <v>16373.208000000002</v>
      </c>
      <c r="I23" s="1">
        <v>26908.54</v>
      </c>
    </row>
    <row r="24" spans="1:9" x14ac:dyDescent="0.3">
      <c r="A24" s="3" t="s">
        <v>22</v>
      </c>
      <c r="B24" s="5">
        <v>14.6</v>
      </c>
      <c r="C24" s="7">
        <v>40.6</v>
      </c>
      <c r="D24" s="5">
        <v>69.400000000000006</v>
      </c>
      <c r="E24" s="7">
        <v>121</v>
      </c>
      <c r="F24" s="5">
        <v>282.39999999999998</v>
      </c>
      <c r="G24" s="7">
        <v>535.01800000000003</v>
      </c>
      <c r="H24" s="5">
        <v>998.82799999999986</v>
      </c>
      <c r="I24" s="1">
        <v>1267.22</v>
      </c>
    </row>
    <row r="25" spans="1:9" x14ac:dyDescent="0.3">
      <c r="A25" s="3" t="s">
        <v>23</v>
      </c>
      <c r="B25" s="5">
        <v>695.4</v>
      </c>
      <c r="C25" s="7">
        <v>860.2</v>
      </c>
      <c r="D25" s="5">
        <v>1241.4000000000001</v>
      </c>
      <c r="E25" s="7">
        <v>2084.4</v>
      </c>
      <c r="F25" s="5">
        <v>6306.8</v>
      </c>
      <c r="G25" s="7">
        <v>11975.761999999999</v>
      </c>
      <c r="H25" s="5">
        <v>23397.51</v>
      </c>
      <c r="I25" s="1">
        <v>35041.230000000003</v>
      </c>
    </row>
    <row r="26" spans="1:9" x14ac:dyDescent="0.3">
      <c r="A26" s="3" t="s">
        <v>24</v>
      </c>
      <c r="B26" s="5">
        <v>0</v>
      </c>
      <c r="C26" s="7">
        <v>0</v>
      </c>
      <c r="D26" s="5">
        <v>0</v>
      </c>
      <c r="E26" s="7">
        <v>0</v>
      </c>
      <c r="F26" s="5">
        <v>0</v>
      </c>
      <c r="G26" s="7">
        <v>0</v>
      </c>
      <c r="H26" s="5">
        <v>4029.6419999999998</v>
      </c>
      <c r="I26" s="1">
        <v>21458.98</v>
      </c>
    </row>
    <row r="27" spans="1:9" x14ac:dyDescent="0.3">
      <c r="A27" s="3" t="s">
        <v>25</v>
      </c>
      <c r="B27" s="5">
        <v>45.8</v>
      </c>
      <c r="C27" s="7">
        <v>90.4</v>
      </c>
      <c r="D27" s="5">
        <v>133.80000000000001</v>
      </c>
      <c r="E27" s="7">
        <v>286.39999999999998</v>
      </c>
      <c r="F27" s="5">
        <v>626.79999999999995</v>
      </c>
      <c r="G27" s="7">
        <v>1139.0620000000001</v>
      </c>
      <c r="H27" s="5">
        <v>2136.2139999999999</v>
      </c>
      <c r="I27" s="1">
        <v>5823.37</v>
      </c>
    </row>
    <row r="28" spans="1:9" x14ac:dyDescent="0.3">
      <c r="A28" s="3" t="s">
        <v>26</v>
      </c>
      <c r="B28" s="5">
        <v>1272.8</v>
      </c>
      <c r="C28" s="7">
        <v>1826.2</v>
      </c>
      <c r="D28" s="5">
        <v>3531</v>
      </c>
      <c r="E28" s="7">
        <v>4545.3999999999996</v>
      </c>
      <c r="F28" s="5">
        <v>10971</v>
      </c>
      <c r="G28" s="7">
        <v>22951.583999999999</v>
      </c>
      <c r="H28" s="5">
        <v>40603.939999999995</v>
      </c>
      <c r="I28" s="1">
        <v>76931.14</v>
      </c>
    </row>
    <row r="29" spans="1:9" x14ac:dyDescent="0.3">
      <c r="A29" s="3" t="s">
        <v>27</v>
      </c>
      <c r="B29" s="5">
        <v>0</v>
      </c>
      <c r="C29" s="7">
        <v>0</v>
      </c>
      <c r="D29" s="5">
        <v>0</v>
      </c>
      <c r="E29" s="7">
        <v>0</v>
      </c>
      <c r="F29" s="5">
        <v>1002</v>
      </c>
      <c r="G29" s="7">
        <v>2389.018</v>
      </c>
      <c r="H29" s="5">
        <v>4662.45</v>
      </c>
      <c r="I29" s="1">
        <v>6154.31</v>
      </c>
    </row>
    <row r="30" spans="1:9" x14ac:dyDescent="0.3">
      <c r="A30" s="3" t="s">
        <v>28</v>
      </c>
      <c r="B30" s="5">
        <v>488.8</v>
      </c>
      <c r="C30" s="7">
        <v>830.6</v>
      </c>
      <c r="D30" s="5">
        <v>1093.8</v>
      </c>
      <c r="E30" s="7">
        <v>2575.4</v>
      </c>
      <c r="F30" s="5">
        <v>6377.6</v>
      </c>
      <c r="G30" s="7">
        <v>8759.39</v>
      </c>
      <c r="H30" s="5">
        <v>14342.141999999998</v>
      </c>
      <c r="I30" s="1">
        <v>25273.78</v>
      </c>
    </row>
    <row r="31" spans="1:9" x14ac:dyDescent="0.3">
      <c r="A31" s="3" t="s">
        <v>29</v>
      </c>
      <c r="B31" s="5">
        <v>0</v>
      </c>
      <c r="C31" s="7">
        <v>0</v>
      </c>
      <c r="D31" s="5">
        <v>253.6</v>
      </c>
      <c r="E31" s="7">
        <v>1787.8</v>
      </c>
      <c r="F31" s="5">
        <v>5309.6</v>
      </c>
      <c r="G31" s="7">
        <v>7569.9580000000005</v>
      </c>
      <c r="H31" s="5">
        <v>9843.3820000000014</v>
      </c>
      <c r="I31" s="1">
        <v>10726.91</v>
      </c>
    </row>
    <row r="32" spans="1:9" x14ac:dyDescent="0.3">
      <c r="A32" s="4" t="s">
        <v>30</v>
      </c>
      <c r="B32" s="6">
        <v>0</v>
      </c>
      <c r="C32" s="8">
        <v>0</v>
      </c>
      <c r="D32" s="6">
        <v>0</v>
      </c>
      <c r="E32" s="8">
        <v>0</v>
      </c>
      <c r="F32" s="6">
        <v>0</v>
      </c>
      <c r="G32" s="8">
        <v>422.89600000000002</v>
      </c>
      <c r="H32" s="6">
        <v>597.98599999999999</v>
      </c>
      <c r="I32" s="2">
        <v>832.67</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D008C-8CCD-495D-8EC4-7D0342596F2F}">
  <dimension ref="A1:I32"/>
  <sheetViews>
    <sheetView workbookViewId="0">
      <selection activeCell="B5" sqref="B5"/>
    </sheetView>
  </sheetViews>
  <sheetFormatPr defaultRowHeight="14.4" x14ac:dyDescent="0.3"/>
  <cols>
    <col min="1" max="1" width="18.77734375" bestFit="1" customWidth="1"/>
    <col min="2" max="9" width="14.44140625" customWidth="1"/>
  </cols>
  <sheetData>
    <row r="1" spans="1:9" x14ac:dyDescent="0.3">
      <c r="A1" s="10" t="s">
        <v>31</v>
      </c>
      <c r="B1" s="9" t="s">
        <v>48</v>
      </c>
      <c r="C1" s="9" t="s">
        <v>49</v>
      </c>
      <c r="D1" s="9" t="s">
        <v>50</v>
      </c>
      <c r="E1" s="9" t="s">
        <v>51</v>
      </c>
      <c r="F1" s="9" t="s">
        <v>52</v>
      </c>
      <c r="G1" s="9" t="s">
        <v>53</v>
      </c>
      <c r="H1" s="9" t="s">
        <v>54</v>
      </c>
      <c r="I1" s="9" t="s">
        <v>55</v>
      </c>
    </row>
    <row r="2" spans="1:9" x14ac:dyDescent="0.3">
      <c r="A2" s="3" t="s">
        <v>0</v>
      </c>
      <c r="B2" s="5">
        <v>344.52</v>
      </c>
      <c r="C2" s="7">
        <v>690.4</v>
      </c>
      <c r="D2" s="5">
        <v>1568.6799999999998</v>
      </c>
      <c r="E2" s="7">
        <v>3667.62</v>
      </c>
      <c r="F2" s="5">
        <v>7459.8</v>
      </c>
      <c r="G2" s="7">
        <v>9830</v>
      </c>
      <c r="H2" s="5">
        <v>16614</v>
      </c>
      <c r="I2" s="1">
        <v>17580</v>
      </c>
    </row>
    <row r="3" spans="1:9" x14ac:dyDescent="0.3">
      <c r="A3" s="3" t="s">
        <v>1</v>
      </c>
      <c r="B3" s="5">
        <v>0</v>
      </c>
      <c r="C3" s="7">
        <v>27.4</v>
      </c>
      <c r="D3" s="5">
        <v>17.100000000000001</v>
      </c>
      <c r="E3" s="7">
        <v>69.11999999999999</v>
      </c>
      <c r="F3" s="5">
        <v>266.95999999999998</v>
      </c>
      <c r="G3" s="7">
        <v>192</v>
      </c>
      <c r="H3" s="5">
        <v>1276</v>
      </c>
      <c r="I3" s="1">
        <v>510</v>
      </c>
    </row>
    <row r="4" spans="1:9" x14ac:dyDescent="0.3">
      <c r="A4" s="3" t="s">
        <v>2</v>
      </c>
      <c r="B4" s="5">
        <v>207.63999999999996</v>
      </c>
      <c r="C4" s="7">
        <v>329.8</v>
      </c>
      <c r="D4" s="5">
        <v>344.6</v>
      </c>
      <c r="E4" s="7">
        <v>562.41999999999996</v>
      </c>
      <c r="F4" s="5">
        <v>1473.6200000000001</v>
      </c>
      <c r="G4" s="7">
        <v>154</v>
      </c>
      <c r="H4" s="5">
        <v>5040</v>
      </c>
      <c r="I4" s="1">
        <v>4680</v>
      </c>
    </row>
    <row r="5" spans="1:9" x14ac:dyDescent="0.3">
      <c r="A5" s="3" t="s">
        <v>3</v>
      </c>
      <c r="B5" s="5">
        <v>380.7</v>
      </c>
      <c r="C5" s="7">
        <v>628.20000000000005</v>
      </c>
      <c r="D5" s="5">
        <v>1444.78</v>
      </c>
      <c r="E5" s="7">
        <v>2385.84</v>
      </c>
      <c r="F5" s="5">
        <v>3830.9199999999996</v>
      </c>
      <c r="G5" s="7">
        <v>3242</v>
      </c>
      <c r="H5" s="5">
        <v>11520</v>
      </c>
      <c r="I5" s="1">
        <v>13580</v>
      </c>
    </row>
    <row r="6" spans="1:9" x14ac:dyDescent="0.3">
      <c r="A6" s="3" t="s">
        <v>4</v>
      </c>
      <c r="B6" s="5">
        <v>0</v>
      </c>
      <c r="C6" s="7">
        <v>0</v>
      </c>
      <c r="D6" s="5">
        <v>0</v>
      </c>
      <c r="E6" s="7">
        <v>0</v>
      </c>
      <c r="F6" s="5">
        <v>1082.6399999999999</v>
      </c>
      <c r="G6" s="7">
        <v>664</v>
      </c>
      <c r="H6" s="5">
        <v>2776</v>
      </c>
      <c r="I6" s="1">
        <v>6840</v>
      </c>
    </row>
    <row r="7" spans="1:9" x14ac:dyDescent="0.3">
      <c r="A7" s="3" t="s">
        <v>5</v>
      </c>
      <c r="B7" s="5">
        <v>0</v>
      </c>
      <c r="C7" s="7">
        <v>58.4</v>
      </c>
      <c r="D7" s="5">
        <v>83.16</v>
      </c>
      <c r="E7" s="7">
        <v>187.2</v>
      </c>
      <c r="F7" s="5">
        <v>441.14</v>
      </c>
      <c r="G7" s="7">
        <v>736</v>
      </c>
      <c r="H7" s="5">
        <v>1138</v>
      </c>
      <c r="I7" s="1">
        <v>2710</v>
      </c>
    </row>
    <row r="8" spans="1:9" x14ac:dyDescent="0.3">
      <c r="A8" s="3" t="s">
        <v>6</v>
      </c>
      <c r="B8" s="5">
        <v>358.96</v>
      </c>
      <c r="C8" s="7">
        <v>815.4</v>
      </c>
      <c r="D8" s="5">
        <v>1333.2599999999998</v>
      </c>
      <c r="E8" s="7">
        <v>3937.88</v>
      </c>
      <c r="F8" s="5">
        <v>7687.68</v>
      </c>
      <c r="G8" s="7">
        <v>8456</v>
      </c>
      <c r="H8" s="5">
        <v>15878</v>
      </c>
      <c r="I8" s="1">
        <v>22050</v>
      </c>
    </row>
    <row r="9" spans="1:9" x14ac:dyDescent="0.3">
      <c r="A9" s="3" t="s">
        <v>7</v>
      </c>
      <c r="B9" s="5">
        <v>154.14000000000001</v>
      </c>
      <c r="C9" s="7">
        <v>259.60000000000002</v>
      </c>
      <c r="D9" s="5">
        <v>443.8</v>
      </c>
      <c r="E9" s="7">
        <v>1517.1799999999998</v>
      </c>
      <c r="F9" s="5">
        <v>2122.96</v>
      </c>
      <c r="G9" s="7">
        <v>3404</v>
      </c>
      <c r="H9" s="5">
        <v>9742</v>
      </c>
      <c r="I9" s="1">
        <v>16420</v>
      </c>
    </row>
    <row r="10" spans="1:9" x14ac:dyDescent="0.3">
      <c r="A10" s="3" t="s">
        <v>8</v>
      </c>
      <c r="B10" s="5">
        <v>46.64</v>
      </c>
      <c r="C10" s="7">
        <v>146.6</v>
      </c>
      <c r="D10" s="5">
        <v>317.28000000000003</v>
      </c>
      <c r="E10" s="7">
        <v>829.34000000000015</v>
      </c>
      <c r="F10" s="5">
        <v>1977.22</v>
      </c>
      <c r="G10" s="7">
        <v>1450</v>
      </c>
      <c r="H10" s="5">
        <v>2856</v>
      </c>
      <c r="I10" s="1">
        <v>3280</v>
      </c>
    </row>
    <row r="11" spans="1:9" x14ac:dyDescent="0.3">
      <c r="A11" s="3" t="s">
        <v>9</v>
      </c>
      <c r="B11" s="5">
        <v>173.78000000000003</v>
      </c>
      <c r="C11" s="7">
        <v>368.4</v>
      </c>
      <c r="D11" s="5">
        <v>275.54000000000002</v>
      </c>
      <c r="E11" s="7">
        <v>619.88</v>
      </c>
      <c r="F11" s="5">
        <v>1030.9000000000001</v>
      </c>
      <c r="G11" s="7">
        <v>2044</v>
      </c>
      <c r="H11" s="5">
        <v>4292</v>
      </c>
      <c r="I11" s="1">
        <v>6630</v>
      </c>
    </row>
    <row r="12" spans="1:9" x14ac:dyDescent="0.3">
      <c r="A12" s="3" t="s">
        <v>10</v>
      </c>
      <c r="B12" s="5">
        <v>0</v>
      </c>
      <c r="C12" s="7">
        <v>0</v>
      </c>
      <c r="D12" s="5">
        <v>0</v>
      </c>
      <c r="E12" s="7">
        <v>0</v>
      </c>
      <c r="F12" s="5">
        <v>1828.5400000000002</v>
      </c>
      <c r="G12" s="7">
        <v>4386</v>
      </c>
      <c r="H12" s="5">
        <v>3460</v>
      </c>
      <c r="I12" s="1">
        <v>5160</v>
      </c>
    </row>
    <row r="13" spans="1:9" x14ac:dyDescent="0.3">
      <c r="A13" s="3" t="s">
        <v>11</v>
      </c>
      <c r="B13" s="5">
        <v>294.95999999999998</v>
      </c>
      <c r="C13" s="7">
        <v>540.79999999999995</v>
      </c>
      <c r="D13" s="5">
        <v>1125.8400000000001</v>
      </c>
      <c r="E13" s="7">
        <v>2479.84</v>
      </c>
      <c r="F13" s="5">
        <v>4693.82</v>
      </c>
      <c r="G13" s="7">
        <v>6662</v>
      </c>
      <c r="H13" s="5">
        <v>14724</v>
      </c>
      <c r="I13" s="1">
        <v>20220</v>
      </c>
    </row>
    <row r="14" spans="1:9" x14ac:dyDescent="0.3">
      <c r="A14" s="3" t="s">
        <v>12</v>
      </c>
      <c r="B14" s="5">
        <v>179.2</v>
      </c>
      <c r="C14" s="7">
        <v>445.4</v>
      </c>
      <c r="D14" s="5">
        <v>875.56000000000006</v>
      </c>
      <c r="E14" s="7">
        <v>2561.58</v>
      </c>
      <c r="F14" s="5">
        <v>4425.4400000000005</v>
      </c>
      <c r="G14" s="7">
        <v>5664</v>
      </c>
      <c r="H14" s="5">
        <v>13696</v>
      </c>
      <c r="I14" s="1">
        <v>17700</v>
      </c>
    </row>
    <row r="15" spans="1:9" x14ac:dyDescent="0.3">
      <c r="A15" s="3" t="s">
        <v>13</v>
      </c>
      <c r="B15" s="5">
        <v>345.15999999999997</v>
      </c>
      <c r="C15" s="7">
        <v>679.2</v>
      </c>
      <c r="D15" s="5">
        <v>1055.8</v>
      </c>
      <c r="E15" s="7">
        <v>2683.68</v>
      </c>
      <c r="F15" s="5">
        <v>4846.3</v>
      </c>
      <c r="G15" s="7">
        <v>4146</v>
      </c>
      <c r="H15" s="5">
        <v>8780</v>
      </c>
      <c r="I15" s="1">
        <v>16750</v>
      </c>
    </row>
    <row r="16" spans="1:9" x14ac:dyDescent="0.3">
      <c r="A16" s="3" t="s">
        <v>14</v>
      </c>
      <c r="B16" s="5">
        <v>658.7</v>
      </c>
      <c r="C16" s="7">
        <v>1286.8</v>
      </c>
      <c r="D16" s="5">
        <v>2196.02</v>
      </c>
      <c r="E16" s="7">
        <v>6943.06</v>
      </c>
      <c r="F16" s="5">
        <v>14142.7</v>
      </c>
      <c r="G16" s="7">
        <v>13304</v>
      </c>
      <c r="H16" s="5">
        <v>23168</v>
      </c>
      <c r="I16" s="1">
        <v>30730</v>
      </c>
    </row>
    <row r="17" spans="1:9" x14ac:dyDescent="0.3">
      <c r="A17" s="3" t="s">
        <v>15</v>
      </c>
      <c r="B17" s="5">
        <v>15.7</v>
      </c>
      <c r="C17" s="7">
        <v>28.8</v>
      </c>
      <c r="D17" s="5">
        <v>33.72</v>
      </c>
      <c r="E17" s="7">
        <v>244.33999999999997</v>
      </c>
      <c r="F17" s="5">
        <v>312.94</v>
      </c>
      <c r="G17" s="7">
        <v>320</v>
      </c>
      <c r="H17" s="5">
        <v>456</v>
      </c>
      <c r="I17" s="1">
        <v>580</v>
      </c>
    </row>
    <row r="18" spans="1:9" x14ac:dyDescent="0.3">
      <c r="A18" s="3" t="s">
        <v>16</v>
      </c>
      <c r="B18" s="5">
        <v>7.18</v>
      </c>
      <c r="C18" s="7">
        <v>7.9</v>
      </c>
      <c r="D18" s="5">
        <v>65.88000000000001</v>
      </c>
      <c r="E18" s="7">
        <v>111.58</v>
      </c>
      <c r="F18" s="5">
        <v>228.1</v>
      </c>
      <c r="G18" s="7">
        <v>228</v>
      </c>
      <c r="H18" s="5">
        <v>544</v>
      </c>
      <c r="I18" s="1">
        <v>820</v>
      </c>
    </row>
    <row r="19" spans="1:9" x14ac:dyDescent="0.3">
      <c r="A19" s="3" t="s">
        <v>17</v>
      </c>
      <c r="B19" s="5">
        <v>0</v>
      </c>
      <c r="C19" s="7">
        <v>25.8</v>
      </c>
      <c r="D19" s="5">
        <v>3.1799999999999984</v>
      </c>
      <c r="E19" s="7">
        <v>126.32000000000001</v>
      </c>
      <c r="F19" s="5">
        <v>331.54</v>
      </c>
      <c r="G19" s="7">
        <v>276</v>
      </c>
      <c r="H19" s="5">
        <v>838</v>
      </c>
      <c r="I19" s="1">
        <v>110</v>
      </c>
    </row>
    <row r="20" spans="1:9" x14ac:dyDescent="0.3">
      <c r="A20" s="3" t="s">
        <v>18</v>
      </c>
      <c r="B20" s="5">
        <v>11.94</v>
      </c>
      <c r="C20" s="7">
        <v>53.4</v>
      </c>
      <c r="D20" s="5">
        <v>149.76</v>
      </c>
      <c r="E20" s="7">
        <v>222.26</v>
      </c>
      <c r="F20" s="5">
        <v>244.98000000000002</v>
      </c>
      <c r="G20" s="7">
        <v>346</v>
      </c>
      <c r="H20" s="5">
        <v>562</v>
      </c>
      <c r="I20" s="1">
        <v>1160</v>
      </c>
    </row>
    <row r="21" spans="1:9" x14ac:dyDescent="0.3">
      <c r="A21" s="3" t="s">
        <v>19</v>
      </c>
      <c r="B21" s="5">
        <v>201.61999999999998</v>
      </c>
      <c r="C21" s="7">
        <v>465.6</v>
      </c>
      <c r="D21" s="5">
        <v>865.9799999999999</v>
      </c>
      <c r="E21" s="7">
        <v>2292.4</v>
      </c>
      <c r="F21" s="5">
        <v>3009.9</v>
      </c>
      <c r="G21" s="7">
        <v>148</v>
      </c>
      <c r="H21" s="5">
        <v>2762</v>
      </c>
      <c r="I21" s="1">
        <v>10400</v>
      </c>
    </row>
    <row r="22" spans="1:9" x14ac:dyDescent="0.3">
      <c r="A22" s="3" t="s">
        <v>20</v>
      </c>
      <c r="B22" s="5">
        <v>252.44</v>
      </c>
      <c r="C22" s="7">
        <v>723.8</v>
      </c>
      <c r="D22" s="5">
        <v>1384.66</v>
      </c>
      <c r="E22" s="7">
        <v>2456.1800000000003</v>
      </c>
      <c r="F22" s="5">
        <v>4436.3599999999997</v>
      </c>
      <c r="G22" s="7">
        <v>4900</v>
      </c>
      <c r="H22" s="5">
        <v>8834</v>
      </c>
      <c r="I22" s="1">
        <v>11900</v>
      </c>
    </row>
    <row r="23" spans="1:9" x14ac:dyDescent="0.3">
      <c r="A23" s="3" t="s">
        <v>21</v>
      </c>
      <c r="B23" s="5">
        <v>293.65999999999997</v>
      </c>
      <c r="C23" s="7">
        <v>606</v>
      </c>
      <c r="D23" s="5">
        <v>1145.7199999999998</v>
      </c>
      <c r="E23" s="7">
        <v>3628.9800000000005</v>
      </c>
      <c r="F23" s="5">
        <v>5938.32</v>
      </c>
      <c r="G23" s="7">
        <v>5960</v>
      </c>
      <c r="H23" s="5">
        <v>10928</v>
      </c>
      <c r="I23" s="1">
        <v>20610</v>
      </c>
    </row>
    <row r="24" spans="1:9" x14ac:dyDescent="0.3">
      <c r="A24" s="3" t="s">
        <v>22</v>
      </c>
      <c r="B24" s="5">
        <v>2.54</v>
      </c>
      <c r="C24" s="7">
        <v>12.6</v>
      </c>
      <c r="D24" s="5">
        <v>34.36</v>
      </c>
      <c r="E24" s="7">
        <v>80.47999999999999</v>
      </c>
      <c r="F24" s="5">
        <v>73.460000000000008</v>
      </c>
      <c r="G24" s="7">
        <v>142</v>
      </c>
      <c r="H24" s="5">
        <v>214</v>
      </c>
      <c r="I24" s="1">
        <v>520</v>
      </c>
    </row>
    <row r="25" spans="1:9" x14ac:dyDescent="0.3">
      <c r="A25" s="3" t="s">
        <v>23</v>
      </c>
      <c r="B25" s="5">
        <v>302.06</v>
      </c>
      <c r="C25" s="7">
        <v>610.4</v>
      </c>
      <c r="D25" s="5">
        <v>1405.86</v>
      </c>
      <c r="E25" s="7">
        <v>3196.4</v>
      </c>
      <c r="F25" s="5">
        <v>5543.08</v>
      </c>
      <c r="G25" s="7">
        <v>6052</v>
      </c>
      <c r="H25" s="5">
        <v>19674</v>
      </c>
      <c r="I25" s="1">
        <v>31830</v>
      </c>
    </row>
    <row r="26" spans="1:9" x14ac:dyDescent="0.3">
      <c r="A26" s="3" t="s">
        <v>24</v>
      </c>
      <c r="B26" s="5">
        <v>0</v>
      </c>
      <c r="C26" s="7">
        <v>0</v>
      </c>
      <c r="D26" s="5">
        <v>0</v>
      </c>
      <c r="E26" s="7">
        <v>0</v>
      </c>
      <c r="F26" s="5">
        <v>0</v>
      </c>
      <c r="G26" s="7">
        <v>0</v>
      </c>
      <c r="H26" s="5">
        <v>3480</v>
      </c>
      <c r="I26" s="1">
        <v>16970</v>
      </c>
    </row>
    <row r="27" spans="1:9" x14ac:dyDescent="0.3">
      <c r="A27" s="3" t="s">
        <v>25</v>
      </c>
      <c r="B27" s="5">
        <v>16.020000000000003</v>
      </c>
      <c r="C27" s="7">
        <v>53</v>
      </c>
      <c r="D27" s="5">
        <v>84.7</v>
      </c>
      <c r="E27" s="7">
        <v>152.01999999999998</v>
      </c>
      <c r="F27" s="5">
        <v>420.68</v>
      </c>
      <c r="G27" s="7">
        <v>40</v>
      </c>
      <c r="H27" s="5">
        <v>184</v>
      </c>
      <c r="I27" s="1">
        <v>1940</v>
      </c>
    </row>
    <row r="28" spans="1:9" x14ac:dyDescent="0.3">
      <c r="A28" s="3" t="s">
        <v>26</v>
      </c>
      <c r="B28" s="5">
        <v>832.2</v>
      </c>
      <c r="C28" s="7">
        <v>1553.2</v>
      </c>
      <c r="D28" s="5">
        <v>3509.4800000000005</v>
      </c>
      <c r="E28" s="7">
        <v>8128.8</v>
      </c>
      <c r="F28" s="5">
        <v>11845.52</v>
      </c>
      <c r="G28" s="7">
        <v>14538</v>
      </c>
      <c r="H28" s="5">
        <v>20796</v>
      </c>
      <c r="I28" s="1">
        <v>31560</v>
      </c>
    </row>
    <row r="29" spans="1:9" x14ac:dyDescent="0.3">
      <c r="A29" s="3" t="s">
        <v>27</v>
      </c>
      <c r="B29" s="5">
        <v>0</v>
      </c>
      <c r="C29" s="7">
        <v>0</v>
      </c>
      <c r="D29" s="5">
        <v>0</v>
      </c>
      <c r="E29" s="7">
        <v>0</v>
      </c>
      <c r="F29" s="5">
        <v>1006.1200000000001</v>
      </c>
      <c r="G29" s="7">
        <v>1826</v>
      </c>
      <c r="H29" s="5">
        <v>2364</v>
      </c>
      <c r="I29" s="1">
        <v>4100</v>
      </c>
    </row>
    <row r="30" spans="1:9" x14ac:dyDescent="0.3">
      <c r="A30" s="3" t="s">
        <v>28</v>
      </c>
      <c r="B30" s="5">
        <v>384.14</v>
      </c>
      <c r="C30" s="7">
        <v>606.20000000000005</v>
      </c>
      <c r="D30" s="5">
        <v>1485.42</v>
      </c>
      <c r="E30" s="7">
        <v>5775.2800000000007</v>
      </c>
      <c r="F30" s="5">
        <v>11362.86</v>
      </c>
      <c r="G30" s="7">
        <v>14188</v>
      </c>
      <c r="H30" s="5">
        <v>21122</v>
      </c>
      <c r="I30" s="1">
        <v>15980</v>
      </c>
    </row>
    <row r="31" spans="1:9" x14ac:dyDescent="0.3">
      <c r="A31" s="3" t="s">
        <v>29</v>
      </c>
      <c r="B31" s="5">
        <v>0</v>
      </c>
      <c r="C31" s="7">
        <v>0</v>
      </c>
      <c r="D31" s="5">
        <v>124.11999999999998</v>
      </c>
      <c r="E31" s="7">
        <v>862.62000000000012</v>
      </c>
      <c r="F31" s="5">
        <v>1932.5400000000002</v>
      </c>
      <c r="G31" s="7">
        <v>1714</v>
      </c>
      <c r="H31" s="5">
        <v>1678</v>
      </c>
      <c r="I31" s="1">
        <v>420</v>
      </c>
    </row>
    <row r="32" spans="1:9" x14ac:dyDescent="0.3">
      <c r="A32" s="4" t="s">
        <v>30</v>
      </c>
      <c r="B32" s="6">
        <v>0</v>
      </c>
      <c r="C32" s="8">
        <v>0</v>
      </c>
      <c r="D32" s="6">
        <v>0</v>
      </c>
      <c r="E32" s="8">
        <v>0</v>
      </c>
      <c r="F32" s="6">
        <v>0</v>
      </c>
      <c r="G32" s="8">
        <v>392</v>
      </c>
      <c r="H32" s="6">
        <v>568</v>
      </c>
      <c r="I32" s="2">
        <v>610</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B4F4D3-DAB3-44BB-B035-085261C8CE54}">
  <dimension ref="A1:I32"/>
  <sheetViews>
    <sheetView workbookViewId="0">
      <selection activeCell="C27" sqref="C27"/>
    </sheetView>
  </sheetViews>
  <sheetFormatPr defaultRowHeight="14.4" x14ac:dyDescent="0.3"/>
  <cols>
    <col min="1" max="1" width="18.77734375" bestFit="1" customWidth="1"/>
    <col min="2" max="9" width="13.21875" customWidth="1"/>
  </cols>
  <sheetData>
    <row r="1" spans="1:9" x14ac:dyDescent="0.3">
      <c r="A1" s="10" t="s">
        <v>31</v>
      </c>
      <c r="B1" s="9" t="s">
        <v>56</v>
      </c>
      <c r="C1" s="9" t="s">
        <v>57</v>
      </c>
      <c r="D1" s="9" t="s">
        <v>58</v>
      </c>
      <c r="E1" s="9" t="s">
        <v>59</v>
      </c>
      <c r="F1" s="9" t="s">
        <v>60</v>
      </c>
      <c r="G1" s="9" t="s">
        <v>61</v>
      </c>
      <c r="H1" s="9" t="s">
        <v>62</v>
      </c>
      <c r="I1" s="9" t="s">
        <v>63</v>
      </c>
    </row>
    <row r="2" spans="1:9" x14ac:dyDescent="0.3">
      <c r="A2" s="3" t="s">
        <v>0</v>
      </c>
      <c r="B2" s="5">
        <v>11043.2</v>
      </c>
      <c r="C2" s="7">
        <v>20858.8</v>
      </c>
      <c r="D2" s="5">
        <v>49036</v>
      </c>
      <c r="E2" s="7">
        <v>101903.4</v>
      </c>
      <c r="F2" s="5">
        <v>158662.79999999999</v>
      </c>
      <c r="G2" s="7">
        <v>208948.2</v>
      </c>
      <c r="H2" s="5">
        <v>422294.076</v>
      </c>
      <c r="I2" s="1">
        <v>603376.25</v>
      </c>
    </row>
    <row r="3" spans="1:9" x14ac:dyDescent="0.3">
      <c r="A3" s="3" t="s">
        <v>1</v>
      </c>
      <c r="B3" s="5">
        <v>165</v>
      </c>
      <c r="C3" s="7">
        <v>340.6</v>
      </c>
      <c r="D3" s="5">
        <v>748.2</v>
      </c>
      <c r="E3" s="7">
        <v>1372</v>
      </c>
      <c r="F3" s="5">
        <v>2363.6</v>
      </c>
      <c r="G3" s="7">
        <v>5166.8</v>
      </c>
      <c r="H3" s="5">
        <v>12725.384854</v>
      </c>
      <c r="I3" s="1">
        <v>19472.534540000001</v>
      </c>
    </row>
    <row r="4" spans="1:9" x14ac:dyDescent="0.3">
      <c r="A4" s="3" t="s">
        <v>2</v>
      </c>
      <c r="B4" s="5">
        <v>3772.2</v>
      </c>
      <c r="C4" s="7">
        <v>7106.8</v>
      </c>
      <c r="D4" s="5">
        <v>13642.2</v>
      </c>
      <c r="E4" s="7">
        <v>24725</v>
      </c>
      <c r="F4" s="5">
        <v>43847.4</v>
      </c>
      <c r="G4" s="7">
        <v>74440.399999999994</v>
      </c>
      <c r="H4" s="5">
        <v>157714.07399999999</v>
      </c>
      <c r="I4" s="1">
        <v>0</v>
      </c>
    </row>
    <row r="5" spans="1:9" x14ac:dyDescent="0.3">
      <c r="A5" s="3" t="s">
        <v>3</v>
      </c>
      <c r="B5" s="5">
        <v>9899.7999999999993</v>
      </c>
      <c r="C5" s="7">
        <v>18397</v>
      </c>
      <c r="D5" s="5">
        <v>27323.8</v>
      </c>
      <c r="E5" s="7">
        <v>35978.6</v>
      </c>
      <c r="F5" s="5">
        <v>64763.8</v>
      </c>
      <c r="G5" s="7">
        <v>120421.8</v>
      </c>
      <c r="H5" s="5">
        <v>284817.62328</v>
      </c>
      <c r="I5" s="1">
        <v>413503.20770000003</v>
      </c>
    </row>
    <row r="6" spans="1:9" x14ac:dyDescent="0.3">
      <c r="A6" s="3" t="s">
        <v>4</v>
      </c>
      <c r="B6" s="5">
        <v>0</v>
      </c>
      <c r="C6" s="7">
        <v>0</v>
      </c>
      <c r="D6" s="5">
        <v>6856.2</v>
      </c>
      <c r="E6" s="7">
        <v>26706</v>
      </c>
      <c r="F6" s="5">
        <v>39088</v>
      </c>
      <c r="G6" s="7">
        <v>79369.399999999994</v>
      </c>
      <c r="H6" s="5">
        <v>179621.74018000002</v>
      </c>
      <c r="I6" s="1">
        <v>0</v>
      </c>
    </row>
    <row r="7" spans="1:9" x14ac:dyDescent="0.3">
      <c r="A7" s="3" t="s">
        <v>5</v>
      </c>
      <c r="B7" s="5">
        <v>513.6</v>
      </c>
      <c r="C7" s="7">
        <v>877.6</v>
      </c>
      <c r="D7" s="5">
        <v>1983</v>
      </c>
      <c r="E7" s="7">
        <v>4922</v>
      </c>
      <c r="F7" s="5">
        <v>8793.6</v>
      </c>
      <c r="G7" s="7">
        <v>20991</v>
      </c>
      <c r="H7" s="5">
        <v>40459.205872000006</v>
      </c>
      <c r="I7" s="1">
        <v>0</v>
      </c>
    </row>
    <row r="8" spans="1:9" x14ac:dyDescent="0.3">
      <c r="A8" s="3" t="s">
        <v>6</v>
      </c>
      <c r="B8" s="5">
        <v>10511.8</v>
      </c>
      <c r="C8" s="7">
        <v>18725.400000000001</v>
      </c>
      <c r="D8" s="5">
        <v>42330.8</v>
      </c>
      <c r="E8" s="7">
        <v>92815.4</v>
      </c>
      <c r="F8" s="5">
        <v>149539.79999999999</v>
      </c>
      <c r="G8" s="7">
        <v>331377.59999999998</v>
      </c>
      <c r="H8" s="5">
        <v>713034.15422000003</v>
      </c>
      <c r="I8" s="1">
        <v>0</v>
      </c>
    </row>
    <row r="9" spans="1:9" x14ac:dyDescent="0.3">
      <c r="A9" s="3" t="s">
        <v>7</v>
      </c>
      <c r="B9" s="5">
        <v>4410.8</v>
      </c>
      <c r="C9" s="7">
        <v>8468.4</v>
      </c>
      <c r="D9" s="5">
        <v>19138.8</v>
      </c>
      <c r="E9" s="7">
        <v>39820.199999999997</v>
      </c>
      <c r="F9" s="5">
        <v>74974.600000000006</v>
      </c>
      <c r="G9" s="7">
        <v>159067</v>
      </c>
      <c r="H9" s="5">
        <v>349879.03332000005</v>
      </c>
      <c r="I9" s="1">
        <v>0</v>
      </c>
    </row>
    <row r="10" spans="1:9" x14ac:dyDescent="0.3">
      <c r="A10" s="3" t="s">
        <v>8</v>
      </c>
      <c r="B10" s="5">
        <v>994.4</v>
      </c>
      <c r="C10" s="7">
        <v>1840.8</v>
      </c>
      <c r="D10" s="5">
        <v>4112.8</v>
      </c>
      <c r="E10" s="7">
        <v>9619.6</v>
      </c>
      <c r="F10" s="5">
        <v>19302.400000000001</v>
      </c>
      <c r="G10" s="7">
        <v>36207.199999999997</v>
      </c>
      <c r="H10" s="5">
        <v>82424.912318000002</v>
      </c>
      <c r="I10" s="1">
        <v>0</v>
      </c>
    </row>
    <row r="11" spans="1:9" x14ac:dyDescent="0.3">
      <c r="A11" s="3" t="s">
        <v>9</v>
      </c>
      <c r="B11" s="5">
        <v>1582.2</v>
      </c>
      <c r="C11" s="7">
        <v>2752.8</v>
      </c>
      <c r="D11" s="5">
        <v>5120.3999999999996</v>
      </c>
      <c r="E11" s="7">
        <v>10916.4</v>
      </c>
      <c r="F11" s="5">
        <v>20912.8</v>
      </c>
      <c r="G11" s="7">
        <v>38189.800000000003</v>
      </c>
      <c r="H11" s="5">
        <v>84527.227448000005</v>
      </c>
      <c r="I11" s="1">
        <v>0</v>
      </c>
    </row>
    <row r="12" spans="1:9" x14ac:dyDescent="0.3">
      <c r="A12" s="3" t="s">
        <v>10</v>
      </c>
      <c r="B12" s="5">
        <v>0</v>
      </c>
      <c r="C12" s="7">
        <v>0</v>
      </c>
      <c r="D12" s="5">
        <v>17798.8</v>
      </c>
      <c r="E12" s="7">
        <v>76705</v>
      </c>
      <c r="F12" s="5">
        <v>106569.2</v>
      </c>
      <c r="G12" s="7">
        <v>80040.2</v>
      </c>
      <c r="H12" s="5">
        <v>171719.21599999996</v>
      </c>
      <c r="I12" s="1">
        <v>241955</v>
      </c>
    </row>
    <row r="13" spans="1:9" x14ac:dyDescent="0.3">
      <c r="A13" s="3" t="s">
        <v>11</v>
      </c>
      <c r="B13" s="5">
        <v>8366.4</v>
      </c>
      <c r="C13" s="7">
        <v>15585.4</v>
      </c>
      <c r="D13" s="5">
        <v>28926.2</v>
      </c>
      <c r="E13" s="7">
        <v>51615.6</v>
      </c>
      <c r="F13" s="5">
        <v>100184.6</v>
      </c>
      <c r="G13" s="7">
        <v>268328.2</v>
      </c>
      <c r="H13" s="5">
        <v>688986.65741999994</v>
      </c>
      <c r="I13" s="1">
        <v>1040147.944</v>
      </c>
    </row>
    <row r="14" spans="1:9" x14ac:dyDescent="0.3">
      <c r="A14" s="3" t="s">
        <v>12</v>
      </c>
      <c r="B14" s="5">
        <v>5503.6</v>
      </c>
      <c r="C14" s="7">
        <v>9704</v>
      </c>
      <c r="D14" s="5">
        <v>26375</v>
      </c>
      <c r="E14" s="7">
        <v>62460</v>
      </c>
      <c r="F14" s="5">
        <v>94976.6</v>
      </c>
      <c r="G14" s="7">
        <v>180110</v>
      </c>
      <c r="H14" s="5">
        <v>406389.60005999997</v>
      </c>
      <c r="I14" s="1">
        <v>0</v>
      </c>
    </row>
    <row r="15" spans="1:9" x14ac:dyDescent="0.3">
      <c r="A15" s="3" t="s">
        <v>13</v>
      </c>
      <c r="B15" s="5">
        <v>9903.2000000000007</v>
      </c>
      <c r="C15" s="7">
        <v>18594</v>
      </c>
      <c r="D15" s="5">
        <v>25879.4</v>
      </c>
      <c r="E15" s="7">
        <v>21909.8</v>
      </c>
      <c r="F15" s="5">
        <v>47921.4</v>
      </c>
      <c r="G15" s="7">
        <v>171033</v>
      </c>
      <c r="H15" s="5">
        <v>376042.10199999996</v>
      </c>
      <c r="I15" s="1">
        <v>565053.43000000005</v>
      </c>
    </row>
    <row r="16" spans="1:9" x14ac:dyDescent="0.3">
      <c r="A16" s="3" t="s">
        <v>14</v>
      </c>
      <c r="B16" s="5">
        <v>20939.8</v>
      </c>
      <c r="C16" s="7">
        <v>40042.6</v>
      </c>
      <c r="D16" s="5">
        <v>94430.6</v>
      </c>
      <c r="E16" s="7">
        <v>197965.2</v>
      </c>
      <c r="F16" s="5">
        <v>316206</v>
      </c>
      <c r="G16" s="7">
        <v>673160.2</v>
      </c>
      <c r="H16" s="5">
        <v>1442042.1949999998</v>
      </c>
      <c r="I16" s="1">
        <v>0</v>
      </c>
    </row>
    <row r="17" spans="1:9" x14ac:dyDescent="0.3">
      <c r="A17" s="3" t="s">
        <v>15</v>
      </c>
      <c r="B17" s="5">
        <v>297.39999999999998</v>
      </c>
      <c r="C17" s="7">
        <v>580.20000000000005</v>
      </c>
      <c r="D17" s="5">
        <v>1122.5999999999999</v>
      </c>
      <c r="E17" s="7">
        <v>2274.6</v>
      </c>
      <c r="F17" s="5">
        <v>3819.8</v>
      </c>
      <c r="G17" s="7">
        <v>6858.2</v>
      </c>
      <c r="H17" s="5">
        <v>14008.118059999999</v>
      </c>
      <c r="I17" s="1">
        <v>0</v>
      </c>
    </row>
    <row r="18" spans="1:9" x14ac:dyDescent="0.3">
      <c r="A18" s="3" t="s">
        <v>16</v>
      </c>
      <c r="B18" s="5">
        <v>265.39999999999998</v>
      </c>
      <c r="C18" s="7">
        <v>544.79999999999995</v>
      </c>
      <c r="D18" s="5">
        <v>1251</v>
      </c>
      <c r="E18" s="7">
        <v>2641.4</v>
      </c>
      <c r="F18" s="5">
        <v>5008.2</v>
      </c>
      <c r="G18" s="7">
        <v>9990.2000000000007</v>
      </c>
      <c r="H18" s="5">
        <v>20675.199648000002</v>
      </c>
      <c r="I18" s="1">
        <v>27304.508330000001</v>
      </c>
    </row>
    <row r="19" spans="1:9" x14ac:dyDescent="0.3">
      <c r="A19" s="3" t="s">
        <v>17</v>
      </c>
      <c r="B19" s="5">
        <v>94.8</v>
      </c>
      <c r="C19" s="7">
        <v>256.2</v>
      </c>
      <c r="D19" s="5">
        <v>557.79999999999995</v>
      </c>
      <c r="E19" s="7">
        <v>1185.5999999999999</v>
      </c>
      <c r="F19" s="5">
        <v>2171.4</v>
      </c>
      <c r="G19" s="7">
        <v>3982.8</v>
      </c>
      <c r="H19" s="5">
        <v>8772.2627219999995</v>
      </c>
      <c r="I19" s="1">
        <v>0</v>
      </c>
    </row>
    <row r="20" spans="1:9" x14ac:dyDescent="0.3">
      <c r="A20" s="3" t="s">
        <v>18</v>
      </c>
      <c r="B20" s="5">
        <v>179.6</v>
      </c>
      <c r="C20" s="7">
        <v>399.6</v>
      </c>
      <c r="D20" s="5">
        <v>1066</v>
      </c>
      <c r="E20" s="7">
        <v>2269.8000000000002</v>
      </c>
      <c r="F20" s="5">
        <v>4497.8</v>
      </c>
      <c r="G20" s="7">
        <v>8376.6</v>
      </c>
      <c r="H20" s="5">
        <v>14448.596149999998</v>
      </c>
      <c r="I20" s="1">
        <v>0</v>
      </c>
    </row>
    <row r="21" spans="1:9" x14ac:dyDescent="0.3">
      <c r="A21" s="3" t="s">
        <v>19</v>
      </c>
      <c r="B21" s="5">
        <v>4744</v>
      </c>
      <c r="C21" s="7">
        <v>8500.4</v>
      </c>
      <c r="D21" s="5">
        <v>16163</v>
      </c>
      <c r="E21" s="7">
        <v>32884.800000000003</v>
      </c>
      <c r="F21" s="5">
        <v>55711.4</v>
      </c>
      <c r="G21" s="7">
        <v>125529.2</v>
      </c>
      <c r="H21" s="5">
        <v>253032.79979999998</v>
      </c>
      <c r="I21" s="1">
        <v>332329.13380000001</v>
      </c>
    </row>
    <row r="22" spans="1:9" x14ac:dyDescent="0.3">
      <c r="A22" s="3" t="s">
        <v>20</v>
      </c>
      <c r="B22" s="5">
        <v>6652.2</v>
      </c>
      <c r="C22" s="7">
        <v>12651.6</v>
      </c>
      <c r="D22" s="5">
        <v>26493.200000000001</v>
      </c>
      <c r="E22" s="7">
        <v>50883</v>
      </c>
      <c r="F22" s="5">
        <v>84693</v>
      </c>
      <c r="G22" s="7">
        <v>151908.79999999999</v>
      </c>
      <c r="H22" s="5">
        <v>298658.25708000001</v>
      </c>
      <c r="I22" s="1">
        <v>0</v>
      </c>
    </row>
    <row r="23" spans="1:9" x14ac:dyDescent="0.3">
      <c r="A23" s="3" t="s">
        <v>21</v>
      </c>
      <c r="B23" s="5">
        <v>6428.6</v>
      </c>
      <c r="C23" s="7">
        <v>12005.6</v>
      </c>
      <c r="D23" s="5">
        <v>29045.200000000001</v>
      </c>
      <c r="E23" s="7">
        <v>64958</v>
      </c>
      <c r="F23" s="5">
        <v>100421.6</v>
      </c>
      <c r="G23" s="7">
        <v>200975</v>
      </c>
      <c r="H23" s="5">
        <v>486142.44073999999</v>
      </c>
      <c r="I23" s="1">
        <v>0</v>
      </c>
    </row>
    <row r="24" spans="1:9" x14ac:dyDescent="0.3">
      <c r="A24" s="3" t="s">
        <v>22</v>
      </c>
      <c r="B24" s="5">
        <v>72.599999999999994</v>
      </c>
      <c r="C24" s="7">
        <v>164.6</v>
      </c>
      <c r="D24" s="5">
        <v>320.60000000000002</v>
      </c>
      <c r="E24" s="7">
        <v>695</v>
      </c>
      <c r="F24" s="5">
        <v>1319</v>
      </c>
      <c r="G24" s="7">
        <v>3204.4</v>
      </c>
      <c r="H24" s="5">
        <v>11997.349326</v>
      </c>
      <c r="I24" s="1">
        <v>16636.784189999998</v>
      </c>
    </row>
    <row r="25" spans="1:9" x14ac:dyDescent="0.3">
      <c r="A25" s="3" t="s">
        <v>23</v>
      </c>
      <c r="B25" s="5">
        <v>10624.4</v>
      </c>
      <c r="C25" s="7">
        <v>20837.400000000001</v>
      </c>
      <c r="D25" s="5">
        <v>47504.2</v>
      </c>
      <c r="E25" s="7">
        <v>104677.2</v>
      </c>
      <c r="F25" s="5">
        <v>169637.2</v>
      </c>
      <c r="G25" s="7">
        <v>360049.4</v>
      </c>
      <c r="H25" s="5">
        <v>851103.10965999996</v>
      </c>
      <c r="I25" s="1">
        <v>1212667.9909999999</v>
      </c>
    </row>
    <row r="26" spans="1:9" x14ac:dyDescent="0.3">
      <c r="A26" s="3" t="s">
        <v>24</v>
      </c>
      <c r="B26" s="5">
        <v>0</v>
      </c>
      <c r="C26" s="7">
        <v>0</v>
      </c>
      <c r="D26" s="5">
        <v>0</v>
      </c>
      <c r="E26" s="7">
        <v>0</v>
      </c>
      <c r="F26" s="5">
        <v>17989.2</v>
      </c>
      <c r="G26" s="7">
        <v>156129.60000000001</v>
      </c>
      <c r="H26" s="5">
        <v>402375.212</v>
      </c>
      <c r="I26" s="1">
        <v>583117.25</v>
      </c>
    </row>
    <row r="27" spans="1:9" x14ac:dyDescent="0.3">
      <c r="A27" s="3" t="s">
        <v>25</v>
      </c>
      <c r="B27" s="5">
        <v>382.2</v>
      </c>
      <c r="C27" s="7">
        <v>712.2</v>
      </c>
      <c r="D27" s="5">
        <v>1417</v>
      </c>
      <c r="E27" s="7">
        <v>3406.4</v>
      </c>
      <c r="F27" s="5">
        <v>7011.4</v>
      </c>
      <c r="G27" s="7">
        <v>12302.6</v>
      </c>
      <c r="H27" s="5">
        <v>22799.811216000002</v>
      </c>
      <c r="I27" s="1">
        <v>0</v>
      </c>
    </row>
    <row r="28" spans="1:9" x14ac:dyDescent="0.3">
      <c r="A28" s="3" t="s">
        <v>26</v>
      </c>
      <c r="B28" s="5">
        <v>19654.400000000001</v>
      </c>
      <c r="C28" s="7">
        <v>36157</v>
      </c>
      <c r="D28" s="5">
        <v>73071.399999999994</v>
      </c>
      <c r="E28" s="7">
        <v>140120</v>
      </c>
      <c r="F28" s="5">
        <v>213289.8</v>
      </c>
      <c r="G28" s="7">
        <v>396118.8</v>
      </c>
      <c r="H28" s="5">
        <v>826950.88140000007</v>
      </c>
      <c r="I28" s="1">
        <v>1153794.5900000001</v>
      </c>
    </row>
    <row r="29" spans="1:9" x14ac:dyDescent="0.3">
      <c r="A29" s="3" t="s">
        <v>27</v>
      </c>
      <c r="B29" s="5">
        <v>0</v>
      </c>
      <c r="C29" s="7">
        <v>0</v>
      </c>
      <c r="D29" s="5">
        <v>2520</v>
      </c>
      <c r="E29" s="7">
        <v>9464.4</v>
      </c>
      <c r="F29" s="5">
        <v>18805</v>
      </c>
      <c r="G29" s="7">
        <v>47874.8</v>
      </c>
      <c r="H29" s="5">
        <v>128625.92</v>
      </c>
      <c r="I29" s="1">
        <v>184091.31</v>
      </c>
    </row>
    <row r="30" spans="1:9" x14ac:dyDescent="0.3">
      <c r="A30" s="3" t="s">
        <v>28</v>
      </c>
      <c r="B30" s="5">
        <v>13589.4</v>
      </c>
      <c r="C30" s="7">
        <v>24528.799999999999</v>
      </c>
      <c r="D30" s="5">
        <v>46784.6</v>
      </c>
      <c r="E30" s="7">
        <v>100959.6</v>
      </c>
      <c r="F30" s="5">
        <v>173356.79999999999</v>
      </c>
      <c r="G30" s="7">
        <v>306446.40000000002</v>
      </c>
      <c r="H30" s="5">
        <v>620003</v>
      </c>
      <c r="I30" s="1">
        <v>0</v>
      </c>
    </row>
    <row r="31" spans="1:9" x14ac:dyDescent="0.3">
      <c r="A31" s="3" t="s">
        <v>29</v>
      </c>
      <c r="B31" s="5">
        <v>0</v>
      </c>
      <c r="C31" s="7">
        <v>0</v>
      </c>
      <c r="D31" s="5">
        <v>9367.7999999999993</v>
      </c>
      <c r="E31" s="7">
        <v>41226.400000000001</v>
      </c>
      <c r="F31" s="5">
        <v>75261.2</v>
      </c>
      <c r="G31" s="7">
        <v>163211.4</v>
      </c>
      <c r="H31" s="5">
        <v>385670.38653999998</v>
      </c>
      <c r="I31" s="1">
        <v>558745.25989999995</v>
      </c>
    </row>
    <row r="32" spans="1:9" x14ac:dyDescent="0.3">
      <c r="A32" s="4" t="s">
        <v>30</v>
      </c>
      <c r="B32" s="6">
        <v>0</v>
      </c>
      <c r="C32" s="8">
        <v>0</v>
      </c>
      <c r="D32" s="6">
        <v>421.6</v>
      </c>
      <c r="E32" s="8">
        <v>2413.8000000000002</v>
      </c>
      <c r="F32" s="6">
        <v>4849.2</v>
      </c>
      <c r="G32" s="8">
        <v>9583.4</v>
      </c>
      <c r="H32" s="6">
        <v>18948.829999999998</v>
      </c>
      <c r="I32" s="2">
        <v>26533.455549999999</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4C4597-F85C-4533-ABF9-2C913C926E01}">
  <dimension ref="A1:I32"/>
  <sheetViews>
    <sheetView workbookViewId="0">
      <selection activeCell="E11" sqref="E11"/>
    </sheetView>
  </sheetViews>
  <sheetFormatPr defaultRowHeight="14.4" x14ac:dyDescent="0.3"/>
  <cols>
    <col min="1" max="1" width="18.77734375" bestFit="1" customWidth="1"/>
    <col min="2" max="9" width="14.21875" customWidth="1"/>
  </cols>
  <sheetData>
    <row r="1" spans="1:9" x14ac:dyDescent="0.3">
      <c r="A1" s="10" t="s">
        <v>31</v>
      </c>
      <c r="B1" s="9" t="s">
        <v>64</v>
      </c>
      <c r="C1" s="9" t="s">
        <v>65</v>
      </c>
      <c r="D1" s="9" t="s">
        <v>66</v>
      </c>
      <c r="E1" s="9" t="s">
        <v>67</v>
      </c>
      <c r="F1" s="9" t="s">
        <v>68</v>
      </c>
      <c r="G1" s="9" t="s">
        <v>69</v>
      </c>
      <c r="H1" s="9" t="s">
        <v>70</v>
      </c>
      <c r="I1" s="9" t="s">
        <v>71</v>
      </c>
    </row>
    <row r="2" spans="1:9" x14ac:dyDescent="0.3">
      <c r="A2" s="3" t="s">
        <v>0</v>
      </c>
      <c r="B2" s="5">
        <v>846.4</v>
      </c>
      <c r="C2" s="7">
        <v>1864.6</v>
      </c>
      <c r="D2" s="5">
        <v>3432</v>
      </c>
      <c r="E2" s="7">
        <v>6616</v>
      </c>
      <c r="F2" s="5">
        <v>13158</v>
      </c>
      <c r="G2" s="7">
        <v>28094</v>
      </c>
      <c r="H2" s="5">
        <v>52180</v>
      </c>
      <c r="I2" s="1">
        <v>44420</v>
      </c>
    </row>
    <row r="3" spans="1:9" x14ac:dyDescent="0.3">
      <c r="A3" s="3" t="s">
        <v>1</v>
      </c>
      <c r="B3" s="5">
        <v>0</v>
      </c>
      <c r="C3" s="7">
        <v>1.6</v>
      </c>
      <c r="D3" s="5">
        <v>2</v>
      </c>
      <c r="E3" s="7">
        <v>10</v>
      </c>
      <c r="F3" s="5">
        <v>36</v>
      </c>
      <c r="G3" s="7">
        <v>110</v>
      </c>
      <c r="H3" s="5">
        <v>354</v>
      </c>
      <c r="I3" s="1">
        <v>510</v>
      </c>
    </row>
    <row r="4" spans="1:9" x14ac:dyDescent="0.3">
      <c r="A4" s="3" t="s">
        <v>2</v>
      </c>
      <c r="B4" s="5">
        <v>117.8</v>
      </c>
      <c r="C4" s="7">
        <v>268.2</v>
      </c>
      <c r="D4" s="5">
        <v>538</v>
      </c>
      <c r="E4" s="7">
        <v>912</v>
      </c>
      <c r="F4" s="5">
        <v>1940</v>
      </c>
      <c r="G4" s="7">
        <v>3842</v>
      </c>
      <c r="H4" s="5">
        <v>8312</v>
      </c>
      <c r="I4" s="1">
        <v>12890</v>
      </c>
    </row>
    <row r="5" spans="1:9" x14ac:dyDescent="0.3">
      <c r="A5" s="3" t="s">
        <v>3</v>
      </c>
      <c r="B5" s="5">
        <v>380.6</v>
      </c>
      <c r="C5" s="7">
        <v>750.4</v>
      </c>
      <c r="D5" s="5">
        <v>1520</v>
      </c>
      <c r="E5" s="7">
        <v>2584</v>
      </c>
      <c r="F5" s="5">
        <v>2968</v>
      </c>
      <c r="G5" s="7">
        <v>5388</v>
      </c>
      <c r="H5" s="5">
        <v>16870</v>
      </c>
      <c r="I5" s="1">
        <v>30880</v>
      </c>
    </row>
    <row r="6" spans="1:9" x14ac:dyDescent="0.3">
      <c r="A6" s="3" t="s">
        <v>4</v>
      </c>
      <c r="B6" s="5">
        <v>0</v>
      </c>
      <c r="C6" s="7">
        <v>0</v>
      </c>
      <c r="D6" s="5">
        <v>0</v>
      </c>
      <c r="E6" s="7">
        <v>0</v>
      </c>
      <c r="F6" s="5">
        <v>2178</v>
      </c>
      <c r="G6" s="7">
        <v>5686</v>
      </c>
      <c r="H6" s="5">
        <v>13044</v>
      </c>
      <c r="I6" s="1">
        <v>20090</v>
      </c>
    </row>
    <row r="7" spans="1:9" x14ac:dyDescent="0.3">
      <c r="A7" s="3" t="s">
        <v>5</v>
      </c>
      <c r="B7" s="5">
        <v>0</v>
      </c>
      <c r="C7" s="7">
        <v>49</v>
      </c>
      <c r="D7" s="5">
        <v>152</v>
      </c>
      <c r="E7" s="7">
        <v>352</v>
      </c>
      <c r="F7" s="5">
        <v>652</v>
      </c>
      <c r="G7" s="7">
        <v>1440</v>
      </c>
      <c r="H7" s="5">
        <v>3058</v>
      </c>
      <c r="I7" s="1">
        <v>4290</v>
      </c>
    </row>
    <row r="8" spans="1:9" x14ac:dyDescent="0.3">
      <c r="A8" s="3" t="s">
        <v>6</v>
      </c>
      <c r="B8" s="5">
        <v>762.8</v>
      </c>
      <c r="C8" s="7">
        <v>1579.2</v>
      </c>
      <c r="D8" s="5">
        <v>3486</v>
      </c>
      <c r="E8" s="7">
        <v>6752</v>
      </c>
      <c r="F8" s="5">
        <v>10390</v>
      </c>
      <c r="G8" s="7">
        <v>21272</v>
      </c>
      <c r="H8" s="5">
        <v>50586</v>
      </c>
      <c r="I8" s="1">
        <v>68420</v>
      </c>
    </row>
    <row r="9" spans="1:9" x14ac:dyDescent="0.3">
      <c r="A9" s="3" t="s">
        <v>7</v>
      </c>
      <c r="B9" s="5">
        <v>326.8</v>
      </c>
      <c r="C9" s="7">
        <v>687.4</v>
      </c>
      <c r="D9" s="5">
        <v>1460</v>
      </c>
      <c r="E9" s="7">
        <v>2664</v>
      </c>
      <c r="F9" s="5">
        <v>5724</v>
      </c>
      <c r="G9" s="7">
        <v>11302</v>
      </c>
      <c r="H9" s="5">
        <v>23184</v>
      </c>
      <c r="I9" s="1">
        <v>33250</v>
      </c>
    </row>
    <row r="10" spans="1:9" x14ac:dyDescent="0.3">
      <c r="A10" s="3" t="s">
        <v>8</v>
      </c>
      <c r="B10" s="5">
        <v>47.8</v>
      </c>
      <c r="C10" s="7">
        <v>105.8</v>
      </c>
      <c r="D10" s="5">
        <v>226</v>
      </c>
      <c r="E10" s="7">
        <v>484</v>
      </c>
      <c r="F10" s="5">
        <v>954</v>
      </c>
      <c r="G10" s="7">
        <v>1986</v>
      </c>
      <c r="H10" s="5">
        <v>4640</v>
      </c>
      <c r="I10" s="1">
        <v>6340</v>
      </c>
    </row>
    <row r="11" spans="1:9" x14ac:dyDescent="0.3">
      <c r="A11" s="3" t="s">
        <v>9</v>
      </c>
      <c r="B11" s="5">
        <v>62</v>
      </c>
      <c r="C11" s="7">
        <v>123.2</v>
      </c>
      <c r="D11" s="5">
        <v>200</v>
      </c>
      <c r="E11" s="7">
        <v>394</v>
      </c>
      <c r="F11" s="5">
        <v>1028</v>
      </c>
      <c r="G11" s="7">
        <v>2330</v>
      </c>
      <c r="H11" s="5">
        <v>5354</v>
      </c>
      <c r="I11" s="1">
        <v>8010</v>
      </c>
    </row>
    <row r="12" spans="1:9" x14ac:dyDescent="0.3">
      <c r="A12" s="3" t="s">
        <v>10</v>
      </c>
      <c r="B12" s="5">
        <v>0</v>
      </c>
      <c r="C12" s="7">
        <v>0</v>
      </c>
      <c r="D12" s="5">
        <v>0</v>
      </c>
      <c r="E12" s="7">
        <v>0</v>
      </c>
      <c r="F12" s="5">
        <v>1808</v>
      </c>
      <c r="G12" s="7">
        <v>4042</v>
      </c>
      <c r="H12" s="5">
        <v>8766</v>
      </c>
      <c r="I12" s="1">
        <v>14700</v>
      </c>
    </row>
    <row r="13" spans="1:9" x14ac:dyDescent="0.3">
      <c r="A13" s="3" t="s">
        <v>11</v>
      </c>
      <c r="B13" s="5">
        <v>685</v>
      </c>
      <c r="C13" s="7">
        <v>1465.6</v>
      </c>
      <c r="D13" s="5">
        <v>3286</v>
      </c>
      <c r="E13" s="7">
        <v>6426</v>
      </c>
      <c r="F13" s="5">
        <v>11594</v>
      </c>
      <c r="G13" s="7">
        <v>25230</v>
      </c>
      <c r="H13" s="5">
        <v>53970</v>
      </c>
      <c r="I13" s="1">
        <v>76450</v>
      </c>
    </row>
    <row r="14" spans="1:9" x14ac:dyDescent="0.3">
      <c r="A14" s="3" t="s">
        <v>12</v>
      </c>
      <c r="B14" s="5">
        <v>451.6</v>
      </c>
      <c r="C14" s="7">
        <v>953.8</v>
      </c>
      <c r="D14" s="5">
        <v>2008</v>
      </c>
      <c r="E14" s="7">
        <v>4324</v>
      </c>
      <c r="F14" s="5">
        <v>7228</v>
      </c>
      <c r="G14" s="7">
        <v>13802</v>
      </c>
      <c r="H14" s="5">
        <v>29560</v>
      </c>
      <c r="I14" s="1">
        <v>45430</v>
      </c>
    </row>
    <row r="15" spans="1:9" x14ac:dyDescent="0.3">
      <c r="A15" s="3" t="s">
        <v>13</v>
      </c>
      <c r="B15" s="5">
        <v>555.20000000000005</v>
      </c>
      <c r="C15" s="7">
        <v>1167.2</v>
      </c>
      <c r="D15" s="5">
        <v>2350</v>
      </c>
      <c r="E15" s="7">
        <v>4618</v>
      </c>
      <c r="F15" s="5">
        <v>6214</v>
      </c>
      <c r="G15" s="7">
        <v>12498</v>
      </c>
      <c r="H15" s="5">
        <v>30342</v>
      </c>
      <c r="I15" s="1">
        <v>43450</v>
      </c>
    </row>
    <row r="16" spans="1:9" x14ac:dyDescent="0.3">
      <c r="A16" s="3" t="s">
        <v>14</v>
      </c>
      <c r="B16" s="5">
        <v>1590.2</v>
      </c>
      <c r="C16" s="7">
        <v>3322.4</v>
      </c>
      <c r="D16" s="5">
        <v>6956</v>
      </c>
      <c r="E16" s="7">
        <v>13568</v>
      </c>
      <c r="F16" s="5">
        <v>23918</v>
      </c>
      <c r="G16" s="7">
        <v>46462</v>
      </c>
      <c r="H16" s="5">
        <v>98730</v>
      </c>
      <c r="I16" s="1">
        <v>130580</v>
      </c>
    </row>
    <row r="17" spans="1:9" x14ac:dyDescent="0.3">
      <c r="A17" s="3" t="s">
        <v>15</v>
      </c>
      <c r="B17" s="5">
        <v>4.4000000000000004</v>
      </c>
      <c r="C17" s="7">
        <v>10.6</v>
      </c>
      <c r="D17" s="5">
        <v>18</v>
      </c>
      <c r="E17" s="7">
        <v>30</v>
      </c>
      <c r="F17" s="5">
        <v>64</v>
      </c>
      <c r="G17" s="7">
        <v>146</v>
      </c>
      <c r="H17" s="5">
        <v>406</v>
      </c>
      <c r="I17" s="1">
        <v>670</v>
      </c>
    </row>
    <row r="18" spans="1:9" x14ac:dyDescent="0.3">
      <c r="A18" s="3" t="s">
        <v>16</v>
      </c>
      <c r="B18" s="5">
        <v>8</v>
      </c>
      <c r="C18" s="7">
        <v>22.4</v>
      </c>
      <c r="D18" s="5">
        <v>46</v>
      </c>
      <c r="E18" s="7">
        <v>82</v>
      </c>
      <c r="F18" s="5">
        <v>160</v>
      </c>
      <c r="G18" s="7">
        <v>336</v>
      </c>
      <c r="H18" s="5">
        <v>856</v>
      </c>
      <c r="I18" s="1">
        <v>1040</v>
      </c>
    </row>
    <row r="19" spans="1:9" x14ac:dyDescent="0.3">
      <c r="A19" s="3" t="s">
        <v>17</v>
      </c>
      <c r="B19" s="5">
        <v>0</v>
      </c>
      <c r="C19" s="7">
        <v>2.2000000000000002</v>
      </c>
      <c r="D19" s="5">
        <v>6</v>
      </c>
      <c r="E19" s="7">
        <v>10</v>
      </c>
      <c r="F19" s="5">
        <v>26</v>
      </c>
      <c r="G19" s="7">
        <v>82</v>
      </c>
      <c r="H19" s="5">
        <v>206</v>
      </c>
      <c r="I19" s="1">
        <v>330</v>
      </c>
    </row>
    <row r="20" spans="1:9" x14ac:dyDescent="0.3">
      <c r="A20" s="3" t="s">
        <v>18</v>
      </c>
      <c r="B20" s="5">
        <v>7.2</v>
      </c>
      <c r="C20" s="7">
        <v>13.2</v>
      </c>
      <c r="D20" s="5">
        <v>20</v>
      </c>
      <c r="E20" s="7">
        <v>32</v>
      </c>
      <c r="F20" s="5">
        <v>64</v>
      </c>
      <c r="G20" s="7">
        <v>140</v>
      </c>
      <c r="H20" s="5">
        <v>312</v>
      </c>
      <c r="I20" s="1">
        <v>430</v>
      </c>
    </row>
    <row r="21" spans="1:9" x14ac:dyDescent="0.3">
      <c r="A21" s="3" t="s">
        <v>19</v>
      </c>
      <c r="B21" s="5">
        <v>179</v>
      </c>
      <c r="C21" s="7">
        <v>395.8</v>
      </c>
      <c r="D21" s="5">
        <v>776</v>
      </c>
      <c r="E21" s="7">
        <v>1416</v>
      </c>
      <c r="F21" s="5">
        <v>3000</v>
      </c>
      <c r="G21" s="7">
        <v>6982</v>
      </c>
      <c r="H21" s="5">
        <v>15164</v>
      </c>
      <c r="I21" s="1">
        <v>21280</v>
      </c>
    </row>
    <row r="22" spans="1:9" x14ac:dyDescent="0.3">
      <c r="A22" s="3" t="s">
        <v>20</v>
      </c>
      <c r="B22" s="5">
        <v>476.6</v>
      </c>
      <c r="C22" s="7">
        <v>931.6</v>
      </c>
      <c r="D22" s="5">
        <v>1868</v>
      </c>
      <c r="E22" s="7">
        <v>3128</v>
      </c>
      <c r="F22" s="5">
        <v>5706</v>
      </c>
      <c r="G22" s="7">
        <v>10220</v>
      </c>
      <c r="H22" s="5">
        <v>22180</v>
      </c>
      <c r="I22" s="1">
        <v>29350</v>
      </c>
    </row>
    <row r="23" spans="1:9" x14ac:dyDescent="0.3">
      <c r="A23" s="3" t="s">
        <v>21</v>
      </c>
      <c r="B23" s="5">
        <v>372</v>
      </c>
      <c r="C23" s="7">
        <v>792.2</v>
      </c>
      <c r="D23" s="5">
        <v>1752</v>
      </c>
      <c r="E23" s="7">
        <v>3586</v>
      </c>
      <c r="F23" s="5">
        <v>6578</v>
      </c>
      <c r="G23" s="7">
        <v>13224</v>
      </c>
      <c r="H23" s="5">
        <v>29982</v>
      </c>
      <c r="I23" s="1">
        <v>47100</v>
      </c>
    </row>
    <row r="24" spans="1:9" x14ac:dyDescent="0.3">
      <c r="A24" s="3" t="s">
        <v>22</v>
      </c>
      <c r="B24" s="5">
        <v>3.6</v>
      </c>
      <c r="C24" s="7">
        <v>9.1999999999999993</v>
      </c>
      <c r="D24" s="5">
        <v>10</v>
      </c>
      <c r="E24" s="7">
        <v>26</v>
      </c>
      <c r="F24" s="5">
        <v>98</v>
      </c>
      <c r="G24" s="7">
        <v>184</v>
      </c>
      <c r="H24" s="5">
        <v>408</v>
      </c>
      <c r="I24" s="1">
        <v>560</v>
      </c>
    </row>
    <row r="25" spans="1:9" x14ac:dyDescent="0.3">
      <c r="A25" s="3" t="s">
        <v>23</v>
      </c>
      <c r="B25" s="5">
        <v>987.2</v>
      </c>
      <c r="C25" s="7">
        <v>1910</v>
      </c>
      <c r="D25" s="5">
        <v>4328</v>
      </c>
      <c r="E25" s="7">
        <v>8874</v>
      </c>
      <c r="F25" s="5">
        <v>14986</v>
      </c>
      <c r="G25" s="7">
        <v>30190</v>
      </c>
      <c r="H25" s="5">
        <v>67608</v>
      </c>
      <c r="I25" s="1">
        <v>96080</v>
      </c>
    </row>
    <row r="26" spans="1:9" x14ac:dyDescent="0.3">
      <c r="A26" s="3" t="s">
        <v>24</v>
      </c>
      <c r="B26" s="5">
        <v>0</v>
      </c>
      <c r="C26" s="7">
        <v>0</v>
      </c>
      <c r="D26" s="5">
        <v>0</v>
      </c>
      <c r="E26" s="7">
        <v>0</v>
      </c>
      <c r="F26" s="5">
        <v>0</v>
      </c>
      <c r="G26" s="7">
        <v>0</v>
      </c>
      <c r="H26" s="5">
        <v>7076</v>
      </c>
      <c r="I26" s="1">
        <v>46500</v>
      </c>
    </row>
    <row r="27" spans="1:9" x14ac:dyDescent="0.3">
      <c r="A27" s="3" t="s">
        <v>25</v>
      </c>
      <c r="B27" s="5">
        <v>6.2</v>
      </c>
      <c r="C27" s="7">
        <v>15</v>
      </c>
      <c r="D27" s="5">
        <v>34</v>
      </c>
      <c r="E27" s="7">
        <v>72</v>
      </c>
      <c r="F27" s="5">
        <v>186</v>
      </c>
      <c r="G27" s="7">
        <v>396</v>
      </c>
      <c r="H27" s="5">
        <v>958</v>
      </c>
      <c r="I27" s="1">
        <v>1320</v>
      </c>
    </row>
    <row r="28" spans="1:9" x14ac:dyDescent="0.3">
      <c r="A28" s="3" t="s">
        <v>26</v>
      </c>
      <c r="B28" s="5">
        <v>905.8</v>
      </c>
      <c r="C28" s="7">
        <v>1864.8</v>
      </c>
      <c r="D28" s="5">
        <v>3912</v>
      </c>
      <c r="E28" s="7">
        <v>7218</v>
      </c>
      <c r="F28" s="5">
        <v>12674</v>
      </c>
      <c r="G28" s="7">
        <v>25872</v>
      </c>
      <c r="H28" s="5">
        <v>58922</v>
      </c>
      <c r="I28" s="1">
        <v>91920</v>
      </c>
    </row>
    <row r="29" spans="1:9" x14ac:dyDescent="0.3">
      <c r="A29" s="3" t="s">
        <v>27</v>
      </c>
      <c r="B29" s="5">
        <v>0</v>
      </c>
      <c r="C29" s="7">
        <v>0</v>
      </c>
      <c r="D29" s="5">
        <v>0</v>
      </c>
      <c r="E29" s="7">
        <v>0</v>
      </c>
      <c r="F29" s="5">
        <v>976</v>
      </c>
      <c r="G29" s="7">
        <v>2728</v>
      </c>
      <c r="H29" s="5">
        <v>6400</v>
      </c>
      <c r="I29" s="1">
        <v>9460</v>
      </c>
    </row>
    <row r="30" spans="1:9" x14ac:dyDescent="0.3">
      <c r="A30" s="3" t="s">
        <v>28</v>
      </c>
      <c r="B30" s="5">
        <v>694.8</v>
      </c>
      <c r="C30" s="7">
        <v>1493</v>
      </c>
      <c r="D30" s="5">
        <v>2766</v>
      </c>
      <c r="E30" s="7">
        <v>4558</v>
      </c>
      <c r="F30" s="5">
        <v>7634</v>
      </c>
      <c r="G30" s="7">
        <v>13308</v>
      </c>
      <c r="H30" s="5">
        <v>30954</v>
      </c>
      <c r="I30" s="1">
        <v>46500</v>
      </c>
    </row>
    <row r="31" spans="1:9" x14ac:dyDescent="0.3">
      <c r="A31" s="3" t="s">
        <v>29</v>
      </c>
      <c r="B31" s="5">
        <v>0</v>
      </c>
      <c r="C31" s="7">
        <v>0</v>
      </c>
      <c r="D31" s="5">
        <v>468</v>
      </c>
      <c r="E31" s="7">
        <v>2820</v>
      </c>
      <c r="F31" s="5">
        <v>5522</v>
      </c>
      <c r="G31" s="7">
        <v>11302</v>
      </c>
      <c r="H31" s="5">
        <v>22694</v>
      </c>
      <c r="I31" s="1">
        <v>34660</v>
      </c>
    </row>
    <row r="32" spans="1:9" x14ac:dyDescent="0.3">
      <c r="A32" s="4" t="s">
        <v>30</v>
      </c>
      <c r="B32" s="6">
        <v>0</v>
      </c>
      <c r="C32" s="8">
        <v>0</v>
      </c>
      <c r="D32" s="6">
        <v>0</v>
      </c>
      <c r="E32" s="8">
        <v>0</v>
      </c>
      <c r="F32" s="6">
        <v>0</v>
      </c>
      <c r="G32" s="8">
        <v>660</v>
      </c>
      <c r="H32" s="6">
        <v>1788</v>
      </c>
      <c r="I32" s="2">
        <v>2340</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778C0E-94BD-49D8-9251-31FBB6518252}">
  <dimension ref="A1:I32"/>
  <sheetViews>
    <sheetView workbookViewId="0">
      <selection activeCell="P11" sqref="P11"/>
    </sheetView>
  </sheetViews>
  <sheetFormatPr defaultRowHeight="14.4" x14ac:dyDescent="0.3"/>
  <cols>
    <col min="1" max="1" width="18.77734375" bestFit="1" customWidth="1"/>
    <col min="2" max="9" width="13" customWidth="1"/>
  </cols>
  <sheetData>
    <row r="1" spans="1:9" x14ac:dyDescent="0.3">
      <c r="A1" s="10" t="s">
        <v>31</v>
      </c>
      <c r="B1" s="9" t="s">
        <v>72</v>
      </c>
      <c r="C1" s="9" t="s">
        <v>73</v>
      </c>
      <c r="D1" s="9" t="s">
        <v>74</v>
      </c>
      <c r="E1" s="9" t="s">
        <v>75</v>
      </c>
      <c r="F1" s="9" t="s">
        <v>76</v>
      </c>
      <c r="G1" s="9" t="s">
        <v>77</v>
      </c>
      <c r="H1" s="9" t="s">
        <v>78</v>
      </c>
      <c r="I1" s="9" t="s">
        <v>79</v>
      </c>
    </row>
    <row r="2" spans="1:9" x14ac:dyDescent="0.3">
      <c r="A2" s="3" t="s">
        <v>0</v>
      </c>
      <c r="B2" s="5">
        <v>1711.8</v>
      </c>
      <c r="C2" s="7">
        <v>3685.6</v>
      </c>
      <c r="D2" s="5">
        <v>7335.8</v>
      </c>
      <c r="E2" s="7">
        <v>14906.4</v>
      </c>
      <c r="F2" s="5">
        <v>26998</v>
      </c>
      <c r="G2" s="7">
        <v>51127.83</v>
      </c>
      <c r="H2" s="5">
        <v>96067.024000000005</v>
      </c>
      <c r="I2" s="1">
        <v>97424.78</v>
      </c>
    </row>
    <row r="3" spans="1:9" x14ac:dyDescent="0.3">
      <c r="A3" s="3" t="s">
        <v>1</v>
      </c>
      <c r="B3" s="5">
        <v>0</v>
      </c>
      <c r="C3" s="7">
        <v>178.2</v>
      </c>
      <c r="D3" s="5">
        <v>344.8</v>
      </c>
      <c r="E3" s="7">
        <v>668.4</v>
      </c>
      <c r="F3" s="5">
        <v>1174.4000000000001</v>
      </c>
      <c r="G3" s="7">
        <v>2479.0839999999998</v>
      </c>
      <c r="H3" s="5">
        <v>5440.5079999999998</v>
      </c>
      <c r="I3" s="1">
        <v>9302.43</v>
      </c>
    </row>
    <row r="4" spans="1:9" x14ac:dyDescent="0.3">
      <c r="A4" s="3" t="s">
        <v>2</v>
      </c>
      <c r="B4" s="5">
        <v>553</v>
      </c>
      <c r="C4" s="7">
        <v>1304.4000000000001</v>
      </c>
      <c r="D4" s="5">
        <v>2538.1999999999998</v>
      </c>
      <c r="E4" s="7">
        <v>4289.6000000000004</v>
      </c>
      <c r="F4" s="5">
        <v>7811</v>
      </c>
      <c r="G4" s="7">
        <v>14042.497999999998</v>
      </c>
      <c r="H4" s="5">
        <v>32603.658000000003</v>
      </c>
      <c r="I4" s="1">
        <v>51562.85</v>
      </c>
    </row>
    <row r="5" spans="1:9" x14ac:dyDescent="0.3">
      <c r="A5" s="3" t="s">
        <v>3</v>
      </c>
      <c r="B5" s="5">
        <v>1314.4</v>
      </c>
      <c r="C5" s="7">
        <v>2830</v>
      </c>
      <c r="D5" s="5">
        <v>6449.4</v>
      </c>
      <c r="E5" s="7">
        <v>10483.6</v>
      </c>
      <c r="F5" s="5">
        <v>14040</v>
      </c>
      <c r="G5" s="7">
        <v>24600.348000000002</v>
      </c>
      <c r="H5" s="5">
        <v>60382.731999999996</v>
      </c>
      <c r="I5" s="1">
        <v>91208.11</v>
      </c>
    </row>
    <row r="6" spans="1:9" x14ac:dyDescent="0.3">
      <c r="A6" s="3" t="s">
        <v>4</v>
      </c>
      <c r="B6" s="5">
        <v>0</v>
      </c>
      <c r="C6" s="7">
        <v>0</v>
      </c>
      <c r="D6" s="5">
        <v>0</v>
      </c>
      <c r="E6" s="7">
        <v>0</v>
      </c>
      <c r="F6" s="5">
        <v>5151.8</v>
      </c>
      <c r="G6" s="7">
        <v>11631.628000000001</v>
      </c>
      <c r="H6" s="5">
        <v>29696.126</v>
      </c>
      <c r="I6" s="1">
        <v>53729.81</v>
      </c>
    </row>
    <row r="7" spans="1:9" x14ac:dyDescent="0.3">
      <c r="A7" s="3" t="s">
        <v>5</v>
      </c>
      <c r="B7" s="5">
        <v>0</v>
      </c>
      <c r="C7" s="7">
        <v>153.6</v>
      </c>
      <c r="D7" s="5">
        <v>379</v>
      </c>
      <c r="E7" s="7">
        <v>1084.2</v>
      </c>
      <c r="F7" s="5">
        <v>1903.4</v>
      </c>
      <c r="G7" s="7">
        <v>3017.9780000000001</v>
      </c>
      <c r="H7" s="5">
        <v>6216.8899999999994</v>
      </c>
      <c r="I7" s="1">
        <v>9529.02</v>
      </c>
    </row>
    <row r="8" spans="1:9" x14ac:dyDescent="0.3">
      <c r="A8" s="3" t="s">
        <v>6</v>
      </c>
      <c r="B8" s="5">
        <v>1270.4000000000001</v>
      </c>
      <c r="C8" s="7">
        <v>2924.6</v>
      </c>
      <c r="D8" s="5">
        <v>6001.8</v>
      </c>
      <c r="E8" s="7">
        <v>12858.2</v>
      </c>
      <c r="F8" s="5">
        <v>22491</v>
      </c>
      <c r="G8" s="7">
        <v>35123.345999999998</v>
      </c>
      <c r="H8" s="5">
        <v>70939.877999999997</v>
      </c>
      <c r="I8" s="1">
        <v>101986.68</v>
      </c>
    </row>
    <row r="9" spans="1:9" x14ac:dyDescent="0.3">
      <c r="A9" s="3" t="s">
        <v>7</v>
      </c>
      <c r="B9" s="5">
        <v>567.6</v>
      </c>
      <c r="C9" s="7">
        <v>1250.8</v>
      </c>
      <c r="D9" s="5">
        <v>3252</v>
      </c>
      <c r="E9" s="7">
        <v>6543.4</v>
      </c>
      <c r="F9" s="5">
        <v>9340.7999999999993</v>
      </c>
      <c r="G9" s="7">
        <v>18464.222000000002</v>
      </c>
      <c r="H9" s="5">
        <v>39040.596000000005</v>
      </c>
      <c r="I9" s="1">
        <v>61869.62</v>
      </c>
    </row>
    <row r="10" spans="1:9" x14ac:dyDescent="0.3">
      <c r="A10" s="3" t="s">
        <v>8</v>
      </c>
      <c r="B10" s="5">
        <v>258.2</v>
      </c>
      <c r="C10" s="7">
        <v>607</v>
      </c>
      <c r="D10" s="5">
        <v>1199.4000000000001</v>
      </c>
      <c r="E10" s="7">
        <v>2781.2</v>
      </c>
      <c r="F10" s="5">
        <v>5094.8</v>
      </c>
      <c r="G10" s="7">
        <v>8598.2279999999992</v>
      </c>
      <c r="H10" s="5">
        <v>16223.163999999999</v>
      </c>
      <c r="I10" s="1">
        <v>23487.69</v>
      </c>
    </row>
    <row r="11" spans="1:9" x14ac:dyDescent="0.3">
      <c r="A11" s="3" t="s">
        <v>9</v>
      </c>
      <c r="B11" s="5">
        <v>365.2</v>
      </c>
      <c r="C11" s="7">
        <v>831.2</v>
      </c>
      <c r="D11" s="5">
        <v>1728.8</v>
      </c>
      <c r="E11" s="7">
        <v>3971.8</v>
      </c>
      <c r="F11" s="5">
        <v>6801</v>
      </c>
      <c r="G11" s="7">
        <v>11804.558000000001</v>
      </c>
      <c r="H11" s="5">
        <v>24874.574000000001</v>
      </c>
      <c r="I11" s="1">
        <v>34714.080000000002</v>
      </c>
    </row>
    <row r="12" spans="1:9" x14ac:dyDescent="0.3">
      <c r="A12" s="3" t="s">
        <v>10</v>
      </c>
      <c r="B12" s="5">
        <v>0</v>
      </c>
      <c r="C12" s="7">
        <v>0</v>
      </c>
      <c r="D12" s="5">
        <v>0</v>
      </c>
      <c r="E12" s="7">
        <v>0</v>
      </c>
      <c r="F12" s="5">
        <v>5891.4</v>
      </c>
      <c r="G12" s="7">
        <v>13358.484</v>
      </c>
      <c r="H12" s="5">
        <v>25627.342000000001</v>
      </c>
      <c r="I12" s="1">
        <v>43343.24</v>
      </c>
    </row>
    <row r="13" spans="1:9" x14ac:dyDescent="0.3">
      <c r="A13" s="3" t="s">
        <v>11</v>
      </c>
      <c r="B13" s="5">
        <v>1287.4000000000001</v>
      </c>
      <c r="C13" s="7">
        <v>2691</v>
      </c>
      <c r="D13" s="5">
        <v>5598</v>
      </c>
      <c r="E13" s="7">
        <v>11450</v>
      </c>
      <c r="F13" s="5">
        <v>20064.400000000001</v>
      </c>
      <c r="G13" s="7">
        <v>37609.442000000003</v>
      </c>
      <c r="H13" s="5">
        <v>78675.873999999996</v>
      </c>
      <c r="I13" s="1">
        <v>115449.68</v>
      </c>
    </row>
    <row r="14" spans="1:9" x14ac:dyDescent="0.3">
      <c r="A14" s="3" t="s">
        <v>12</v>
      </c>
      <c r="B14" s="5">
        <v>867.4</v>
      </c>
      <c r="C14" s="7">
        <v>1848</v>
      </c>
      <c r="D14" s="5">
        <v>3811.2</v>
      </c>
      <c r="E14" s="7">
        <v>8329.7999999999993</v>
      </c>
      <c r="F14" s="5">
        <v>14192.2</v>
      </c>
      <c r="G14" s="7">
        <v>24699.448</v>
      </c>
      <c r="H14" s="5">
        <v>53707.195999999996</v>
      </c>
      <c r="I14" s="1">
        <v>85259.12</v>
      </c>
    </row>
    <row r="15" spans="1:9" x14ac:dyDescent="0.3">
      <c r="A15" s="3" t="s">
        <v>13</v>
      </c>
      <c r="B15" s="5">
        <v>1363.4</v>
      </c>
      <c r="C15" s="7">
        <v>3017</v>
      </c>
      <c r="D15" s="5">
        <v>6330.2</v>
      </c>
      <c r="E15" s="7">
        <v>12534.6</v>
      </c>
      <c r="F15" s="5">
        <v>16141.2</v>
      </c>
      <c r="G15" s="7">
        <v>26787.556</v>
      </c>
      <c r="H15" s="5">
        <v>65758.637999999992</v>
      </c>
      <c r="I15" s="1">
        <v>108834.92</v>
      </c>
    </row>
    <row r="16" spans="1:9" x14ac:dyDescent="0.3">
      <c r="A16" s="3" t="s">
        <v>14</v>
      </c>
      <c r="B16" s="5">
        <v>2768.8</v>
      </c>
      <c r="C16" s="7">
        <v>5883.8</v>
      </c>
      <c r="D16" s="5">
        <v>11654.2</v>
      </c>
      <c r="E16" s="7">
        <v>23222.400000000001</v>
      </c>
      <c r="F16" s="5">
        <v>41976.800000000003</v>
      </c>
      <c r="G16" s="7">
        <v>69810.975999999995</v>
      </c>
      <c r="H16" s="5">
        <v>143665.85399999999</v>
      </c>
      <c r="I16" s="1">
        <v>201987.9</v>
      </c>
    </row>
    <row r="17" spans="1:9" x14ac:dyDescent="0.3">
      <c r="A17" s="3" t="s">
        <v>15</v>
      </c>
      <c r="B17" s="5">
        <v>97.4</v>
      </c>
      <c r="C17" s="7">
        <v>229.2</v>
      </c>
      <c r="D17" s="5">
        <v>405.8</v>
      </c>
      <c r="E17" s="7">
        <v>854.2</v>
      </c>
      <c r="F17" s="5">
        <v>1399.6</v>
      </c>
      <c r="G17" s="7">
        <v>2469.9360000000001</v>
      </c>
      <c r="H17" s="5">
        <v>5821.74</v>
      </c>
      <c r="I17" s="1">
        <v>7965.08</v>
      </c>
    </row>
    <row r="18" spans="1:9" x14ac:dyDescent="0.3">
      <c r="A18" s="3" t="s">
        <v>16</v>
      </c>
      <c r="B18" s="5">
        <v>87.2</v>
      </c>
      <c r="C18" s="7">
        <v>193</v>
      </c>
      <c r="D18" s="5">
        <v>405.8</v>
      </c>
      <c r="E18" s="7">
        <v>725</v>
      </c>
      <c r="F18" s="5">
        <v>1270.4000000000001</v>
      </c>
      <c r="G18" s="7">
        <v>2340.2300000000005</v>
      </c>
      <c r="H18" s="5">
        <v>5860.2860000000001</v>
      </c>
      <c r="I18" s="1">
        <v>7621.48</v>
      </c>
    </row>
    <row r="19" spans="1:9" x14ac:dyDescent="0.3">
      <c r="A19" s="3" t="s">
        <v>17</v>
      </c>
      <c r="B19" s="5">
        <v>0</v>
      </c>
      <c r="C19" s="7">
        <v>179</v>
      </c>
      <c r="D19" s="5">
        <v>376.6</v>
      </c>
      <c r="E19" s="7">
        <v>686.6</v>
      </c>
      <c r="F19" s="5">
        <v>1192.5999999999999</v>
      </c>
      <c r="G19" s="7">
        <v>2045.8979999999999</v>
      </c>
      <c r="H19" s="5">
        <v>4794.1000000000004</v>
      </c>
      <c r="I19" s="1">
        <v>6091.29</v>
      </c>
    </row>
    <row r="20" spans="1:9" x14ac:dyDescent="0.3">
      <c r="A20" s="3" t="s">
        <v>18</v>
      </c>
      <c r="B20" s="5">
        <v>129.80000000000001</v>
      </c>
      <c r="C20" s="7">
        <v>306.39999999999998</v>
      </c>
      <c r="D20" s="5">
        <v>568</v>
      </c>
      <c r="E20" s="7">
        <v>988.6</v>
      </c>
      <c r="F20" s="5">
        <v>1575</v>
      </c>
      <c r="G20" s="7">
        <v>2599.3900000000003</v>
      </c>
      <c r="H20" s="5">
        <v>5604.1560000000009</v>
      </c>
      <c r="I20" s="1">
        <v>8661.6200000000008</v>
      </c>
    </row>
    <row r="21" spans="1:9" x14ac:dyDescent="0.3">
      <c r="A21" s="3" t="s">
        <v>19</v>
      </c>
      <c r="B21" s="5">
        <v>724</v>
      </c>
      <c r="C21" s="7">
        <v>1432.4</v>
      </c>
      <c r="D21" s="5">
        <v>3078.6</v>
      </c>
      <c r="E21" s="7">
        <v>6126</v>
      </c>
      <c r="F21" s="5">
        <v>10391</v>
      </c>
      <c r="G21" s="7">
        <v>19391.916000000001</v>
      </c>
      <c r="H21" s="5">
        <v>41631.123999999996</v>
      </c>
      <c r="I21" s="1">
        <v>65838.990000000005</v>
      </c>
    </row>
    <row r="22" spans="1:9" x14ac:dyDescent="0.3">
      <c r="A22" s="3" t="s">
        <v>20</v>
      </c>
      <c r="B22" s="5">
        <v>723</v>
      </c>
      <c r="C22" s="7">
        <v>1577.6</v>
      </c>
      <c r="D22" s="5">
        <v>4045.4</v>
      </c>
      <c r="E22" s="7">
        <v>7795</v>
      </c>
      <c r="F22" s="5">
        <v>14429.6</v>
      </c>
      <c r="G22" s="7">
        <v>22357.986000000001</v>
      </c>
      <c r="H22" s="5">
        <v>39204.769999999997</v>
      </c>
      <c r="I22" s="1">
        <v>52623.199999999997</v>
      </c>
    </row>
    <row r="23" spans="1:9" x14ac:dyDescent="0.3">
      <c r="A23" s="3" t="s">
        <v>21</v>
      </c>
      <c r="B23" s="5">
        <v>973.6</v>
      </c>
      <c r="C23" s="7">
        <v>2236.6</v>
      </c>
      <c r="D23" s="5">
        <v>5040.3999999999996</v>
      </c>
      <c r="E23" s="7">
        <v>10150</v>
      </c>
      <c r="F23" s="5">
        <v>17350.8</v>
      </c>
      <c r="G23" s="7">
        <v>30001.759999999998</v>
      </c>
      <c r="H23" s="5">
        <v>67677.195999999996</v>
      </c>
      <c r="I23" s="1">
        <v>110804.85</v>
      </c>
    </row>
    <row r="24" spans="1:9" x14ac:dyDescent="0.3">
      <c r="A24" s="3" t="s">
        <v>22</v>
      </c>
      <c r="B24" s="5">
        <v>41.2</v>
      </c>
      <c r="C24" s="7">
        <v>97.2</v>
      </c>
      <c r="D24" s="5">
        <v>235.6</v>
      </c>
      <c r="E24" s="7">
        <v>1252.8</v>
      </c>
      <c r="F24" s="5">
        <v>1442.8</v>
      </c>
      <c r="G24" s="7">
        <v>2207.3319999999999</v>
      </c>
      <c r="H24" s="5">
        <v>3500.6839999999997</v>
      </c>
      <c r="I24" s="1">
        <v>4258.51</v>
      </c>
    </row>
    <row r="25" spans="1:9" x14ac:dyDescent="0.3">
      <c r="A25" s="3" t="s">
        <v>23</v>
      </c>
      <c r="B25" s="5">
        <v>1641.8</v>
      </c>
      <c r="C25" s="7">
        <v>3419</v>
      </c>
      <c r="D25" s="5">
        <v>8251.4</v>
      </c>
      <c r="E25" s="7">
        <v>15470.4</v>
      </c>
      <c r="F25" s="5">
        <v>24684.6</v>
      </c>
      <c r="G25" s="7">
        <v>45242.922000000006</v>
      </c>
      <c r="H25" s="5">
        <v>100074.36600000001</v>
      </c>
      <c r="I25" s="1">
        <v>147297.35</v>
      </c>
    </row>
    <row r="26" spans="1:9" x14ac:dyDescent="0.3">
      <c r="A26" s="3" t="s">
        <v>24</v>
      </c>
      <c r="B26" s="5">
        <v>0</v>
      </c>
      <c r="C26" s="7">
        <v>0</v>
      </c>
      <c r="D26" s="5">
        <v>0</v>
      </c>
      <c r="E26" s="7">
        <v>0</v>
      </c>
      <c r="F26" s="5">
        <v>0</v>
      </c>
      <c r="G26" s="7">
        <v>0</v>
      </c>
      <c r="H26" s="5">
        <v>15961.951999999999</v>
      </c>
      <c r="I26" s="1">
        <v>93600.21</v>
      </c>
    </row>
    <row r="27" spans="1:9" x14ac:dyDescent="0.3">
      <c r="A27" s="3" t="s">
        <v>25</v>
      </c>
      <c r="B27" s="5">
        <v>114.6</v>
      </c>
      <c r="C27" s="7">
        <v>303.39999999999998</v>
      </c>
      <c r="D27" s="5">
        <v>588.79999999999995</v>
      </c>
      <c r="E27" s="7">
        <v>1078.2</v>
      </c>
      <c r="F27" s="5">
        <v>1950.6</v>
      </c>
      <c r="G27" s="7">
        <v>3002.4480000000003</v>
      </c>
      <c r="H27" s="5">
        <v>5726.6659999999993</v>
      </c>
      <c r="I27" s="1">
        <v>9125.5499999999993</v>
      </c>
    </row>
    <row r="28" spans="1:9" x14ac:dyDescent="0.3">
      <c r="A28" s="3" t="s">
        <v>26</v>
      </c>
      <c r="B28" s="5">
        <v>2407.8000000000002</v>
      </c>
      <c r="C28" s="7">
        <v>5408.4</v>
      </c>
      <c r="D28" s="5">
        <v>12261</v>
      </c>
      <c r="E28" s="7">
        <v>22756.400000000001</v>
      </c>
      <c r="F28" s="5">
        <v>38116.6</v>
      </c>
      <c r="G28" s="7">
        <v>66576.297999999995</v>
      </c>
      <c r="H28" s="5">
        <v>144404.304</v>
      </c>
      <c r="I28" s="1">
        <v>215756.18</v>
      </c>
    </row>
    <row r="29" spans="1:9" x14ac:dyDescent="0.3">
      <c r="A29" s="3" t="s">
        <v>27</v>
      </c>
      <c r="B29" s="5">
        <v>0</v>
      </c>
      <c r="C29" s="7">
        <v>0</v>
      </c>
      <c r="D29" s="5">
        <v>0</v>
      </c>
      <c r="E29" s="7">
        <v>0</v>
      </c>
      <c r="F29" s="5">
        <v>3364.2</v>
      </c>
      <c r="G29" s="7">
        <v>7679.1679999999997</v>
      </c>
      <c r="H29" s="5">
        <v>15825.103999999998</v>
      </c>
      <c r="I29" s="1">
        <v>25739.33</v>
      </c>
    </row>
    <row r="30" spans="1:9" x14ac:dyDescent="0.3">
      <c r="A30" s="3" t="s">
        <v>28</v>
      </c>
      <c r="B30" s="5">
        <v>1587.8</v>
      </c>
      <c r="C30" s="7">
        <v>3086.4</v>
      </c>
      <c r="D30" s="5">
        <v>6130.6</v>
      </c>
      <c r="E30" s="7">
        <v>12810.2</v>
      </c>
      <c r="F30" s="5">
        <v>24512.6</v>
      </c>
      <c r="G30" s="7">
        <v>42741.04</v>
      </c>
      <c r="H30" s="5">
        <v>83720.138000000006</v>
      </c>
      <c r="I30" s="1">
        <v>113100.22</v>
      </c>
    </row>
    <row r="31" spans="1:9" x14ac:dyDescent="0.3">
      <c r="A31" s="3" t="s">
        <v>29</v>
      </c>
      <c r="B31" s="5">
        <v>0</v>
      </c>
      <c r="C31" s="7">
        <v>0</v>
      </c>
      <c r="D31" s="5">
        <v>387.8</v>
      </c>
      <c r="E31" s="7">
        <v>2518.8000000000002</v>
      </c>
      <c r="F31" s="5">
        <v>4850.6000000000004</v>
      </c>
      <c r="G31" s="7">
        <v>9940.8860000000004</v>
      </c>
      <c r="H31" s="5">
        <v>20282.05</v>
      </c>
      <c r="I31" s="1">
        <v>30402.09</v>
      </c>
    </row>
    <row r="32" spans="1:9" x14ac:dyDescent="0.3">
      <c r="A32" s="4" t="s">
        <v>30</v>
      </c>
      <c r="B32" s="6">
        <v>0</v>
      </c>
      <c r="C32" s="8">
        <v>0</v>
      </c>
      <c r="D32" s="6">
        <v>0</v>
      </c>
      <c r="E32" s="8">
        <v>0</v>
      </c>
      <c r="F32" s="6">
        <v>0</v>
      </c>
      <c r="G32" s="8">
        <v>2315.1899999999996</v>
      </c>
      <c r="H32" s="6">
        <v>3870.31</v>
      </c>
      <c r="I32" s="2">
        <v>5598.33</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5E6D16-E8CC-4A78-9D52-76130FF2D468}">
  <dimension ref="A1:I32"/>
  <sheetViews>
    <sheetView workbookViewId="0">
      <selection activeCell="D13" sqref="D13"/>
    </sheetView>
  </sheetViews>
  <sheetFormatPr defaultRowHeight="14.4" x14ac:dyDescent="0.3"/>
  <cols>
    <col min="1" max="1" width="18.77734375" bestFit="1" customWidth="1"/>
    <col min="2" max="9" width="13.21875" customWidth="1"/>
  </cols>
  <sheetData>
    <row r="1" spans="1:9" x14ac:dyDescent="0.3">
      <c r="A1" s="10" t="s">
        <v>31</v>
      </c>
      <c r="B1" s="9" t="s">
        <v>80</v>
      </c>
      <c r="C1" s="9" t="s">
        <v>81</v>
      </c>
      <c r="D1" s="9" t="s">
        <v>82</v>
      </c>
      <c r="E1" s="9" t="s">
        <v>83</v>
      </c>
      <c r="F1" s="9" t="s">
        <v>84</v>
      </c>
      <c r="G1" s="9" t="s">
        <v>85</v>
      </c>
      <c r="H1" s="9" t="s">
        <v>86</v>
      </c>
      <c r="I1" s="9" t="s">
        <v>87</v>
      </c>
    </row>
    <row r="2" spans="1:9" x14ac:dyDescent="0.3">
      <c r="A2" s="3" t="s">
        <v>0</v>
      </c>
      <c r="B2" s="5">
        <v>-11.800000000000006</v>
      </c>
      <c r="C2" s="7">
        <v>72.900000000000006</v>
      </c>
      <c r="D2" s="5">
        <v>189.3</v>
      </c>
      <c r="E2" s="7">
        <v>1711.7199999999998</v>
      </c>
      <c r="F2" s="5">
        <v>3042.2750000000001</v>
      </c>
      <c r="G2" s="7">
        <v>-1026.4000000000001</v>
      </c>
      <c r="H2" s="5">
        <v>1434</v>
      </c>
      <c r="I2" s="1">
        <v>7300</v>
      </c>
    </row>
    <row r="3" spans="1:9" x14ac:dyDescent="0.3">
      <c r="A3" s="3" t="s">
        <v>1</v>
      </c>
      <c r="B3" s="5">
        <v>0</v>
      </c>
      <c r="C3" s="7">
        <v>-42.72</v>
      </c>
      <c r="D3" s="5">
        <v>-147.12</v>
      </c>
      <c r="E3" s="7">
        <v>-200.32</v>
      </c>
      <c r="F3" s="5">
        <v>-76.224999999999994</v>
      </c>
      <c r="G3" s="7">
        <v>-640</v>
      </c>
      <c r="H3" s="5">
        <v>-524</v>
      </c>
      <c r="I3" s="1">
        <v>-2330</v>
      </c>
    </row>
    <row r="4" spans="1:9" x14ac:dyDescent="0.3">
      <c r="A4" s="3" t="s">
        <v>2</v>
      </c>
      <c r="B4" s="5">
        <v>37.74</v>
      </c>
      <c r="C4" s="7">
        <v>45.48</v>
      </c>
      <c r="D4" s="5">
        <v>-79.039999999999992</v>
      </c>
      <c r="E4" s="7">
        <v>108.58000000000001</v>
      </c>
      <c r="F4" s="5">
        <v>518.875</v>
      </c>
      <c r="G4" s="7">
        <v>-1756</v>
      </c>
      <c r="H4" s="5">
        <v>464</v>
      </c>
      <c r="I4" s="1">
        <v>-5500</v>
      </c>
    </row>
    <row r="5" spans="1:9" x14ac:dyDescent="0.3">
      <c r="A5" s="3" t="s">
        <v>3</v>
      </c>
      <c r="B5" s="5">
        <v>-38.619999999999997</v>
      </c>
      <c r="C5" s="7">
        <v>-215.44</v>
      </c>
      <c r="D5" s="5">
        <v>736</v>
      </c>
      <c r="E5" s="7">
        <v>1291.8</v>
      </c>
      <c r="F5" s="5">
        <v>1362.175</v>
      </c>
      <c r="G5" s="7">
        <v>-2926.8</v>
      </c>
      <c r="H5" s="5">
        <v>-3634</v>
      </c>
      <c r="I5" s="1">
        <v>-11980</v>
      </c>
    </row>
    <row r="6" spans="1:9" x14ac:dyDescent="0.3">
      <c r="A6" s="3" t="s">
        <v>4</v>
      </c>
      <c r="B6" s="5">
        <v>0</v>
      </c>
      <c r="C6" s="7">
        <v>0</v>
      </c>
      <c r="D6" s="5">
        <v>0</v>
      </c>
      <c r="E6" s="7">
        <v>0</v>
      </c>
      <c r="F6" s="5">
        <v>84.224999999999994</v>
      </c>
      <c r="G6" s="7">
        <v>-1965.4</v>
      </c>
      <c r="H6" s="5">
        <v>-2156</v>
      </c>
      <c r="I6" s="1">
        <v>-4230</v>
      </c>
    </row>
    <row r="7" spans="1:9" x14ac:dyDescent="0.3">
      <c r="A7" s="3" t="s">
        <v>5</v>
      </c>
      <c r="B7" s="5">
        <v>0</v>
      </c>
      <c r="C7" s="7">
        <v>1.4</v>
      </c>
      <c r="D7" s="5">
        <v>-19.12</v>
      </c>
      <c r="E7" s="7">
        <v>61.88000000000001</v>
      </c>
      <c r="F7" s="5">
        <v>164</v>
      </c>
      <c r="G7" s="7">
        <v>-51</v>
      </c>
      <c r="H7" s="5">
        <v>-88</v>
      </c>
      <c r="I7" s="1">
        <v>-410</v>
      </c>
    </row>
    <row r="8" spans="1:9" x14ac:dyDescent="0.3">
      <c r="A8" s="3" t="s">
        <v>6</v>
      </c>
      <c r="B8" s="5">
        <v>-103.17999999999999</v>
      </c>
      <c r="C8" s="7">
        <v>183.54000000000002</v>
      </c>
      <c r="D8" s="5">
        <v>243.94</v>
      </c>
      <c r="E8" s="7">
        <v>1662.2800000000002</v>
      </c>
      <c r="F8" s="5">
        <v>4402.8</v>
      </c>
      <c r="G8" s="7">
        <v>703.8</v>
      </c>
      <c r="H8" s="5">
        <v>-2962</v>
      </c>
      <c r="I8" s="1">
        <v>-7310</v>
      </c>
    </row>
    <row r="9" spans="1:9" x14ac:dyDescent="0.3">
      <c r="A9" s="3" t="s">
        <v>7</v>
      </c>
      <c r="B9" s="5">
        <v>-51.96</v>
      </c>
      <c r="C9" s="7">
        <v>-37.840000000000011</v>
      </c>
      <c r="D9" s="5">
        <v>72.72</v>
      </c>
      <c r="E9" s="7">
        <v>902.08000000000015</v>
      </c>
      <c r="F9" s="5">
        <v>456.125</v>
      </c>
      <c r="G9" s="7">
        <v>262.60000000000002</v>
      </c>
      <c r="H9" s="5">
        <v>4406</v>
      </c>
      <c r="I9" s="1">
        <v>9560</v>
      </c>
    </row>
    <row r="10" spans="1:9" x14ac:dyDescent="0.3">
      <c r="A10" s="3" t="s">
        <v>8</v>
      </c>
      <c r="B10" s="5">
        <v>-41.040000000000006</v>
      </c>
      <c r="C10" s="7">
        <v>-17.600000000000001</v>
      </c>
      <c r="D10" s="5">
        <v>74.459999999999994</v>
      </c>
      <c r="E10" s="7">
        <v>392.5</v>
      </c>
      <c r="F10" s="5">
        <v>1394.4</v>
      </c>
      <c r="G10" s="7">
        <v>-40.6</v>
      </c>
      <c r="H10" s="5">
        <v>732</v>
      </c>
      <c r="I10" s="1">
        <v>-50</v>
      </c>
    </row>
    <row r="11" spans="1:9" x14ac:dyDescent="0.3">
      <c r="A11" s="3" t="s">
        <v>9</v>
      </c>
      <c r="B11" s="5">
        <v>26.220000000000006</v>
      </c>
      <c r="C11" s="7">
        <v>49.06</v>
      </c>
      <c r="D11" s="5">
        <v>-288.26</v>
      </c>
      <c r="E11" s="7">
        <v>-279.7</v>
      </c>
      <c r="F11" s="5">
        <v>-720.1</v>
      </c>
      <c r="G11" s="7">
        <v>-2751.2</v>
      </c>
      <c r="H11" s="5">
        <v>-2106</v>
      </c>
      <c r="I11" s="1">
        <v>-3100</v>
      </c>
    </row>
    <row r="12" spans="1:9" x14ac:dyDescent="0.3">
      <c r="A12" s="3" t="s">
        <v>10</v>
      </c>
      <c r="B12" s="5">
        <v>0</v>
      </c>
      <c r="C12" s="7">
        <v>0</v>
      </c>
      <c r="D12" s="5">
        <v>0</v>
      </c>
      <c r="E12" s="7">
        <v>0</v>
      </c>
      <c r="F12" s="5">
        <v>325</v>
      </c>
      <c r="G12" s="7">
        <v>177.4</v>
      </c>
      <c r="H12" s="5">
        <v>-1840</v>
      </c>
      <c r="I12" s="1">
        <v>-4680</v>
      </c>
    </row>
    <row r="13" spans="1:9" x14ac:dyDescent="0.3">
      <c r="A13" s="3" t="s">
        <v>11</v>
      </c>
      <c r="B13" s="5">
        <v>-38.900000000000006</v>
      </c>
      <c r="C13" s="7">
        <v>60.279999999999994</v>
      </c>
      <c r="D13" s="5">
        <v>121.48000000000002</v>
      </c>
      <c r="E13" s="7">
        <v>866.78000000000009</v>
      </c>
      <c r="F13" s="5">
        <v>848.8</v>
      </c>
      <c r="G13" s="7">
        <v>-2697.8</v>
      </c>
      <c r="H13" s="5">
        <v>-2250</v>
      </c>
      <c r="I13" s="1">
        <v>-910</v>
      </c>
    </row>
    <row r="14" spans="1:9" x14ac:dyDescent="0.3">
      <c r="A14" s="3" t="s">
        <v>12</v>
      </c>
      <c r="B14" s="5">
        <v>-4.5799999999999992</v>
      </c>
      <c r="C14" s="7">
        <v>167.02</v>
      </c>
      <c r="D14" s="5">
        <v>378.9799999999999</v>
      </c>
      <c r="E14" s="7">
        <v>1564.58</v>
      </c>
      <c r="F14" s="5">
        <v>3654.5250000000001</v>
      </c>
      <c r="G14" s="7">
        <v>3656.4</v>
      </c>
      <c r="H14" s="5">
        <v>8524</v>
      </c>
      <c r="I14" s="1">
        <v>7830</v>
      </c>
    </row>
    <row r="15" spans="1:9" x14ac:dyDescent="0.3">
      <c r="A15" s="3" t="s">
        <v>13</v>
      </c>
      <c r="B15" s="5">
        <v>-158.10000000000002</v>
      </c>
      <c r="C15" s="7">
        <v>0.28000000000000114</v>
      </c>
      <c r="D15" s="5">
        <v>119.55999999999999</v>
      </c>
      <c r="E15" s="7">
        <v>1639.72</v>
      </c>
      <c r="F15" s="5">
        <v>1311.825</v>
      </c>
      <c r="G15" s="7">
        <v>-3602.6</v>
      </c>
      <c r="H15" s="5">
        <v>-7292</v>
      </c>
      <c r="I15" s="1">
        <v>-5590</v>
      </c>
    </row>
    <row r="16" spans="1:9" x14ac:dyDescent="0.3">
      <c r="A16" s="3" t="s">
        <v>14</v>
      </c>
      <c r="B16" s="5">
        <v>-67.459999999999994</v>
      </c>
      <c r="C16" s="7">
        <v>171.62</v>
      </c>
      <c r="D16" s="5">
        <v>180.78000000000003</v>
      </c>
      <c r="E16" s="7">
        <v>2594.8599999999997</v>
      </c>
      <c r="F16" s="5">
        <v>8887</v>
      </c>
      <c r="G16" s="7">
        <v>-1868.2</v>
      </c>
      <c r="H16" s="5">
        <v>3522</v>
      </c>
      <c r="I16" s="1">
        <v>3760</v>
      </c>
    </row>
    <row r="17" spans="1:9" x14ac:dyDescent="0.3">
      <c r="A17" s="3" t="s">
        <v>15</v>
      </c>
      <c r="B17" s="5">
        <v>-26.659999999999997</v>
      </c>
      <c r="C17" s="7">
        <v>-58.08</v>
      </c>
      <c r="D17" s="5">
        <v>-93.72</v>
      </c>
      <c r="E17" s="7">
        <v>-11.839999999999986</v>
      </c>
      <c r="F17" s="5">
        <v>31.325000000000003</v>
      </c>
      <c r="G17" s="7">
        <v>-835.6</v>
      </c>
      <c r="H17" s="5">
        <v>-1206</v>
      </c>
      <c r="I17" s="1">
        <v>-690</v>
      </c>
    </row>
    <row r="18" spans="1:9" x14ac:dyDescent="0.3">
      <c r="A18" s="3" t="s">
        <v>16</v>
      </c>
      <c r="B18" s="5">
        <v>-21.14</v>
      </c>
      <c r="C18" s="7">
        <v>-59.94</v>
      </c>
      <c r="D18" s="5">
        <v>-37.44</v>
      </c>
      <c r="E18" s="7">
        <v>-52.36</v>
      </c>
      <c r="F18" s="5">
        <v>-42.924999999999997</v>
      </c>
      <c r="G18" s="7">
        <v>-177</v>
      </c>
      <c r="H18" s="5">
        <v>-510</v>
      </c>
      <c r="I18" s="1">
        <v>-780</v>
      </c>
    </row>
    <row r="19" spans="1:9" x14ac:dyDescent="0.3">
      <c r="A19" s="3" t="s">
        <v>17</v>
      </c>
      <c r="B19" s="5">
        <v>0</v>
      </c>
      <c r="C19" s="7">
        <v>-15.1</v>
      </c>
      <c r="D19" s="5">
        <v>-88.42</v>
      </c>
      <c r="E19" s="7">
        <v>-54.5</v>
      </c>
      <c r="F19" s="5">
        <v>28.099999999999994</v>
      </c>
      <c r="G19" s="7">
        <v>-209.8</v>
      </c>
      <c r="H19" s="5">
        <v>162</v>
      </c>
      <c r="I19" s="1">
        <v>-1080</v>
      </c>
    </row>
    <row r="20" spans="1:9" x14ac:dyDescent="0.3">
      <c r="A20" s="3" t="s">
        <v>18</v>
      </c>
      <c r="B20" s="5">
        <v>-19.919999999999998</v>
      </c>
      <c r="C20" s="7">
        <v>-22.6</v>
      </c>
      <c r="D20" s="5">
        <v>29.98</v>
      </c>
      <c r="E20" s="7">
        <v>23.18</v>
      </c>
      <c r="F20" s="5">
        <v>-148.65</v>
      </c>
      <c r="G20" s="7">
        <v>-432.2</v>
      </c>
      <c r="H20" s="5">
        <v>-670</v>
      </c>
      <c r="I20" s="1">
        <v>-230</v>
      </c>
    </row>
    <row r="21" spans="1:9" x14ac:dyDescent="0.3">
      <c r="A21" s="3" t="s">
        <v>19</v>
      </c>
      <c r="B21" s="5">
        <v>-2.4800000000000013</v>
      </c>
      <c r="C21" s="7">
        <v>73.58</v>
      </c>
      <c r="D21" s="5">
        <v>215.4</v>
      </c>
      <c r="E21" s="7">
        <v>1476.1599999999999</v>
      </c>
      <c r="F21" s="5">
        <v>1361.45</v>
      </c>
      <c r="G21" s="7">
        <v>-2309.1999999999998</v>
      </c>
      <c r="H21" s="5">
        <v>-4386</v>
      </c>
      <c r="I21" s="1">
        <v>-5100</v>
      </c>
    </row>
    <row r="22" spans="1:9" x14ac:dyDescent="0.3">
      <c r="A22" s="3" t="s">
        <v>20</v>
      </c>
      <c r="B22" s="5">
        <v>-46.599999999999994</v>
      </c>
      <c r="C22" s="7">
        <v>119.35999999999999</v>
      </c>
      <c r="D22" s="5">
        <v>633.87999999999988</v>
      </c>
      <c r="E22" s="7">
        <v>1729.4599999999998</v>
      </c>
      <c r="F22" s="5">
        <v>3261</v>
      </c>
      <c r="G22" s="7">
        <v>3184.8</v>
      </c>
      <c r="H22" s="5">
        <v>6458</v>
      </c>
      <c r="I22" s="1">
        <v>6390</v>
      </c>
    </row>
    <row r="23" spans="1:9" x14ac:dyDescent="0.3">
      <c r="A23" s="3" t="s">
        <v>21</v>
      </c>
      <c r="B23" s="5">
        <v>-24.52</v>
      </c>
      <c r="C23" s="7">
        <v>133.34</v>
      </c>
      <c r="D23" s="5">
        <v>123.7</v>
      </c>
      <c r="E23" s="7">
        <v>1757.1799999999998</v>
      </c>
      <c r="F23" s="5">
        <v>3033.65</v>
      </c>
      <c r="G23" s="7">
        <v>789.8</v>
      </c>
      <c r="H23" s="5">
        <v>-520</v>
      </c>
      <c r="I23" s="1">
        <v>-560</v>
      </c>
    </row>
    <row r="24" spans="1:9" x14ac:dyDescent="0.3">
      <c r="A24" s="3" t="s">
        <v>22</v>
      </c>
      <c r="B24" s="5">
        <v>-10.559999999999999</v>
      </c>
      <c r="C24" s="7">
        <v>-25.82</v>
      </c>
      <c r="D24" s="5">
        <v>-28.82</v>
      </c>
      <c r="E24" s="7">
        <v>-17.419999999999998</v>
      </c>
      <c r="F24" s="5">
        <v>-156.57499999999999</v>
      </c>
      <c r="G24" s="7">
        <v>-335.4</v>
      </c>
      <c r="H24" s="5">
        <v>-702</v>
      </c>
      <c r="I24" s="1">
        <v>-540</v>
      </c>
    </row>
    <row r="25" spans="1:9" x14ac:dyDescent="0.3">
      <c r="A25" s="3" t="s">
        <v>23</v>
      </c>
      <c r="B25" s="5">
        <v>-76.099999999999994</v>
      </c>
      <c r="C25" s="7">
        <v>148.91999999999999</v>
      </c>
      <c r="D25" s="5">
        <v>1018.2</v>
      </c>
      <c r="E25" s="7">
        <v>2123.1400000000003</v>
      </c>
      <c r="F25" s="5">
        <v>2638.7</v>
      </c>
      <c r="G25" s="7">
        <v>-1412.8</v>
      </c>
      <c r="H25" s="5">
        <v>988</v>
      </c>
      <c r="I25" s="1">
        <v>4620</v>
      </c>
    </row>
    <row r="26" spans="1:9" x14ac:dyDescent="0.3">
      <c r="A26" s="3" t="s">
        <v>24</v>
      </c>
      <c r="B26" s="5">
        <v>0</v>
      </c>
      <c r="C26" s="7">
        <v>0</v>
      </c>
      <c r="D26" s="5">
        <v>0</v>
      </c>
      <c r="E26" s="7">
        <v>0</v>
      </c>
      <c r="F26" s="5">
        <v>0</v>
      </c>
      <c r="G26" s="7">
        <v>0</v>
      </c>
      <c r="H26" s="5">
        <v>-56</v>
      </c>
      <c r="I26" s="1">
        <v>-530</v>
      </c>
    </row>
    <row r="27" spans="1:9" x14ac:dyDescent="0.3">
      <c r="A27" s="3" t="s">
        <v>25</v>
      </c>
      <c r="B27" s="5">
        <v>-19.68</v>
      </c>
      <c r="C27" s="7">
        <v>-25.06</v>
      </c>
      <c r="D27" s="5">
        <v>-20.619999999999997</v>
      </c>
      <c r="E27" s="7">
        <v>-72.859999999999985</v>
      </c>
      <c r="F27" s="5">
        <v>-80.75</v>
      </c>
      <c r="G27" s="7">
        <v>-949.6</v>
      </c>
      <c r="H27" s="5">
        <v>-1676</v>
      </c>
      <c r="I27" s="1">
        <v>-3400</v>
      </c>
    </row>
    <row r="28" spans="1:9" x14ac:dyDescent="0.3">
      <c r="A28" s="3" t="s">
        <v>26</v>
      </c>
      <c r="B28" s="5">
        <v>-95.14</v>
      </c>
      <c r="C28" s="7">
        <v>277.18</v>
      </c>
      <c r="D28" s="5">
        <v>1223.76</v>
      </c>
      <c r="E28" s="7">
        <v>5218.5</v>
      </c>
      <c r="F28" s="5">
        <v>9245.5750000000007</v>
      </c>
      <c r="G28" s="7">
        <v>-3198.4</v>
      </c>
      <c r="H28" s="5">
        <v>-11630</v>
      </c>
      <c r="I28" s="1">
        <v>-34120</v>
      </c>
    </row>
    <row r="29" spans="1:9" x14ac:dyDescent="0.3">
      <c r="A29" s="3" t="s">
        <v>27</v>
      </c>
      <c r="B29" s="5">
        <v>0</v>
      </c>
      <c r="C29" s="7">
        <v>0</v>
      </c>
      <c r="D29" s="5">
        <v>0</v>
      </c>
      <c r="E29" s="7">
        <v>0</v>
      </c>
      <c r="F29" s="5">
        <v>539.35</v>
      </c>
      <c r="G29" s="7">
        <v>-105.8</v>
      </c>
      <c r="H29" s="5">
        <v>-1152</v>
      </c>
      <c r="I29" s="1">
        <v>-40</v>
      </c>
    </row>
    <row r="30" spans="1:9" x14ac:dyDescent="0.3">
      <c r="A30" s="3" t="s">
        <v>28</v>
      </c>
      <c r="B30" s="5">
        <v>186.26</v>
      </c>
      <c r="C30" s="7">
        <v>166.85999999999999</v>
      </c>
      <c r="D30" s="5">
        <v>770.59999999999991</v>
      </c>
      <c r="E30" s="7">
        <v>3964.6</v>
      </c>
      <c r="F30" s="5">
        <v>8398.3250000000007</v>
      </c>
      <c r="G30" s="7">
        <v>12032.2</v>
      </c>
      <c r="H30" s="5">
        <v>14988</v>
      </c>
      <c r="I30" s="1">
        <v>0</v>
      </c>
    </row>
    <row r="31" spans="1:9" x14ac:dyDescent="0.3">
      <c r="A31" s="3" t="s">
        <v>29</v>
      </c>
      <c r="B31" s="5">
        <v>0</v>
      </c>
      <c r="C31" s="7">
        <v>0</v>
      </c>
      <c r="D31" s="5">
        <v>-121.72</v>
      </c>
      <c r="E31" s="7">
        <v>-782.72</v>
      </c>
      <c r="F31" s="5">
        <v>-2202.875</v>
      </c>
      <c r="G31" s="7">
        <v>-5009.6000000000004</v>
      </c>
      <c r="H31" s="5">
        <v>-6336</v>
      </c>
      <c r="I31" s="1">
        <v>-8160</v>
      </c>
    </row>
    <row r="32" spans="1:9" x14ac:dyDescent="0.3">
      <c r="A32" s="4" t="s">
        <v>30</v>
      </c>
      <c r="B32" s="6">
        <v>0</v>
      </c>
      <c r="C32" s="8">
        <v>0</v>
      </c>
      <c r="D32" s="6">
        <v>0</v>
      </c>
      <c r="E32" s="8">
        <v>0</v>
      </c>
      <c r="F32" s="6">
        <v>0</v>
      </c>
      <c r="G32" s="8">
        <v>90.2</v>
      </c>
      <c r="H32" s="6">
        <v>158</v>
      </c>
      <c r="I32" s="2">
        <v>0</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B5B13-D36F-4D36-A98C-3C73B161CD1B}">
  <dimension ref="A1:I32"/>
  <sheetViews>
    <sheetView workbookViewId="0">
      <selection activeCell="E28" sqref="E28"/>
    </sheetView>
  </sheetViews>
  <sheetFormatPr defaultRowHeight="14.4" x14ac:dyDescent="0.3"/>
  <cols>
    <col min="1" max="1" width="18.77734375" bestFit="1" customWidth="1"/>
    <col min="2" max="9" width="14.21875" customWidth="1"/>
  </cols>
  <sheetData>
    <row r="1" spans="1:9" x14ac:dyDescent="0.3">
      <c r="A1" s="10" t="s">
        <v>31</v>
      </c>
      <c r="B1" s="20" t="s">
        <v>88</v>
      </c>
      <c r="C1" s="16" t="s">
        <v>89</v>
      </c>
      <c r="D1" s="20" t="s">
        <v>90</v>
      </c>
      <c r="E1" s="16" t="s">
        <v>91</v>
      </c>
      <c r="F1" s="20" t="s">
        <v>92</v>
      </c>
      <c r="G1" s="16" t="s">
        <v>93</v>
      </c>
      <c r="H1" s="20" t="s">
        <v>94</v>
      </c>
      <c r="I1" s="17" t="s">
        <v>95</v>
      </c>
    </row>
    <row r="2" spans="1:9" x14ac:dyDescent="0.3">
      <c r="A2" s="3" t="s">
        <v>0</v>
      </c>
      <c r="B2" s="5">
        <v>821.6</v>
      </c>
      <c r="C2" s="7">
        <v>1938.6</v>
      </c>
      <c r="D2" s="5">
        <v>3541.6</v>
      </c>
      <c r="E2" s="7">
        <v>7261.6</v>
      </c>
      <c r="F2" s="5">
        <v>11849.8</v>
      </c>
      <c r="G2" s="7">
        <v>23949</v>
      </c>
      <c r="H2" s="5">
        <v>46772</v>
      </c>
      <c r="I2" s="1">
        <v>52450</v>
      </c>
    </row>
    <row r="3" spans="1:9" x14ac:dyDescent="0.3">
      <c r="A3" s="3" t="s">
        <v>1</v>
      </c>
      <c r="B3" s="5">
        <v>0</v>
      </c>
      <c r="C3" s="7">
        <v>83.8</v>
      </c>
      <c r="D3" s="5">
        <v>170.4</v>
      </c>
      <c r="E3" s="7">
        <v>323.60000000000002</v>
      </c>
      <c r="F3" s="5">
        <v>493</v>
      </c>
      <c r="G3" s="7">
        <v>1117.5999999999999</v>
      </c>
      <c r="H3" s="5">
        <v>2474</v>
      </c>
      <c r="I3" s="1">
        <v>4060</v>
      </c>
    </row>
    <row r="4" spans="1:9" x14ac:dyDescent="0.3">
      <c r="A4" s="3" t="s">
        <v>2</v>
      </c>
      <c r="B4" s="5">
        <v>256.60000000000002</v>
      </c>
      <c r="C4" s="7">
        <v>648.20000000000005</v>
      </c>
      <c r="D4" s="5">
        <v>1223.5999999999999</v>
      </c>
      <c r="E4" s="7">
        <v>2041.2</v>
      </c>
      <c r="F4" s="5">
        <v>3565.8</v>
      </c>
      <c r="G4" s="7">
        <v>6329.6</v>
      </c>
      <c r="H4" s="5">
        <v>15304</v>
      </c>
      <c r="I4" s="1">
        <v>27810</v>
      </c>
    </row>
    <row r="5" spans="1:9" x14ac:dyDescent="0.3">
      <c r="A5" s="3" t="s">
        <v>3</v>
      </c>
      <c r="B5" s="5">
        <v>631.6</v>
      </c>
      <c r="C5" s="7">
        <v>1578.2</v>
      </c>
      <c r="D5" s="5">
        <v>3111</v>
      </c>
      <c r="E5" s="7">
        <v>5175.3999999999996</v>
      </c>
      <c r="F5" s="5">
        <v>6559.4</v>
      </c>
      <c r="G5" s="7">
        <v>13563</v>
      </c>
      <c r="H5" s="5">
        <v>35232</v>
      </c>
      <c r="I5" s="1">
        <v>56140</v>
      </c>
    </row>
    <row r="6" spans="1:9" x14ac:dyDescent="0.3">
      <c r="A6" s="3" t="s">
        <v>4</v>
      </c>
      <c r="B6" s="5">
        <v>0</v>
      </c>
      <c r="C6" s="7">
        <v>0</v>
      </c>
      <c r="D6" s="5">
        <v>0</v>
      </c>
      <c r="E6" s="7">
        <v>0</v>
      </c>
      <c r="F6" s="5">
        <v>2620.4</v>
      </c>
      <c r="G6" s="7">
        <v>7499.8</v>
      </c>
      <c r="H6" s="5">
        <v>19000</v>
      </c>
      <c r="I6" s="1">
        <v>37350</v>
      </c>
    </row>
    <row r="7" spans="1:9" x14ac:dyDescent="0.3">
      <c r="A7" s="3" t="s">
        <v>5</v>
      </c>
      <c r="B7" s="5">
        <v>0</v>
      </c>
      <c r="C7" s="7">
        <v>87</v>
      </c>
      <c r="D7" s="5">
        <v>194.8</v>
      </c>
      <c r="E7" s="7">
        <v>356.8</v>
      </c>
      <c r="F7" s="5">
        <v>634.20000000000005</v>
      </c>
      <c r="G7" s="7">
        <v>1252.8</v>
      </c>
      <c r="H7" s="5">
        <v>2722</v>
      </c>
      <c r="I7" s="1">
        <v>4680</v>
      </c>
    </row>
    <row r="8" spans="1:9" x14ac:dyDescent="0.3">
      <c r="A8" s="3" t="s">
        <v>6</v>
      </c>
      <c r="B8" s="5">
        <v>606.20000000000005</v>
      </c>
      <c r="C8" s="7">
        <v>1430.2</v>
      </c>
      <c r="D8" s="5">
        <v>2582</v>
      </c>
      <c r="E8" s="7">
        <v>5373.4</v>
      </c>
      <c r="F8" s="5">
        <v>9201.2000000000007</v>
      </c>
      <c r="G8" s="7">
        <v>16068.4</v>
      </c>
      <c r="H8" s="5">
        <v>38172</v>
      </c>
      <c r="I8" s="1">
        <v>57900</v>
      </c>
    </row>
    <row r="9" spans="1:9" x14ac:dyDescent="0.3">
      <c r="A9" s="3" t="s">
        <v>7</v>
      </c>
      <c r="B9" s="5">
        <v>213.6</v>
      </c>
      <c r="C9" s="7">
        <v>512.4</v>
      </c>
      <c r="D9" s="5">
        <v>981.8</v>
      </c>
      <c r="E9" s="7">
        <v>2040.2</v>
      </c>
      <c r="F9" s="5">
        <v>3237.4</v>
      </c>
      <c r="G9" s="7">
        <v>8172</v>
      </c>
      <c r="H9" s="5">
        <v>18734</v>
      </c>
      <c r="I9" s="1">
        <v>30790</v>
      </c>
    </row>
    <row r="10" spans="1:9" x14ac:dyDescent="0.3">
      <c r="A10" s="3" t="s">
        <v>8</v>
      </c>
      <c r="B10" s="5">
        <v>128.4</v>
      </c>
      <c r="C10" s="7">
        <v>313.39999999999998</v>
      </c>
      <c r="D10" s="5">
        <v>574.4</v>
      </c>
      <c r="E10" s="7">
        <v>1274.2</v>
      </c>
      <c r="F10" s="5">
        <v>2104.8000000000002</v>
      </c>
      <c r="G10" s="7">
        <v>3870.8</v>
      </c>
      <c r="H10" s="5">
        <v>7314</v>
      </c>
      <c r="I10" s="1">
        <v>11320</v>
      </c>
    </row>
    <row r="11" spans="1:9" x14ac:dyDescent="0.3">
      <c r="A11" s="3" t="s">
        <v>9</v>
      </c>
      <c r="B11" s="5">
        <v>160.4</v>
      </c>
      <c r="C11" s="7">
        <v>408.6</v>
      </c>
      <c r="D11" s="5">
        <v>833.4</v>
      </c>
      <c r="E11" s="7">
        <v>1492.2</v>
      </c>
      <c r="F11" s="5">
        <v>2496</v>
      </c>
      <c r="G11" s="7">
        <v>5199.2</v>
      </c>
      <c r="H11" s="5">
        <v>9728</v>
      </c>
      <c r="I11" s="1">
        <v>14200</v>
      </c>
    </row>
    <row r="12" spans="1:9" x14ac:dyDescent="0.3">
      <c r="A12" s="3" t="s">
        <v>10</v>
      </c>
      <c r="B12" s="5">
        <v>0</v>
      </c>
      <c r="C12" s="7">
        <v>0</v>
      </c>
      <c r="D12" s="5">
        <v>0</v>
      </c>
      <c r="E12" s="7">
        <v>0</v>
      </c>
      <c r="F12" s="5">
        <v>3615.6</v>
      </c>
      <c r="G12" s="7">
        <v>8288.4</v>
      </c>
      <c r="H12" s="5">
        <v>14258</v>
      </c>
      <c r="I12" s="1">
        <v>27360</v>
      </c>
    </row>
    <row r="13" spans="1:9" x14ac:dyDescent="0.3">
      <c r="A13" s="3" t="s">
        <v>11</v>
      </c>
      <c r="B13" s="5">
        <v>483.2</v>
      </c>
      <c r="C13" s="7">
        <v>1299.2</v>
      </c>
      <c r="D13" s="5">
        <v>2642</v>
      </c>
      <c r="E13" s="7">
        <v>5212.2</v>
      </c>
      <c r="F13" s="5">
        <v>8166.4</v>
      </c>
      <c r="G13" s="7">
        <v>17853.2</v>
      </c>
      <c r="H13" s="5">
        <v>39444</v>
      </c>
      <c r="I13" s="1">
        <v>57450</v>
      </c>
    </row>
    <row r="14" spans="1:9" x14ac:dyDescent="0.3">
      <c r="A14" s="3" t="s">
        <v>12</v>
      </c>
      <c r="B14" s="5">
        <v>486.2</v>
      </c>
      <c r="C14" s="7">
        <v>1028.4000000000001</v>
      </c>
      <c r="D14" s="5">
        <v>1862</v>
      </c>
      <c r="E14" s="7">
        <v>4047.4</v>
      </c>
      <c r="F14" s="5">
        <v>5956</v>
      </c>
      <c r="G14" s="7">
        <v>9322.6</v>
      </c>
      <c r="H14" s="5">
        <v>21872</v>
      </c>
      <c r="I14" s="1">
        <v>36570</v>
      </c>
    </row>
    <row r="15" spans="1:9" x14ac:dyDescent="0.3">
      <c r="A15" s="3" t="s">
        <v>13</v>
      </c>
      <c r="B15" s="5">
        <v>570</v>
      </c>
      <c r="C15" s="7">
        <v>1506.8</v>
      </c>
      <c r="D15" s="5">
        <v>3097</v>
      </c>
      <c r="E15" s="7">
        <v>5921.8</v>
      </c>
      <c r="F15" s="5">
        <v>6874.6</v>
      </c>
      <c r="G15" s="7">
        <v>13000.6</v>
      </c>
      <c r="H15" s="5">
        <v>35444</v>
      </c>
      <c r="I15" s="1">
        <v>59290</v>
      </c>
    </row>
    <row r="16" spans="1:9" x14ac:dyDescent="0.3">
      <c r="A16" s="3" t="s">
        <v>14</v>
      </c>
      <c r="B16" s="5">
        <v>1069.5999999999999</v>
      </c>
      <c r="C16" s="7">
        <v>2686.8</v>
      </c>
      <c r="D16" s="5">
        <v>5376.2</v>
      </c>
      <c r="E16" s="7">
        <v>10483.200000000001</v>
      </c>
      <c r="F16" s="5">
        <v>17179</v>
      </c>
      <c r="G16" s="7">
        <v>33225</v>
      </c>
      <c r="H16" s="5">
        <v>72702</v>
      </c>
      <c r="I16" s="1">
        <v>110020</v>
      </c>
    </row>
    <row r="17" spans="1:9" x14ac:dyDescent="0.3">
      <c r="A17" s="3" t="s">
        <v>15</v>
      </c>
      <c r="B17" s="5">
        <v>51.6</v>
      </c>
      <c r="C17" s="7">
        <v>123</v>
      </c>
      <c r="D17" s="5">
        <v>196.6</v>
      </c>
      <c r="E17" s="7">
        <v>420.6</v>
      </c>
      <c r="F17" s="5">
        <v>607.4</v>
      </c>
      <c r="G17" s="7">
        <v>1229.8</v>
      </c>
      <c r="H17" s="5">
        <v>2526</v>
      </c>
      <c r="I17" s="1">
        <v>3350</v>
      </c>
    </row>
    <row r="18" spans="1:9" x14ac:dyDescent="0.3">
      <c r="A18" s="3" t="s">
        <v>16</v>
      </c>
      <c r="B18" s="5">
        <v>42.6</v>
      </c>
      <c r="C18" s="7">
        <v>97.8</v>
      </c>
      <c r="D18" s="5">
        <v>200.2</v>
      </c>
      <c r="E18" s="7">
        <v>366.4</v>
      </c>
      <c r="F18" s="5">
        <v>618.79999999999995</v>
      </c>
      <c r="G18" s="7">
        <v>1059.8</v>
      </c>
      <c r="H18" s="5">
        <v>3112</v>
      </c>
      <c r="I18" s="1">
        <v>3710</v>
      </c>
    </row>
    <row r="19" spans="1:9" x14ac:dyDescent="0.3">
      <c r="A19" s="3" t="s">
        <v>17</v>
      </c>
      <c r="B19" s="5">
        <v>0</v>
      </c>
      <c r="C19" s="7">
        <v>91.8</v>
      </c>
      <c r="D19" s="5">
        <v>195.4</v>
      </c>
      <c r="E19" s="7">
        <v>368</v>
      </c>
      <c r="F19" s="5">
        <v>581.6</v>
      </c>
      <c r="G19" s="7">
        <v>1016</v>
      </c>
      <c r="H19" s="5">
        <v>2170</v>
      </c>
      <c r="I19" s="1">
        <v>2910</v>
      </c>
    </row>
    <row r="20" spans="1:9" x14ac:dyDescent="0.3">
      <c r="A20" s="3" t="s">
        <v>18</v>
      </c>
      <c r="B20" s="5">
        <v>50</v>
      </c>
      <c r="C20" s="7">
        <v>135.80000000000001</v>
      </c>
      <c r="D20" s="5">
        <v>230.6</v>
      </c>
      <c r="E20" s="7">
        <v>396.2</v>
      </c>
      <c r="F20" s="5">
        <v>593.79999999999995</v>
      </c>
      <c r="G20" s="7">
        <v>1012.2</v>
      </c>
      <c r="H20" s="5">
        <v>2124</v>
      </c>
      <c r="I20" s="1">
        <v>3810</v>
      </c>
    </row>
    <row r="21" spans="1:9" x14ac:dyDescent="0.3">
      <c r="A21" s="3" t="s">
        <v>19</v>
      </c>
      <c r="B21" s="5">
        <v>353</v>
      </c>
      <c r="C21" s="7">
        <v>750</v>
      </c>
      <c r="D21" s="5">
        <v>1505.2</v>
      </c>
      <c r="E21" s="7">
        <v>3085.2</v>
      </c>
      <c r="F21" s="5">
        <v>4271</v>
      </c>
      <c r="G21" s="7">
        <v>8663.7999999999993</v>
      </c>
      <c r="H21" s="5">
        <v>22546</v>
      </c>
      <c r="I21" s="1">
        <v>37440</v>
      </c>
    </row>
    <row r="22" spans="1:9" x14ac:dyDescent="0.3">
      <c r="A22" s="3" t="s">
        <v>20</v>
      </c>
      <c r="B22" s="5">
        <v>313.2</v>
      </c>
      <c r="C22" s="7">
        <v>712.8</v>
      </c>
      <c r="D22" s="5">
        <v>1202.8</v>
      </c>
      <c r="E22" s="7">
        <v>2203.6</v>
      </c>
      <c r="F22" s="5">
        <v>3575.8</v>
      </c>
      <c r="G22" s="7">
        <v>5543.8</v>
      </c>
      <c r="H22" s="5">
        <v>12354</v>
      </c>
      <c r="I22" s="1">
        <v>18510</v>
      </c>
    </row>
    <row r="23" spans="1:9" x14ac:dyDescent="0.3">
      <c r="A23" s="3" t="s">
        <v>21</v>
      </c>
      <c r="B23" s="5">
        <v>483</v>
      </c>
      <c r="C23" s="7">
        <v>1199</v>
      </c>
      <c r="D23" s="5">
        <v>2473.8000000000002</v>
      </c>
      <c r="E23" s="7">
        <v>5052.6000000000004</v>
      </c>
      <c r="F23" s="5">
        <v>8411.7999999999993</v>
      </c>
      <c r="G23" s="7">
        <v>15838.6</v>
      </c>
      <c r="H23" s="5">
        <v>37236</v>
      </c>
      <c r="I23" s="1">
        <v>67370</v>
      </c>
    </row>
    <row r="24" spans="1:9" x14ac:dyDescent="0.3">
      <c r="A24" s="3" t="s">
        <v>22</v>
      </c>
      <c r="B24" s="5">
        <v>13.4</v>
      </c>
      <c r="C24" s="7">
        <v>46.8</v>
      </c>
      <c r="D24" s="5">
        <v>81.2</v>
      </c>
      <c r="E24" s="7">
        <v>200.8</v>
      </c>
      <c r="F24" s="5">
        <v>361.2</v>
      </c>
      <c r="G24" s="7">
        <v>708.2</v>
      </c>
      <c r="H24" s="5">
        <v>1592</v>
      </c>
      <c r="I24" s="1">
        <v>2010</v>
      </c>
    </row>
    <row r="25" spans="1:9" x14ac:dyDescent="0.3">
      <c r="A25" s="3" t="s">
        <v>23</v>
      </c>
      <c r="B25" s="5">
        <v>762.4</v>
      </c>
      <c r="C25" s="7">
        <v>1799.6</v>
      </c>
      <c r="D25" s="5">
        <v>3829.6</v>
      </c>
      <c r="E25" s="7">
        <v>7004.8</v>
      </c>
      <c r="F25" s="5">
        <v>10734.6</v>
      </c>
      <c r="G25" s="7">
        <v>21490.400000000001</v>
      </c>
      <c r="H25" s="5">
        <v>49708</v>
      </c>
      <c r="I25" s="1">
        <v>70980</v>
      </c>
    </row>
    <row r="26" spans="1:9" x14ac:dyDescent="0.3">
      <c r="A26" s="3" t="s">
        <v>24</v>
      </c>
      <c r="B26" s="5">
        <v>0</v>
      </c>
      <c r="C26" s="7">
        <v>0</v>
      </c>
      <c r="D26" s="5">
        <v>0</v>
      </c>
      <c r="E26" s="7">
        <v>0</v>
      </c>
      <c r="F26" s="5">
        <v>0</v>
      </c>
      <c r="G26" s="7">
        <v>0</v>
      </c>
      <c r="H26" s="5">
        <v>9288</v>
      </c>
      <c r="I26" s="1">
        <v>51130</v>
      </c>
    </row>
    <row r="27" spans="1:9" x14ac:dyDescent="0.3">
      <c r="A27" s="3" t="s">
        <v>25</v>
      </c>
      <c r="B27" s="5">
        <v>53.4</v>
      </c>
      <c r="C27" s="7">
        <v>172.2</v>
      </c>
      <c r="D27" s="5">
        <v>303.60000000000002</v>
      </c>
      <c r="E27" s="7">
        <v>597.79999999999995</v>
      </c>
      <c r="F27" s="5">
        <v>984.4</v>
      </c>
      <c r="G27" s="7">
        <v>1517.2</v>
      </c>
      <c r="H27" s="5">
        <v>3388</v>
      </c>
      <c r="I27" s="1">
        <v>7210</v>
      </c>
    </row>
    <row r="28" spans="1:9" x14ac:dyDescent="0.3">
      <c r="A28" s="3" t="s">
        <v>26</v>
      </c>
      <c r="B28" s="5">
        <v>1024.8</v>
      </c>
      <c r="C28" s="7">
        <v>2560.4</v>
      </c>
      <c r="D28" s="5">
        <v>5194</v>
      </c>
      <c r="E28" s="7">
        <v>9077</v>
      </c>
      <c r="F28" s="5">
        <v>13489.6</v>
      </c>
      <c r="G28" s="7">
        <v>32187.8</v>
      </c>
      <c r="H28" s="5">
        <v>71326</v>
      </c>
      <c r="I28" s="1">
        <v>116170</v>
      </c>
    </row>
    <row r="29" spans="1:9" x14ac:dyDescent="0.3">
      <c r="A29" s="3" t="s">
        <v>27</v>
      </c>
      <c r="B29" s="5">
        <v>0</v>
      </c>
      <c r="C29" s="7">
        <v>0</v>
      </c>
      <c r="D29" s="5">
        <v>0</v>
      </c>
      <c r="E29" s="7">
        <v>0</v>
      </c>
      <c r="F29" s="5">
        <v>1547.4</v>
      </c>
      <c r="G29" s="7">
        <v>3908.6</v>
      </c>
      <c r="H29" s="5">
        <v>9204</v>
      </c>
      <c r="I29" s="1">
        <v>15200</v>
      </c>
    </row>
    <row r="30" spans="1:9" x14ac:dyDescent="0.3">
      <c r="A30" s="3" t="s">
        <v>28</v>
      </c>
      <c r="B30" s="5">
        <v>819.4</v>
      </c>
      <c r="C30" s="7">
        <v>1659.6</v>
      </c>
      <c r="D30" s="5">
        <v>3087.4</v>
      </c>
      <c r="E30" s="7">
        <v>6046.4</v>
      </c>
      <c r="F30" s="5">
        <v>9281.4</v>
      </c>
      <c r="G30" s="7">
        <v>17589.8</v>
      </c>
      <c r="H30" s="5">
        <v>42214</v>
      </c>
      <c r="I30" s="1">
        <v>62630</v>
      </c>
    </row>
    <row r="31" spans="1:9" x14ac:dyDescent="0.3">
      <c r="A31" s="3" t="s">
        <v>29</v>
      </c>
      <c r="B31" s="5">
        <v>0</v>
      </c>
      <c r="C31" s="7">
        <v>0</v>
      </c>
      <c r="D31" s="5">
        <v>308.2</v>
      </c>
      <c r="E31" s="7">
        <v>1965.6</v>
      </c>
      <c r="F31" s="5">
        <v>3442.6</v>
      </c>
      <c r="G31" s="7">
        <v>7297.6</v>
      </c>
      <c r="H31" s="5">
        <v>14360</v>
      </c>
      <c r="I31" s="1">
        <v>22230</v>
      </c>
    </row>
    <row r="32" spans="1:9" x14ac:dyDescent="0.3">
      <c r="A32" s="4" t="s">
        <v>30</v>
      </c>
      <c r="B32" s="6">
        <v>0</v>
      </c>
      <c r="C32" s="8">
        <v>0</v>
      </c>
      <c r="D32" s="6">
        <v>0</v>
      </c>
      <c r="E32" s="8">
        <v>0</v>
      </c>
      <c r="F32" s="6">
        <v>0</v>
      </c>
      <c r="G32" s="8">
        <v>990.8</v>
      </c>
      <c r="H32" s="6">
        <v>1778</v>
      </c>
      <c r="I32" s="2">
        <v>2730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4B3F6EC3-FF93-4E13-B227-1141E6FF00D0}">
  <ds:schemaRefs/>
</ds:datastoreItem>
</file>

<file path=customXml/itemProps2.xml><?xml version="1.0" encoding="utf-8"?>
<ds:datastoreItem xmlns:ds="http://schemas.openxmlformats.org/officeDocument/2006/customXml" ds:itemID="{77533D9B-C093-4AD2-92C3-2E4D55783F84}">
  <ds:schemaRefs/>
</ds:datastoreItem>
</file>

<file path=customXml/itemProps3.xml><?xml version="1.0" encoding="utf-8"?>
<ds:datastoreItem xmlns:ds="http://schemas.openxmlformats.org/officeDocument/2006/customXml" ds:itemID="{0B4314BA-4EEC-4E4F-B0D3-73535A4DBCFB}">
  <ds:schemaRefs/>
</ds:datastoreItem>
</file>

<file path=customXml/itemProps4.xml><?xml version="1.0" encoding="utf-8"?>
<ds:datastoreItem xmlns:ds="http://schemas.openxmlformats.org/officeDocument/2006/customXml" ds:itemID="{A802698C-B749-4DFF-8C8F-046C65998CCD}">
  <ds:schemaRefs/>
</ds:datastoreItem>
</file>

<file path=customXml/itemProps5.xml><?xml version="1.0" encoding="utf-8"?>
<ds:datastoreItem xmlns:ds="http://schemas.openxmlformats.org/officeDocument/2006/customXml" ds:itemID="{F4D8D860-1BF1-4B6E-B02B-3EE8B261A380}">
  <ds:schemaRefs/>
</ds:datastoreItem>
</file>

<file path=customXml/itemProps6.xml><?xml version="1.0" encoding="utf-8"?>
<ds:datastoreItem xmlns:ds="http://schemas.openxmlformats.org/officeDocument/2006/customXml" ds:itemID="{12E6E173-70E6-4272-B2FC-C4C22BBD3CD9}">
  <ds:schemaRefs/>
</ds:datastoreItem>
</file>

<file path=customXml/itemProps7.xml><?xml version="1.0" encoding="utf-8"?>
<ds:datastoreItem xmlns:ds="http://schemas.openxmlformats.org/officeDocument/2006/customXml" ds:itemID="{7FEA3F8B-4C61-464D-B54F-10CAF99AEFE5}">
  <ds:schemaRefs/>
</ds:datastoreItem>
</file>

<file path=customXml/itemProps8.xml><?xml version="1.0" encoding="utf-8"?>
<ds:datastoreItem xmlns:ds="http://schemas.openxmlformats.org/officeDocument/2006/customXml" ds:itemID="{C6C8DAE2-43E1-4E00-A04F-442DCCB14A64}">
  <ds:schemaRefs/>
</ds:datastoreItem>
</file>

<file path=customXml/itemProps9.xml><?xml version="1.0" encoding="utf-8"?>
<ds:datastoreItem xmlns:ds="http://schemas.openxmlformats.org/officeDocument/2006/customXml" ds:itemID="{5A7C1274-B51B-4CCD-9A9B-2B09398EB1DD}">
  <ds:schemaRefs/>
</ds:datastoreItem>
</file>

<file path=customXml/itemProps10.xml><?xml version="1.0" encoding="utf-8"?>
<ds:datastoreItem xmlns:ds="http://schemas.openxmlformats.org/officeDocument/2006/customXml" ds:itemID="{8B72330F-593F-43B5-9BE8-C0074883322B}">
  <ds:schemaRefs/>
</ds:datastoreItem>
</file>

<file path=customXml/itemProps11.xml><?xml version="1.0" encoding="utf-8"?>
<ds:datastoreItem xmlns:ds="http://schemas.openxmlformats.org/officeDocument/2006/customXml" ds:itemID="{B42D30E8-279E-4F34-8DD5-3D27908B0442}">
  <ds:schemaRefs/>
</ds:datastoreItem>
</file>

<file path=customXml/itemProps12.xml><?xml version="1.0" encoding="utf-8"?>
<ds:datastoreItem xmlns:ds="http://schemas.openxmlformats.org/officeDocument/2006/customXml" ds:itemID="{D6FCDF2C-D6C5-4E86-81A1-3BF9BB18D0DB}">
  <ds:schemaRefs>
    <ds:schemaRef ds:uri="http://schemas.microsoft.com/DataMashup"/>
  </ds:schemaRefs>
</ds:datastoreItem>
</file>

<file path=customXml/itemProps13.xml><?xml version="1.0" encoding="utf-8"?>
<ds:datastoreItem xmlns:ds="http://schemas.openxmlformats.org/officeDocument/2006/customXml" ds:itemID="{90F9CDFB-8B51-4594-B717-CB3CD3814ABA}">
  <ds:schemaRefs/>
</ds:datastoreItem>
</file>

<file path=customXml/itemProps14.xml><?xml version="1.0" encoding="utf-8"?>
<ds:datastoreItem xmlns:ds="http://schemas.openxmlformats.org/officeDocument/2006/customXml" ds:itemID="{2DB880A6-525C-48E5-8FE8-77EEE3383A48}">
  <ds:schemaRefs/>
</ds:datastoreItem>
</file>

<file path=customXml/itemProps15.xml><?xml version="1.0" encoding="utf-8"?>
<ds:datastoreItem xmlns:ds="http://schemas.openxmlformats.org/officeDocument/2006/customXml" ds:itemID="{F0EC9D1C-6852-427E-AB8D-F82D5EFDC240}">
  <ds:schemaRefs/>
</ds:datastoreItem>
</file>

<file path=customXml/itemProps16.xml><?xml version="1.0" encoding="utf-8"?>
<ds:datastoreItem xmlns:ds="http://schemas.openxmlformats.org/officeDocument/2006/customXml" ds:itemID="{30213A63-C9D5-48D6-93A1-97D65A41AAD7}">
  <ds:schemaRefs/>
</ds:datastoreItem>
</file>

<file path=customXml/itemProps17.xml><?xml version="1.0" encoding="utf-8"?>
<ds:datastoreItem xmlns:ds="http://schemas.openxmlformats.org/officeDocument/2006/customXml" ds:itemID="{C6359303-F1F2-4D98-AF9A-6D4A659C77D2}">
  <ds:schemaRefs/>
</ds:datastoreItem>
</file>

<file path=customXml/itemProps18.xml><?xml version="1.0" encoding="utf-8"?>
<ds:datastoreItem xmlns:ds="http://schemas.openxmlformats.org/officeDocument/2006/customXml" ds:itemID="{E3DEE413-10B2-4E54-89B0-B39C2A98ADA4}">
  <ds:schemaRefs/>
</ds:datastoreItem>
</file>

<file path=customXml/itemProps19.xml><?xml version="1.0" encoding="utf-8"?>
<ds:datastoreItem xmlns:ds="http://schemas.openxmlformats.org/officeDocument/2006/customXml" ds:itemID="{3C5141E5-AF24-4684-9F1F-FFD5AAE624B9}">
  <ds:schemaRefs/>
</ds:datastoreItem>
</file>

<file path=customXml/itemProps20.xml><?xml version="1.0" encoding="utf-8"?>
<ds:datastoreItem xmlns:ds="http://schemas.openxmlformats.org/officeDocument/2006/customXml" ds:itemID="{0EE3293A-B5E9-4CF1-89D2-DE63927527A0}">
  <ds:schemaRefs/>
</ds:datastoreItem>
</file>

<file path=customXml/itemProps21.xml><?xml version="1.0" encoding="utf-8"?>
<ds:datastoreItem xmlns:ds="http://schemas.openxmlformats.org/officeDocument/2006/customXml" ds:itemID="{C53755D8-739F-4E0E-85EC-96ECDFB11212}">
  <ds:schemaRefs/>
</ds:datastoreItem>
</file>

<file path=customXml/itemProps22.xml><?xml version="1.0" encoding="utf-8"?>
<ds:datastoreItem xmlns:ds="http://schemas.openxmlformats.org/officeDocument/2006/customXml" ds:itemID="{0AD4555A-0CDE-4A6A-90B2-B2F71ED2F9E6}">
  <ds:schemaRefs/>
</ds:datastoreItem>
</file>

<file path=customXml/itemProps23.xml><?xml version="1.0" encoding="utf-8"?>
<ds:datastoreItem xmlns:ds="http://schemas.openxmlformats.org/officeDocument/2006/customXml" ds:itemID="{606EEF3E-9632-46A6-8574-5E09534C17B7}">
  <ds:schemaRefs/>
</ds:datastoreItem>
</file>

<file path=customXml/itemProps24.xml><?xml version="1.0" encoding="utf-8"?>
<ds:datastoreItem xmlns:ds="http://schemas.openxmlformats.org/officeDocument/2006/customXml" ds:itemID="{80EF3EA2-4943-4AAD-9E7E-49A8FE8A79A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SSE OTR CORR</vt:lpstr>
      <vt:lpstr>CE GFD CORR</vt:lpstr>
      <vt:lpstr>Tax Buoyancy</vt:lpstr>
      <vt:lpstr>Mastersheet</vt:lpstr>
      <vt:lpstr>Share CE out of AG</vt:lpstr>
      <vt:lpstr>Top 10 GFD</vt:lpstr>
      <vt:lpstr>5 year Analysis</vt:lpstr>
      <vt:lpstr>DashBoard</vt:lpstr>
      <vt:lpstr>aggregate_expenditure2_Avg_SQL</vt:lpstr>
      <vt:lpstr>capital_expenditure2_AVG_SQL</vt:lpstr>
      <vt:lpstr>gross_fiscal_deficits2_AVG_SQL</vt:lpstr>
      <vt:lpstr>nominal_gsdp_series2_AVG_SQL</vt:lpstr>
      <vt:lpstr>own_tax_revenues2_AVG_SQL</vt:lpstr>
      <vt:lpstr>revenue_expenditure2_AVG_SQL</vt:lpstr>
      <vt:lpstr>revenue_deficits2_AVG_SQL</vt:lpstr>
      <vt:lpstr>social_sector_expenditure2_AVG_</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Arbaj Momin</dc:creator>
  <cp:lastModifiedBy>Arbaj Momin</cp:lastModifiedBy>
  <dcterms:created xsi:type="dcterms:W3CDTF">2024-02-22T03:26:27Z</dcterms:created>
  <dcterms:modified xsi:type="dcterms:W3CDTF">2024-03-08T18:25:25Z</dcterms:modified>
</cp:coreProperties>
</file>