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7755" activeTab="3"/>
  </bookViews>
  <sheets>
    <sheet name="Задание 1" sheetId="1" r:id="rId1"/>
    <sheet name="Задание 2" sheetId="2" r:id="rId2"/>
    <sheet name="Задание 3" sheetId="3" r:id="rId3"/>
    <sheet name="Задание 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4" l="1"/>
  <c r="B16" i="4"/>
  <c r="C2" i="3"/>
  <c r="H15" i="2"/>
  <c r="E15" i="2"/>
  <c r="B15" i="2"/>
  <c r="E13" i="1" l="1"/>
  <c r="F13" i="1"/>
  <c r="G13" i="1"/>
  <c r="H13" i="1"/>
  <c r="I13" i="1"/>
  <c r="D13" i="1"/>
  <c r="E12" i="1"/>
  <c r="F12" i="1"/>
  <c r="G12" i="1"/>
  <c r="H12" i="1"/>
  <c r="I12" i="1"/>
  <c r="D12" i="1"/>
  <c r="I11" i="1"/>
  <c r="E11" i="1"/>
  <c r="F11" i="1"/>
  <c r="G11" i="1"/>
  <c r="H11" i="1"/>
  <c r="D11" i="1"/>
  <c r="I8" i="1"/>
  <c r="I9" i="1"/>
  <c r="I10" i="1"/>
  <c r="I7" i="1"/>
  <c r="H8" i="1"/>
  <c r="H9" i="1"/>
  <c r="H10" i="1"/>
  <c r="H7" i="1"/>
  <c r="F8" i="1"/>
  <c r="F9" i="1"/>
  <c r="F10" i="1"/>
  <c r="F7" i="1"/>
  <c r="E8" i="1"/>
  <c r="E9" i="1"/>
  <c r="E10" i="1"/>
  <c r="E7" i="1"/>
</calcChain>
</file>

<file path=xl/sharedStrings.xml><?xml version="1.0" encoding="utf-8"?>
<sst xmlns="http://schemas.openxmlformats.org/spreadsheetml/2006/main" count="88" uniqueCount="54">
  <si>
    <t>Расчет заработной платы работников предприятия</t>
  </si>
  <si>
    <t>Тариф за 1 час</t>
  </si>
  <si>
    <t>Районный коэффициент</t>
  </si>
  <si>
    <t>№ п/п</t>
  </si>
  <si>
    <t>Фамилия И.О.</t>
  </si>
  <si>
    <t>Отраб. часы</t>
  </si>
  <si>
    <t>Зарплата без РК и без доплаты</t>
  </si>
  <si>
    <t>Зарплата с РК и без доплаты</t>
  </si>
  <si>
    <t>Доплата к зарплате в %</t>
  </si>
  <si>
    <t>Доплата к зарплате в рублях</t>
  </si>
  <si>
    <t>Заплата с РК и с доплатой</t>
  </si>
  <si>
    <t>Иванов А.П.</t>
  </si>
  <si>
    <t>Кузьмин Н.В</t>
  </si>
  <si>
    <t>Зверев А.В</t>
  </si>
  <si>
    <t>Сидоров А.К.</t>
  </si>
  <si>
    <t>Итого</t>
  </si>
  <si>
    <t>Максимальное</t>
  </si>
  <si>
    <t>Среднее</t>
  </si>
  <si>
    <t>Сдача экзаменов</t>
  </si>
  <si>
    <t>Номер зачетки</t>
  </si>
  <si>
    <t>Балл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</si>
  <si>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</si>
  <si>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</si>
  <si>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</si>
  <si>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</si>
  <si>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</si>
  <si>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</si>
  <si>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</si>
  <si>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</si>
  <si>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</si>
  <si>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</si>
  <si>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</si>
  <si>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</si>
  <si>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Средний балл</t>
  </si>
  <si>
    <t>Реализация товаров</t>
  </si>
  <si>
    <t>Продано за неделю</t>
  </si>
  <si>
    <t>Дата</t>
  </si>
  <si>
    <t>Количество единиц</t>
  </si>
  <si>
    <t>Месяц</t>
  </si>
  <si>
    <t>Доллар</t>
  </si>
  <si>
    <t>Евро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</si>
  <si>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</si>
  <si>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</si>
  <si>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</si>
  <si>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</si>
  <si>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</si>
  <si>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</si>
  <si>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</si>
  <si>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</si>
  <si>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</si>
  <si>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</si>
  <si>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</si>
  <si>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</si>
  <si>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Номер месяца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</si>
</sst>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3" borderId="0" xfId="0" applyFill="1"/>
    <xf numFmtId="0" fontId="2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right" vertical="center"/>
    </xf>
    <xf numFmtId="0" fontId="1" fillId="2" borderId="8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Заработная плата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'Задание 1'!$I$7:$I$10</c:f>
              <c:strCache>
                <c:ptCount val="4"/>
                <c:pt idx="0">
                  <c:v>1262,25</c:v>
                </c:pt>
                <c:pt idx="1">
                  <c:v>8415</c:v>
                </c:pt>
                <c:pt idx="2">
                  <c:v>11612,7</c:v>
                </c:pt>
                <c:pt idx="3">
                  <c:v>13311</c:v>
                </c:pt>
              </c:strCache>
            </c:strRef>
          </c:tx>
          <c:explosion val="8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'Задание 1'!$C$7:$C$10</c:f>
              <c:strCache>
                <c:ptCount val="4"/>
                <c:pt idx="0">
                  <c:v>Иванов А.П.</c:v>
                </c:pt>
                <c:pt idx="1">
                  <c:v>Кузьмин Н.В</c:v>
                </c:pt>
                <c:pt idx="2">
                  <c:v>Зверев А.В</c:v>
                </c:pt>
                <c:pt idx="3">
                  <c:v>Сидоров А.К.</c:v>
                </c:pt>
              </c:strCache>
            </c:strRef>
          </c:cat>
          <c:val>
            <c:numRef>
              <c:f>'Задание 1'!$I$7:$I$10</c:f>
              <c:numCache>
                <c:formatCode>General</c:formatCode>
                <c:ptCount val="4"/>
                <c:pt idx="0">
                  <c:v>1262.25</c:v>
                </c:pt>
                <c:pt idx="1">
                  <c:v>8415</c:v>
                </c:pt>
                <c:pt idx="2">
                  <c:v>11612.7</c:v>
                </c:pt>
                <c:pt idx="3">
                  <c:v>13311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58092738407698"/>
          <c:y val="4.6296296296296294E-2"/>
          <c:w val="0.86486351706036746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'Задание 1'!$C$7:$C$10</c:f>
              <c:strCache>
                <c:ptCount val="4"/>
                <c:pt idx="0">
                  <c:v>Иванов А.П.</c:v>
                </c:pt>
                <c:pt idx="1">
                  <c:v>Кузьмин Н.В</c:v>
                </c:pt>
                <c:pt idx="2">
                  <c:v>Зверев А.В</c:v>
                </c:pt>
                <c:pt idx="3">
                  <c:v>Сидоров А.К.</c:v>
                </c:pt>
              </c:strCache>
            </c:strRef>
          </c:cat>
          <c:val>
            <c:numRef>
              <c:f>'Задание 1'!$I$7:$I$10</c:f>
              <c:numCache>
                <c:formatCode>General</c:formatCode>
                <c:ptCount val="4"/>
                <c:pt idx="0">
                  <c:v>1262.25</c:v>
                </c:pt>
                <c:pt idx="1">
                  <c:v>8415</c:v>
                </c:pt>
                <c:pt idx="2">
                  <c:v>11612.7</c:v>
                </c:pt>
                <c:pt idx="3">
                  <c:v>13311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4954368"/>
        <c:axId val="1814954912"/>
      </c:barChart>
      <c:catAx>
        <c:axId val="181495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4954912"/>
        <c:crosses val="autoZero"/>
        <c:auto val="1"/>
        <c:lblAlgn val="ctr"/>
        <c:lblOffset val="100"/>
        <c:noMultiLvlLbl val="0"/>
      </c:catAx>
      <c:valAx>
        <c:axId val="18149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495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'Задание 1'!$C$7:$C$10</c:f>
              <c:strCache>
                <c:ptCount val="4"/>
                <c:pt idx="0">
                  <c:v>Иванов А.П.</c:v>
                </c:pt>
                <c:pt idx="1">
                  <c:v>Кузьмин Н.В</c:v>
                </c:pt>
                <c:pt idx="2">
                  <c:v>Зверев А.В</c:v>
                </c:pt>
                <c:pt idx="3">
                  <c:v>Сидоров А.К.</c:v>
                </c:pt>
              </c:strCache>
            </c:strRef>
          </c:cat>
          <c:val>
            <c:numRef>
              <c:f>'Задание 1'!$I$7:$I$10</c:f>
              <c:numCache>
                <c:formatCode>General</c:formatCode>
                <c:ptCount val="4"/>
                <c:pt idx="0">
                  <c:v>1262.25</c:v>
                </c:pt>
                <c:pt idx="1">
                  <c:v>8415</c:v>
                </c:pt>
                <c:pt idx="2">
                  <c:v>11612.7</c:v>
                </c:pt>
                <c:pt idx="3">
                  <c:v>13311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957088"/>
        <c:axId val="1814960896"/>
      </c:areaChart>
      <c:catAx>
        <c:axId val="181495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4960896"/>
        <c:crosses val="autoZero"/>
        <c:auto val="1"/>
        <c:lblAlgn val="ctr"/>
        <c:lblOffset val="100"/>
        <c:noMultiLvlLbl val="0"/>
      </c:catAx>
      <c:valAx>
        <c:axId val="18149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495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'Задание 1'!$C$7:$C$10</c:f>
              <c:strCache>
                <c:ptCount val="4"/>
                <c:pt idx="0">
                  <c:v>Иванов А.П.</c:v>
                </c:pt>
                <c:pt idx="1">
                  <c:v>Кузьмин Н.В</c:v>
                </c:pt>
                <c:pt idx="2">
                  <c:v>Зверев А.В</c:v>
                </c:pt>
                <c:pt idx="3">
                  <c:v>Сидоров А.К.</c:v>
                </c:pt>
              </c:strCache>
            </c:strRef>
          </c:cat>
          <c:val>
            <c:numRef>
              <c:f>'Задание 1'!$I$7:$I$10</c:f>
              <c:numCache>
                <c:formatCode>General</c:formatCode>
                <c:ptCount val="4"/>
                <c:pt idx="0">
                  <c:v>1262.25</c:v>
                </c:pt>
                <c:pt idx="1">
                  <c:v>8415</c:v>
                </c:pt>
                <c:pt idx="2">
                  <c:v>11612.7</c:v>
                </c:pt>
                <c:pt idx="3">
                  <c:v>13311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4961440"/>
        <c:axId val="1703341168"/>
      </c:barChart>
      <c:catAx>
        <c:axId val="18149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3341168"/>
        <c:crosses val="autoZero"/>
        <c:auto val="1"/>
        <c:lblAlgn val="ctr"/>
        <c:lblOffset val="100"/>
        <c:noMultiLvlLbl val="0"/>
      </c:catAx>
      <c:valAx>
        <c:axId val="1703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49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$A$16" max="30000" min="1" page="10" val="7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</xdr:row>
      <xdr:rowOff>157162</xdr:rowOff>
    </xdr:from>
    <xdr:to>
      <xdr:col>15</xdr:col>
      <xdr:colOff>476250</xdr:colOff>
      <xdr:row>11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14</xdr:row>
      <xdr:rowOff>185737</xdr:rowOff>
    </xdr:from>
    <xdr:to>
      <xdr:col>7</xdr:col>
      <xdr:colOff>9525</xdr:colOff>
      <xdr:row>29</xdr:row>
      <xdr:rowOff>71437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447675</xdr:colOff>
      <xdr:row>14</xdr:row>
      <xdr:rowOff>185737</xdr:rowOff>
    </xdr:from>
    <xdr:to>
      <xdr:col>21</xdr:col>
      <xdr:colOff>142875</xdr:colOff>
      <xdr:row>29</xdr:row>
      <xdr:rowOff>71437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14</xdr:row>
      <xdr:rowOff>185737</xdr:rowOff>
    </xdr:from>
    <xdr:to>
      <xdr:col>13</xdr:col>
      <xdr:colOff>447675</xdr:colOff>
      <xdr:row>29</xdr:row>
      <xdr:rowOff>71437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790575</xdr:colOff>
          <xdr:row>15</xdr:row>
          <xdr:rowOff>9524</xdr:rowOff>
        </xdr:from>
        <xdr:to>
          <xdr:col>0</xdr:col>
          <xdr:colOff>1057275</xdr:colOff>
          <xdr:row>15</xdr:row>
          <xdr:rowOff>171449</xdr:rowOff>
        </xdr:to>
        <xdr:sp macro="" textlink="">
          <xdr:nvSpPr>
            <xdr:cNvPr id="4097" name="Spinner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opLeftCell="B1" workbookViewId="0">
      <selection activeCell="D8" sqref="D8"/>
    </sheetView>
  </sheetViews>
  <sheetFormatPr defaultRowHeight="15" x14ac:dyDescent="0.25"/>
  <cols>
    <col min="1" max="1" width="4" customWidth="1"/>
    <col min="2" max="2" width="5" customWidth="1"/>
    <col min="3" max="3" width="14.28515625" customWidth="1"/>
    <col min="5" max="9" width="12.7109375" customWidth="1"/>
  </cols>
  <sheetData>
    <row r="1" spans="1:11" x14ac:dyDescent="0.25">
      <c r="A1" s="1"/>
      <c r="B1" s="18" t="s">
        <v>0</v>
      </c>
      <c r="C1" s="19"/>
      <c r="D1" s="19"/>
      <c r="E1" s="19"/>
      <c r="F1" s="19"/>
      <c r="G1" s="19"/>
      <c r="H1" s="19"/>
      <c r="I1" s="20"/>
      <c r="J1" s="1"/>
      <c r="K1" s="1"/>
    </row>
    <row r="2" spans="1:11" x14ac:dyDescent="0.25">
      <c r="A2" s="1"/>
      <c r="B2" s="21"/>
      <c r="C2" s="22"/>
      <c r="D2" s="22"/>
      <c r="E2" s="22"/>
      <c r="F2" s="22"/>
      <c r="G2" s="22"/>
      <c r="H2" s="22"/>
      <c r="I2" s="23"/>
      <c r="J2" s="1"/>
      <c r="K2" s="1"/>
    </row>
    <row r="3" spans="1:11" x14ac:dyDescent="0.25">
      <c r="A3" s="1"/>
      <c r="B3" s="21" t="s">
        <v>1</v>
      </c>
      <c r="C3" s="22"/>
      <c r="D3" s="22"/>
      <c r="E3" s="2">
        <v>50</v>
      </c>
      <c r="F3" s="3"/>
      <c r="G3" s="3"/>
      <c r="H3" s="3"/>
      <c r="I3" s="4"/>
      <c r="J3" s="1"/>
      <c r="K3" s="1"/>
    </row>
    <row r="4" spans="1:11" x14ac:dyDescent="0.25">
      <c r="A4" s="1"/>
      <c r="B4" s="21" t="s">
        <v>2</v>
      </c>
      <c r="C4" s="22"/>
      <c r="D4" s="22"/>
      <c r="E4" s="2">
        <v>1.53</v>
      </c>
      <c r="F4" s="3"/>
      <c r="G4" s="3"/>
      <c r="H4" s="3"/>
      <c r="I4" s="4"/>
      <c r="J4" s="1"/>
      <c r="K4" s="1"/>
    </row>
    <row r="5" spans="1:11" ht="63" customHeight="1" x14ac:dyDescent="0.25">
      <c r="A5" s="1"/>
      <c r="B5" s="9" t="s">
        <v>3</v>
      </c>
      <c r="C5" s="10" t="s">
        <v>4</v>
      </c>
      <c r="D5" s="10" t="s">
        <v>5</v>
      </c>
      <c r="E5" s="10" t="s">
        <v>6</v>
      </c>
      <c r="F5" s="10" t="s">
        <v>7</v>
      </c>
      <c r="G5" s="10" t="s">
        <v>8</v>
      </c>
      <c r="H5" s="10" t="s">
        <v>9</v>
      </c>
      <c r="I5" s="11" t="s">
        <v>10</v>
      </c>
      <c r="J5" s="1"/>
      <c r="K5" s="1"/>
    </row>
    <row r="6" spans="1:11" x14ac:dyDescent="0.25">
      <c r="A6" s="1"/>
      <c r="B6" s="12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4">
        <v>8</v>
      </c>
      <c r="J6" s="1"/>
      <c r="K6" s="1"/>
    </row>
    <row r="7" spans="1:11" x14ac:dyDescent="0.25">
      <c r="A7" s="1"/>
      <c r="B7" s="5">
        <v>1</v>
      </c>
      <c r="C7" s="8" t="s">
        <v>11</v>
      </c>
      <c r="D7" s="8">
        <v>15</v>
      </c>
      <c r="E7" s="6">
        <f>$E$3*$D7</f>
        <v>750</v>
      </c>
      <c r="F7" s="6">
        <f>$E7*$E$4</f>
        <v>1147.5</v>
      </c>
      <c r="G7" s="8">
        <v>10</v>
      </c>
      <c r="H7" s="6">
        <f>$F7/100*$G7</f>
        <v>114.75</v>
      </c>
      <c r="I7" s="7">
        <f>$F7+$H7</f>
        <v>1262.25</v>
      </c>
      <c r="J7" s="1"/>
      <c r="K7" s="1"/>
    </row>
    <row r="8" spans="1:11" x14ac:dyDescent="0.25">
      <c r="A8" s="1"/>
      <c r="B8" s="5">
        <v>2</v>
      </c>
      <c r="C8" s="8" t="s">
        <v>12</v>
      </c>
      <c r="D8" s="8">
        <v>100</v>
      </c>
      <c r="E8" s="6">
        <f t="shared" ref="E8:E10" si="0">$E$3*$D8</f>
        <v>5000</v>
      </c>
      <c r="F8" s="6">
        <f t="shared" ref="F8:F10" si="1">$E8*$E$4</f>
        <v>7650</v>
      </c>
      <c r="G8" s="8">
        <v>10</v>
      </c>
      <c r="H8" s="6">
        <f t="shared" ref="H8:H10" si="2">$F8/100*$G8</f>
        <v>765</v>
      </c>
      <c r="I8" s="7">
        <f t="shared" ref="I8:I10" si="3">$F8+$H8</f>
        <v>8415</v>
      </c>
      <c r="J8" s="1"/>
      <c r="K8" s="1"/>
    </row>
    <row r="9" spans="1:11" x14ac:dyDescent="0.25">
      <c r="A9" s="1"/>
      <c r="B9" s="5">
        <v>3</v>
      </c>
      <c r="C9" s="8" t="s">
        <v>13</v>
      </c>
      <c r="D9" s="8">
        <v>138</v>
      </c>
      <c r="E9" s="6">
        <f t="shared" si="0"/>
        <v>6900</v>
      </c>
      <c r="F9" s="6">
        <f t="shared" si="1"/>
        <v>10557</v>
      </c>
      <c r="G9" s="8">
        <v>10</v>
      </c>
      <c r="H9" s="6">
        <f t="shared" si="2"/>
        <v>1055.6999999999998</v>
      </c>
      <c r="I9" s="7">
        <f t="shared" si="3"/>
        <v>11612.7</v>
      </c>
      <c r="J9" s="1"/>
      <c r="K9" s="1"/>
    </row>
    <row r="10" spans="1:11" x14ac:dyDescent="0.25">
      <c r="A10" s="1"/>
      <c r="B10" s="5">
        <v>4</v>
      </c>
      <c r="C10" s="8" t="s">
        <v>14</v>
      </c>
      <c r="D10" s="8">
        <v>145</v>
      </c>
      <c r="E10" s="6">
        <f t="shared" si="0"/>
        <v>7250</v>
      </c>
      <c r="F10" s="6">
        <f t="shared" si="1"/>
        <v>11092.5</v>
      </c>
      <c r="G10" s="8">
        <v>20</v>
      </c>
      <c r="H10" s="6">
        <f t="shared" si="2"/>
        <v>2218.5</v>
      </c>
      <c r="I10" s="7">
        <f t="shared" si="3"/>
        <v>13311</v>
      </c>
      <c r="J10" s="1"/>
      <c r="K10" s="1"/>
    </row>
    <row r="11" spans="1:11" x14ac:dyDescent="0.25">
      <c r="A11" s="1"/>
      <c r="B11" s="24" t="s">
        <v>15</v>
      </c>
      <c r="C11" s="25"/>
      <c r="D11" s="6">
        <f>SUM(D7:D10)</f>
        <v>398</v>
      </c>
      <c r="E11" s="6">
        <f t="shared" ref="E11:H11" si="4">SUM(E7:E10)</f>
        <v>19900</v>
      </c>
      <c r="F11" s="6">
        <f t="shared" si="4"/>
        <v>30447</v>
      </c>
      <c r="G11" s="6">
        <f t="shared" si="4"/>
        <v>50</v>
      </c>
      <c r="H11" s="6">
        <f t="shared" si="4"/>
        <v>4153.95</v>
      </c>
      <c r="I11" s="6">
        <f>SUM(I7:I10)</f>
        <v>34600.949999999997</v>
      </c>
      <c r="J11" s="1"/>
      <c r="K11" s="1"/>
    </row>
    <row r="12" spans="1:11" x14ac:dyDescent="0.25">
      <c r="A12" s="1"/>
      <c r="B12" s="24" t="s">
        <v>16</v>
      </c>
      <c r="C12" s="25"/>
      <c r="D12" s="6">
        <f>MAX(D7:D10)</f>
        <v>145</v>
      </c>
      <c r="E12" s="6">
        <f t="shared" ref="E12:I12" si="5">MAX(E7:E10)</f>
        <v>7250</v>
      </c>
      <c r="F12" s="6">
        <f t="shared" si="5"/>
        <v>11092.5</v>
      </c>
      <c r="G12" s="6">
        <f t="shared" si="5"/>
        <v>20</v>
      </c>
      <c r="H12" s="6">
        <f t="shared" si="5"/>
        <v>2218.5</v>
      </c>
      <c r="I12" s="6">
        <f t="shared" si="5"/>
        <v>13311</v>
      </c>
      <c r="J12" s="1"/>
      <c r="K12" s="1"/>
    </row>
    <row r="13" spans="1:11" ht="15.75" thickBot="1" x14ac:dyDescent="0.3">
      <c r="A13" s="1"/>
      <c r="B13" s="16" t="s">
        <v>17</v>
      </c>
      <c r="C13" s="17"/>
      <c r="D13" s="15">
        <f>AVERAGE(D7:D10)</f>
        <v>99.5</v>
      </c>
      <c r="E13" s="15">
        <f t="shared" ref="E13:I13" si="6">AVERAGE(E7:E10)</f>
        <v>4975</v>
      </c>
      <c r="F13" s="15">
        <f t="shared" si="6"/>
        <v>7611.75</v>
      </c>
      <c r="G13" s="15">
        <f t="shared" si="6"/>
        <v>12.5</v>
      </c>
      <c r="H13" s="15">
        <f t="shared" si="6"/>
        <v>1038.4875</v>
      </c>
      <c r="I13" s="15">
        <f t="shared" si="6"/>
        <v>8650.2374999999993</v>
      </c>
      <c r="J13" s="1"/>
      <c r="K13" s="1"/>
    </row>
    <row r="14" spans="1:1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</sheetData>
  <mergeCells count="7">
    <mergeCell ref="B13:C13"/>
    <mergeCell ref="B1:I1"/>
    <mergeCell ref="B2:I2"/>
    <mergeCell ref="B3:D3"/>
    <mergeCell ref="B4:D4"/>
    <mergeCell ref="B11:C11"/>
    <mergeCell ref="B12:C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I14" sqref="I14"/>
    </sheetView>
  </sheetViews>
  <sheetFormatPr defaultRowHeight="15" x14ac:dyDescent="0.25"/>
  <cols>
    <col min="1" max="2" width="18.28515625" customWidth="1"/>
    <col min="4" max="5" width="17" customWidth="1"/>
    <col min="7" max="8" width="15" customWidth="1"/>
  </cols>
  <sheetData>
    <row r="1" spans="1:8" x14ac:dyDescent="0.25">
      <c r="A1" s="28" t="s">
        <v>18</v>
      </c>
      <c r="B1" s="28"/>
      <c r="D1" s="31" t="s">
        <v>18</v>
      </c>
      <c r="E1" s="32"/>
      <c r="G1" s="28" t="s">
        <v>18</v>
      </c>
      <c r="H1" s="28"/>
    </row>
    <row r="2" spans="1:8" x14ac:dyDescent="0.25">
      <c r="A2" s="29" t="s">
        <v>19</v>
      </c>
      <c r="B2" s="29" t="s">
        <v>20</v>
      </c>
      <c r="D2" s="29" t="s">
        <v>19</v>
      </c>
      <c r="E2" s="29" t="s">
        <v>20</v>
      </c>
      <c r="G2" s="29" t="s">
        <v>19</v>
      </c>
      <c r="H2" s="29" t="s">
        <v>20</v>
      </c>
    </row>
    <row r="3" spans="1:8" x14ac:dyDescent="0.25">
      <c r="A3" s="27" t="s">
        <v>21</v>
      </c>
      <c r="B3" s="26">
        <v>5</v>
      </c>
      <c r="D3" s="26" t="s">
        <v>21</v>
      </c>
      <c r="E3" s="26">
        <v>5</v>
      </c>
      <c r="G3" s="26" t="s">
        <v>21</v>
      </c>
      <c r="H3" s="26"/>
    </row>
    <row r="4" spans="1:8" x14ac:dyDescent="0.25">
      <c r="A4" s="27" t="s">
        <v>22</v>
      </c>
      <c r="B4" s="26">
        <v>4</v>
      </c>
      <c r="D4" s="26" t="s">
        <v>22</v>
      </c>
      <c r="E4" s="26">
        <v>4</v>
      </c>
      <c r="G4" s="26" t="s">
        <v>22</v>
      </c>
      <c r="H4" s="26"/>
    </row>
    <row r="5" spans="1:8" x14ac:dyDescent="0.25">
      <c r="A5" s="27" t="s">
        <v>23</v>
      </c>
      <c r="B5" s="26">
        <v>4</v>
      </c>
      <c r="D5" s="26" t="s">
        <v>23</v>
      </c>
      <c r="E5" s="26"/>
      <c r="G5" s="26" t="s">
        <v>23</v>
      </c>
      <c r="H5" s="26"/>
    </row>
    <row r="6" spans="1:8" x14ac:dyDescent="0.25">
      <c r="A6" s="27" t="s">
        <v>24</v>
      </c>
      <c r="B6" s="26">
        <v>3</v>
      </c>
      <c r="D6" s="26" t="s">
        <v>24</v>
      </c>
      <c r="E6" s="26"/>
      <c r="G6" s="26" t="s">
        <v>24</v>
      </c>
      <c r="H6" s="26"/>
    </row>
    <row r="7" spans="1:8" x14ac:dyDescent="0.25">
      <c r="A7" s="27" t="s">
        <v>25</v>
      </c>
      <c r="B7" s="26">
        <v>3</v>
      </c>
      <c r="D7" s="26" t="s">
        <v>25</v>
      </c>
      <c r="E7" s="26"/>
      <c r="G7" s="26" t="s">
        <v>25</v>
      </c>
      <c r="H7" s="26"/>
    </row>
    <row r="8" spans="1:8" x14ac:dyDescent="0.25">
      <c r="A8" s="27" t="s">
        <v>26</v>
      </c>
      <c r="B8" s="26">
        <v>3</v>
      </c>
      <c r="D8" s="26" t="s">
        <v>26</v>
      </c>
      <c r="E8" s="26"/>
      <c r="G8" s="26" t="s">
        <v>26</v>
      </c>
      <c r="H8" s="26"/>
    </row>
    <row r="9" spans="1:8" x14ac:dyDescent="0.25">
      <c r="A9" s="27" t="s">
        <v>27</v>
      </c>
      <c r="B9" s="26">
        <v>5</v>
      </c>
      <c r="D9" s="26" t="s">
        <v>27</v>
      </c>
      <c r="E9" s="26"/>
      <c r="G9" s="26" t="s">
        <v>27</v>
      </c>
      <c r="H9" s="26"/>
    </row>
    <row r="10" spans="1:8" x14ac:dyDescent="0.25">
      <c r="A10" s="27" t="s">
        <v>28</v>
      </c>
      <c r="B10" s="26">
        <v>5</v>
      </c>
      <c r="D10" s="26" t="s">
        <v>28</v>
      </c>
      <c r="E10" s="26"/>
      <c r="G10" s="26" t="s">
        <v>28</v>
      </c>
      <c r="H10" s="26"/>
    </row>
    <row r="11" spans="1:8" x14ac:dyDescent="0.25">
      <c r="A11" s="27" t="s">
        <v>29</v>
      </c>
      <c r="B11" s="26"/>
      <c r="D11" s="26" t="s">
        <v>29</v>
      </c>
      <c r="E11" s="26"/>
      <c r="G11" s="26" t="s">
        <v>29</v>
      </c>
      <c r="H11" s="26"/>
    </row>
    <row r="12" spans="1:8" x14ac:dyDescent="0.25">
      <c r="A12" s="27" t="s">
        <v>30</v>
      </c>
      <c r="B12" s="26"/>
      <c r="D12" s="26" t="s">
        <v>30</v>
      </c>
      <c r="E12" s="26"/>
      <c r="G12" s="26" t="s">
        <v>30</v>
      </c>
      <c r="H12" s="26"/>
    </row>
    <row r="13" spans="1:8" x14ac:dyDescent="0.25">
      <c r="A13" s="27" t="s">
        <v>31</v>
      </c>
      <c r="B13" s="26"/>
      <c r="D13" s="26" t="s">
        <v>31</v>
      </c>
      <c r="E13" s="26"/>
      <c r="G13" s="26" t="s">
        <v>31</v>
      </c>
      <c r="H13" s="26"/>
    </row>
    <row r="14" spans="1:8" x14ac:dyDescent="0.25">
      <c r="A14" s="27" t="s">
        <v>32</v>
      </c>
      <c r="B14" s="26"/>
      <c r="D14" s="26" t="s">
        <v>32</v>
      </c>
      <c r="E14" s="26"/>
      <c r="G14" s="26" t="s">
        <v>32</v>
      </c>
      <c r="H14" s="26"/>
    </row>
    <row r="15" spans="1:8" x14ac:dyDescent="0.25">
      <c r="A15" s="30" t="s">
        <v>33</v>
      </c>
      <c r="B15" s="29">
        <f ca="1">IFERROR(AVERAGE(OFFSET(B3,0,0,COUNT(B3:B14),1)),"Данных нет")</f>
        <v>4</v>
      </c>
      <c r="D15" s="29" t="s">
        <v>33</v>
      </c>
      <c r="E15" s="29">
        <f ca="1">IFERROR(AVERAGE(OFFSET(E3,0,0,COUNT(E3:E14),1)),"Данных нет")</f>
        <v>4.5</v>
      </c>
      <c r="G15" s="29" t="s">
        <v>33</v>
      </c>
      <c r="H15" s="29" t="str">
        <f ca="1">IFERROR(AVERAGE(OFFSET(H3,0,0,COUNT(H3:H14),1)),"Данных нет")</f>
        <v>Данных нет</v>
      </c>
    </row>
  </sheetData>
  <mergeCells count="3">
    <mergeCell ref="A1:B1"/>
    <mergeCell ref="D1:E1"/>
    <mergeCell ref="G1:H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D10" sqref="D10"/>
    </sheetView>
  </sheetViews>
  <sheetFormatPr defaultRowHeight="15" x14ac:dyDescent="0.25"/>
  <cols>
    <col min="1" max="1" width="13.5703125" customWidth="1"/>
    <col min="2" max="2" width="21" customWidth="1"/>
    <col min="3" max="3" width="22.7109375" customWidth="1"/>
  </cols>
  <sheetData>
    <row r="1" spans="1:3" x14ac:dyDescent="0.25">
      <c r="A1" s="28" t="s">
        <v>34</v>
      </c>
      <c r="B1" s="28"/>
      <c r="C1" s="37" t="s">
        <v>35</v>
      </c>
    </row>
    <row r="2" spans="1:3" x14ac:dyDescent="0.25">
      <c r="A2" s="29" t="s">
        <v>36</v>
      </c>
      <c r="B2" s="29" t="s">
        <v>37</v>
      </c>
      <c r="C2" s="26">
        <f ca="1">SUM(OFFSET(B3,COUNTA(B3:B1000)-7,0,7,1))</f>
        <v>1624</v>
      </c>
    </row>
    <row r="3" spans="1:3" x14ac:dyDescent="0.25">
      <c r="A3" s="36">
        <v>43308</v>
      </c>
      <c r="B3" s="26">
        <v>123</v>
      </c>
      <c r="C3" s="34"/>
    </row>
    <row r="4" spans="1:3" x14ac:dyDescent="0.25">
      <c r="A4" s="36">
        <v>43309</v>
      </c>
      <c r="B4" s="26">
        <v>240</v>
      </c>
      <c r="C4" s="34"/>
    </row>
    <row r="5" spans="1:3" x14ac:dyDescent="0.25">
      <c r="A5" s="36">
        <v>43310</v>
      </c>
      <c r="B5" s="26">
        <v>180</v>
      </c>
      <c r="C5" s="34"/>
    </row>
    <row r="6" spans="1:3" x14ac:dyDescent="0.25">
      <c r="A6" s="36">
        <v>43311</v>
      </c>
      <c r="B6" s="26">
        <v>176</v>
      </c>
      <c r="C6" s="34"/>
    </row>
    <row r="7" spans="1:3" x14ac:dyDescent="0.25">
      <c r="A7" s="36">
        <v>43312</v>
      </c>
      <c r="B7" s="26">
        <v>289</v>
      </c>
      <c r="C7" s="34"/>
    </row>
    <row r="8" spans="1:3" x14ac:dyDescent="0.25">
      <c r="A8" s="36">
        <v>43313</v>
      </c>
      <c r="B8" s="26">
        <v>177</v>
      </c>
      <c r="C8" s="34"/>
    </row>
    <row r="9" spans="1:3" x14ac:dyDescent="0.25">
      <c r="A9" s="36">
        <v>43314</v>
      </c>
      <c r="B9" s="26">
        <v>198</v>
      </c>
      <c r="C9" s="34"/>
    </row>
    <row r="10" spans="1:3" x14ac:dyDescent="0.25">
      <c r="A10" s="36">
        <v>43315</v>
      </c>
      <c r="B10" s="26">
        <v>203</v>
      </c>
      <c r="C10" s="34"/>
    </row>
    <row r="11" spans="1:3" x14ac:dyDescent="0.25">
      <c r="A11" s="36">
        <v>43316</v>
      </c>
      <c r="B11" s="26">
        <v>208</v>
      </c>
      <c r="C11" s="34"/>
    </row>
    <row r="12" spans="1:3" x14ac:dyDescent="0.25">
      <c r="A12" s="36">
        <v>43317</v>
      </c>
      <c r="B12" s="26">
        <v>229</v>
      </c>
      <c r="C12" s="34"/>
    </row>
    <row r="13" spans="1:3" x14ac:dyDescent="0.25">
      <c r="A13" s="36">
        <v>43318</v>
      </c>
      <c r="B13" s="26">
        <v>345</v>
      </c>
      <c r="C13" s="34"/>
    </row>
    <row r="14" spans="1:3" x14ac:dyDescent="0.25">
      <c r="A14" s="36">
        <v>43319</v>
      </c>
      <c r="B14" s="26">
        <v>169</v>
      </c>
      <c r="C14" s="34"/>
    </row>
    <row r="15" spans="1:3" x14ac:dyDescent="0.25">
      <c r="A15" s="36">
        <v>43320</v>
      </c>
      <c r="B15" s="26">
        <v>205</v>
      </c>
      <c r="C15" s="34"/>
    </row>
    <row r="16" spans="1:3" x14ac:dyDescent="0.25">
      <c r="A16" s="36">
        <v>43321</v>
      </c>
      <c r="B16" s="26">
        <v>265</v>
      </c>
      <c r="C16" s="34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F9" sqref="F9"/>
    </sheetView>
  </sheetViews>
  <sheetFormatPr defaultRowHeight="15" x14ac:dyDescent="0.25"/>
  <cols>
    <col min="1" max="1" width="16.140625" customWidth="1"/>
  </cols>
  <sheetData>
    <row r="1" spans="1:3" x14ac:dyDescent="0.25">
      <c r="A1" s="29" t="s">
        <v>38</v>
      </c>
      <c r="B1" s="29" t="s">
        <v>39</v>
      </c>
      <c r="C1" s="29" t="s">
        <v>40</v>
      </c>
    </row>
    <row r="2" spans="1:3" x14ac:dyDescent="0.25">
      <c r="A2" s="39" t="s">
        <v>41</v>
      </c>
      <c r="B2" s="26">
        <v>54.4</v>
      </c>
      <c r="C2" s="26">
        <v>61.7</v>
      </c>
    </row>
    <row r="3" spans="1:3" x14ac:dyDescent="0.25">
      <c r="A3" s="39" t="s">
        <v>42</v>
      </c>
      <c r="B3" s="26">
        <v>55.6</v>
      </c>
      <c r="C3" s="26">
        <v>63.4</v>
      </c>
    </row>
    <row r="4" spans="1:3" x14ac:dyDescent="0.25">
      <c r="A4" s="39" t="s">
        <v>43</v>
      </c>
      <c r="B4" s="26">
        <v>56.1</v>
      </c>
      <c r="C4" s="26">
        <v>67.2</v>
      </c>
    </row>
    <row r="5" spans="1:3" x14ac:dyDescent="0.25">
      <c r="A5" s="39" t="s">
        <v>44</v>
      </c>
      <c r="B5" s="26">
        <v>55.2</v>
      </c>
      <c r="C5" s="26">
        <v>65.400000000000006</v>
      </c>
    </row>
    <row r="6" spans="1:3" x14ac:dyDescent="0.25">
      <c r="A6" s="39" t="s">
        <v>45</v>
      </c>
      <c r="B6" s="26">
        <v>57.3</v>
      </c>
      <c r="C6" s="26">
        <v>69.099999999999994</v>
      </c>
    </row>
    <row r="7" spans="1:3" x14ac:dyDescent="0.25">
      <c r="A7" s="39" t="s">
        <v>46</v>
      </c>
      <c r="B7" s="26">
        <v>56.6</v>
      </c>
      <c r="C7" s="26">
        <v>67.900000000000006</v>
      </c>
    </row>
    <row r="8" spans="1:3" x14ac:dyDescent="0.25">
      <c r="A8" s="39" t="s">
        <v>47</v>
      </c>
      <c r="B8" s="26">
        <v>58.2</v>
      </c>
      <c r="C8" s="26">
        <v>71.400000000000006</v>
      </c>
    </row>
    <row r="9" spans="1:3" x14ac:dyDescent="0.25">
      <c r="A9" s="39" t="s">
        <v>48</v>
      </c>
      <c r="B9" s="26">
        <v>58.4</v>
      </c>
      <c r="C9" s="26">
        <v>72.3</v>
      </c>
    </row>
    <row r="10" spans="1:3" x14ac:dyDescent="0.25">
      <c r="A10" s="39" t="s">
        <v>49</v>
      </c>
      <c r="B10" s="26">
        <v>58.9</v>
      </c>
      <c r="C10" s="26">
        <v>74.5</v>
      </c>
    </row>
    <row r="11" spans="1:3" x14ac:dyDescent="0.25">
      <c r="A11" s="39" t="s">
        <v>50</v>
      </c>
      <c r="B11" s="26">
        <v>59.2</v>
      </c>
      <c r="C11" s="26">
        <v>76.099999999999994</v>
      </c>
    </row>
    <row r="12" spans="1:3" x14ac:dyDescent="0.25">
      <c r="A12" s="39" t="s">
        <v>51</v>
      </c>
      <c r="B12" s="26">
        <v>59.4</v>
      </c>
      <c r="C12" s="26">
        <v>76.5</v>
      </c>
    </row>
    <row r="13" spans="1:3" x14ac:dyDescent="0.25">
      <c r="A13" s="39" t="s">
        <v>52</v>
      </c>
      <c r="B13" s="26">
        <v>59.3</v>
      </c>
      <c r="C13" s="26">
        <v>75.900000000000006</v>
      </c>
    </row>
    <row r="15" spans="1:3" x14ac:dyDescent="0.25">
      <c r="A15" s="38" t="s">
        <v>53</v>
      </c>
      <c r="B15" s="29" t="s">
        <v>39</v>
      </c>
      <c r="C15" s="29" t="s">
        <v>40</v>
      </c>
    </row>
    <row r="16" spans="1:3" x14ac:dyDescent="0.25">
      <c r="A16" s="35">
        <v>7</v>
      </c>
      <c r="B16" s="33">
        <f ca="1">OFFSET(A1,A16,1)</f>
        <v>58.2</v>
      </c>
      <c r="C16" s="33">
        <f ca="1">OFFSET(A1,A16,2)</f>
        <v>71.400000000000006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Spinner 1">
              <controlPr defaultSize="0" autoPict="0">
                <anchor moveWithCells="1" sizeWithCells="1">
                  <from>
                    <xdr:col>0</xdr:col>
                    <xdr:colOff>790575</xdr:colOff>
                    <xdr:row>15</xdr:row>
                    <xdr:rowOff>9525</xdr:rowOff>
                  </from>
                  <to>
                    <xdr:col>0</xdr:col>
                    <xdr:colOff>1057275</xdr:colOff>
                    <xdr:row>15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</vt:lpstr>
      <vt:lpstr>Задание 2</vt:lpstr>
      <vt:lpstr>Задание 3</vt:lpstr>
      <vt:lpstr>Задание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2021-03-18T14:02:43Z</dcterms:created>
  <dcterms:modified xsi:type="dcterms:W3CDTF">2021-03-24T10:09:36Z</dcterms:modified>
</cp:coreProperties>
</file>