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6.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Ex3.xml" ContentType="application/vnd.ms-office.chartex+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ink/ink1.xml" ContentType="application/inkml+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6.xml" ContentType="application/vnd.openxmlformats-officedocument.drawing+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drawings/drawing7.xml" ContentType="application/vnd.openxmlformats-officedocument.drawing+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24226"/>
  <mc:AlternateContent xmlns:mc="http://schemas.openxmlformats.org/markup-compatibility/2006">
    <mc:Choice Requires="x15">
      <x15ac:absPath xmlns:x15ac="http://schemas.microsoft.com/office/spreadsheetml/2010/11/ac" url="C:\Users\hp\Desktop\MIS Practice\"/>
    </mc:Choice>
  </mc:AlternateContent>
  <xr:revisionPtr revIDLastSave="0" documentId="13_ncr:1_{7D675689-9FA1-43CF-ACEF-B3B4FE254B21}" xr6:coauthVersionLast="47" xr6:coauthVersionMax="47" xr10:uidLastSave="{00000000-0000-0000-0000-000000000000}"/>
  <bookViews>
    <workbookView xWindow="-110" yWindow="-110" windowWidth="19420" windowHeight="10300" firstSheet="7" activeTab="7" xr2:uid="{00000000-000D-0000-FFFF-FFFF00000000}"/>
  </bookViews>
  <sheets>
    <sheet name="Purchase_Data" sheetId="1" r:id="rId1"/>
    <sheet name="Purchase Manual Reports" sheetId="9" r:id="rId2"/>
    <sheet name="Sales Report" sheetId="5" r:id="rId3"/>
    <sheet name="Purchase Reports" sheetId="4" r:id="rId4"/>
    <sheet name="KPI" sheetId="7" r:id="rId5"/>
    <sheet name="Dashboard" sheetId="8" r:id="rId6"/>
    <sheet name="KPI Practice" sheetId="11" r:id="rId7"/>
    <sheet name="Dashboard Practice" sheetId="12" r:id="rId8"/>
    <sheet name="Sales_Data" sheetId="2" r:id="rId9"/>
    <sheet name="Sales Manual Reports" sheetId="10" r:id="rId10"/>
    <sheet name="Planning" sheetId="6" r:id="rId11"/>
    <sheet name="Theory" sheetId="3" r:id="rId12"/>
  </sheets>
  <definedNames>
    <definedName name="_xlnm._FilterDatabase" localSheetId="0" hidden="1">Purchase_Data!$D$2:$D$301</definedName>
    <definedName name="_xlnm._FilterDatabase" localSheetId="8" hidden="1">Sales_Data!$A$1:$L$1001</definedName>
    <definedName name="_xlchart.v1.0" hidden="1">KPI!$O$34:$O$58</definedName>
    <definedName name="_xlchart.v1.1" hidden="1">KPI!$P$33</definedName>
    <definedName name="_xlchart.v1.10" hidden="1">'KPI Practice'!$N$33</definedName>
    <definedName name="_xlchart.v1.11" hidden="1">'KPI Practice'!$N$34:$N$58</definedName>
    <definedName name="_xlchart.v1.2" hidden="1">KPI!$P$34:$P$58</definedName>
    <definedName name="_xlchart.v1.3" hidden="1">KPI!$O$34:$O$58</definedName>
    <definedName name="_xlchart.v1.4" hidden="1">KPI!$P$33</definedName>
    <definedName name="_xlchart.v1.5" hidden="1">KPI!$P$34:$P$58</definedName>
    <definedName name="_xlchart.v1.6" hidden="1">'KPI Practice'!$M$34:$M$58</definedName>
    <definedName name="_xlchart.v1.7" hidden="1">'KPI Practice'!$N$33</definedName>
    <definedName name="_xlchart.v1.8" hidden="1">'KPI Practice'!$N$34:$N$58</definedName>
    <definedName name="_xlchart.v1.9" hidden="1">'KPI Practice'!$M$34:$M$58</definedName>
    <definedName name="_xlcn.WorksheetConnection_Purchase_DataA1J3011" hidden="1">Purchase_Data!$A$1:$J$301</definedName>
    <definedName name="_xlcn.WorksheetConnection_Purchase_DataAJ1" hidden="1">Purchase_Data!$A:$J</definedName>
    <definedName name="_xlcn.WorksheetConnection_Sales_DataA1L10011" hidden="1">Sales_Data!$A$1:$L$1001</definedName>
    <definedName name="_xlnm.Extract" localSheetId="0">'Purchase Manual Reports'!$B$2</definedName>
    <definedName name="Slicer_Category">#N/A</definedName>
    <definedName name="Slicer_Category1">#N/A</definedName>
    <definedName name="Timeline_Invoice_Date">#N/A</definedName>
    <definedName name="Timeline_Invoice_Date1">#N/A</definedName>
  </definedNames>
  <calcPr calcId="191029"/>
  <pivotCaches>
    <pivotCache cacheId="0" r:id="rId13"/>
    <pivotCache cacheId="1" r:id="rId14"/>
    <pivotCache cacheId="2" r:id="rId15"/>
    <pivotCache cacheId="3" r:id="rId16"/>
    <pivotCache cacheId="4" r:id="rId17"/>
    <pivotCache cacheId="5" r:id="rId18"/>
    <pivotCache cacheId="6" r:id="rId19"/>
    <pivotCache cacheId="7" r:id="rId20"/>
    <pivotCache cacheId="8" r:id="rId21"/>
    <pivotCache cacheId="9" r:id="rId22"/>
    <pivotCache cacheId="126" r:id="rId23"/>
    <pivotCache cacheId="129" r:id="rId24"/>
    <pivotCache cacheId="132" r:id="rId25"/>
    <pivotCache cacheId="135" r:id="rId26"/>
  </pivotCaches>
  <extLst>
    <ext xmlns:x14="http://schemas.microsoft.com/office/spreadsheetml/2009/9/main" uri="{876F7934-8845-4945-9796-88D515C7AA90}">
      <x14:pivotCaches>
        <pivotCache cacheId="14" r:id="rId27"/>
      </x14:pivotCaches>
    </ext>
    <ext xmlns:x14="http://schemas.microsoft.com/office/spreadsheetml/2009/9/main" uri="{BBE1A952-AA13-448e-AADC-164F8A28A991}">
      <x14:slicerCaches>
        <x14:slicerCache r:id="rId28"/>
        <x14:slicerCache r:id="rId2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5" r:id="rId30"/>
      </x15:timelineCachePivotCaches>
    </ext>
    <ext xmlns:x15="http://schemas.microsoft.com/office/spreadsheetml/2010/11/main" uri="{D0CA8CA8-9F24-4464-BF8E-62219DCF47F9}">
      <x15:timelineCacheRefs>
        <x15:timelineCacheRef r:id="rId31"/>
        <x15:timelineCacheRef r:id="rId32"/>
      </x15:timelineCacheRefs>
    </ext>
    <ext xmlns:x15="http://schemas.microsoft.com/office/spreadsheetml/2010/11/main" uri="{FCE2AD5D-F65C-4FA6-A056-5C36A1767C68}">
      <x15:dataModel>
        <x15:modelTables>
          <x15:modelTable id="Range 1" name="Range 1" connection="WorksheetConnection_Sales_Data!$A$1:$L$1001"/>
          <x15:modelTable id="Range" name="Range" connection="WorksheetConnection_Purchase_Data!$A:$J"/>
          <x15:modelTable id="Range 2" name="Range 2" connection="WorksheetConnection_Purchase_Data!$A$1:$J$301"/>
        </x15:modelTables>
      </x15:dataModel>
    </ext>
  </extLst>
</workbook>
</file>

<file path=xl/calcChain.xml><?xml version="1.0" encoding="utf-8"?>
<calcChain xmlns="http://schemas.openxmlformats.org/spreadsheetml/2006/main">
  <c r="M33" i="11" l="1"/>
  <c r="N33" i="11"/>
  <c r="M34" i="11"/>
  <c r="N34" i="11"/>
  <c r="M35" i="11"/>
  <c r="N35" i="11"/>
  <c r="M36" i="11"/>
  <c r="N36" i="11"/>
  <c r="M37" i="11"/>
  <c r="N37" i="11"/>
  <c r="M38" i="11"/>
  <c r="N38" i="11"/>
  <c r="M39" i="11"/>
  <c r="N39" i="11"/>
  <c r="M40" i="11"/>
  <c r="N40" i="11"/>
  <c r="M41" i="11"/>
  <c r="N41" i="11"/>
  <c r="M42" i="11"/>
  <c r="N42" i="11"/>
  <c r="M43" i="11"/>
  <c r="N43" i="11"/>
  <c r="M44" i="11"/>
  <c r="N44" i="11"/>
  <c r="M45" i="11"/>
  <c r="N45" i="11"/>
  <c r="M46" i="11"/>
  <c r="N46" i="11"/>
  <c r="M47" i="11"/>
  <c r="N47" i="11"/>
  <c r="M48" i="11"/>
  <c r="N48" i="11"/>
  <c r="M49" i="11"/>
  <c r="N49" i="11"/>
  <c r="M50" i="11"/>
  <c r="N50" i="11"/>
  <c r="M51" i="11"/>
  <c r="N51" i="11"/>
  <c r="M52" i="11"/>
  <c r="N52" i="11"/>
  <c r="M53" i="11"/>
  <c r="N53" i="11"/>
  <c r="M54" i="11"/>
  <c r="N54" i="11"/>
  <c r="M55" i="11"/>
  <c r="N55" i="11"/>
  <c r="M56" i="11"/>
  <c r="N56" i="11"/>
  <c r="M57" i="11"/>
  <c r="N57" i="11"/>
  <c r="M58" i="11"/>
  <c r="N58" i="11"/>
  <c r="M59" i="11"/>
  <c r="N59" i="11"/>
  <c r="E2" i="11"/>
  <c r="C2" i="9" l="1"/>
  <c r="E2" i="9"/>
  <c r="F2" i="9"/>
  <c r="G2" i="9"/>
  <c r="H2" i="9"/>
  <c r="I2" i="9"/>
  <c r="J2" i="9"/>
  <c r="K2" i="9"/>
  <c r="L2" i="9"/>
  <c r="M2" i="9"/>
  <c r="N2" i="9"/>
  <c r="O2" i="9"/>
  <c r="E3" i="9"/>
  <c r="F3" i="9"/>
  <c r="G3" i="9"/>
  <c r="H3" i="9"/>
  <c r="I3" i="9"/>
  <c r="J3" i="9"/>
  <c r="K3" i="9"/>
  <c r="L3" i="9"/>
  <c r="M3" i="9"/>
  <c r="N3" i="9"/>
  <c r="O3" i="9"/>
  <c r="E4" i="9"/>
  <c r="F4" i="9"/>
  <c r="G4" i="9"/>
  <c r="H4" i="9"/>
  <c r="I4" i="9"/>
  <c r="J4" i="9"/>
  <c r="K4" i="9"/>
  <c r="L4" i="9"/>
  <c r="M4" i="9"/>
  <c r="N4" i="9"/>
  <c r="O4" i="9"/>
  <c r="E5" i="9"/>
  <c r="F5" i="9"/>
  <c r="G5" i="9"/>
  <c r="H5" i="9"/>
  <c r="I5" i="9"/>
  <c r="J5" i="9"/>
  <c r="K5" i="9"/>
  <c r="L5" i="9"/>
  <c r="M5" i="9"/>
  <c r="N5" i="9"/>
  <c r="O5" i="9"/>
  <c r="E6" i="9"/>
  <c r="F6" i="9"/>
  <c r="G6" i="9"/>
  <c r="H6" i="9"/>
  <c r="I6" i="9"/>
  <c r="J6" i="9"/>
  <c r="K6" i="9"/>
  <c r="L6" i="9"/>
  <c r="M6" i="9"/>
  <c r="N6" i="9"/>
  <c r="O6" i="9"/>
  <c r="E7" i="9"/>
  <c r="F7" i="9"/>
  <c r="G7" i="9"/>
  <c r="H7" i="9"/>
  <c r="I7" i="9"/>
  <c r="J7" i="9"/>
  <c r="K7" i="9"/>
  <c r="L7" i="9"/>
  <c r="M7" i="9"/>
  <c r="N7" i="9"/>
  <c r="O7" i="9"/>
  <c r="E8" i="9"/>
  <c r="F8" i="9"/>
  <c r="G8" i="9"/>
  <c r="H8" i="9"/>
  <c r="I8" i="9"/>
  <c r="J8" i="9"/>
  <c r="K8" i="9"/>
  <c r="L8" i="9"/>
  <c r="M8" i="9"/>
  <c r="N8" i="9"/>
  <c r="O8" i="9"/>
  <c r="E9" i="9"/>
  <c r="F9" i="9"/>
  <c r="G9" i="9"/>
  <c r="H9" i="9"/>
  <c r="I9" i="9"/>
  <c r="J9" i="9"/>
  <c r="K9" i="9"/>
  <c r="L9" i="9"/>
  <c r="M9" i="9"/>
  <c r="N9" i="9"/>
  <c r="O9" i="9"/>
  <c r="E10" i="9"/>
  <c r="F10" i="9"/>
  <c r="G10" i="9"/>
  <c r="H10" i="9"/>
  <c r="I10" i="9"/>
  <c r="J10" i="9"/>
  <c r="K10" i="9"/>
  <c r="L10" i="9"/>
  <c r="M10" i="9"/>
  <c r="N10" i="9"/>
  <c r="O10" i="9"/>
  <c r="E11" i="9"/>
  <c r="F11" i="9"/>
  <c r="G11" i="9"/>
  <c r="H11" i="9"/>
  <c r="I11" i="9"/>
  <c r="J11" i="9"/>
  <c r="K11" i="9"/>
  <c r="L11" i="9"/>
  <c r="M11" i="9"/>
  <c r="N11" i="9"/>
  <c r="O11" i="9"/>
  <c r="D3" i="9"/>
  <c r="D4" i="9"/>
  <c r="D5" i="9"/>
  <c r="D6" i="9"/>
  <c r="D7" i="9"/>
  <c r="D8" i="9"/>
  <c r="D9" i="9"/>
  <c r="D10" i="9"/>
  <c r="D11" i="9"/>
  <c r="D2" i="9"/>
  <c r="C3" i="9"/>
  <c r="C4" i="9"/>
  <c r="C5" i="9"/>
  <c r="C6" i="9"/>
  <c r="C7" i="9"/>
  <c r="C8" i="9"/>
  <c r="C9" i="9"/>
  <c r="C10" i="9"/>
  <c r="C11" i="9"/>
  <c r="K13" i="7"/>
  <c r="L13" i="7"/>
  <c r="K14" i="7"/>
  <c r="L14" i="7"/>
  <c r="K15" i="7"/>
  <c r="L15" i="7"/>
  <c r="K16" i="7"/>
  <c r="L16" i="7"/>
  <c r="K17" i="7"/>
  <c r="L17" i="7"/>
  <c r="K18" i="7"/>
  <c r="L18" i="7"/>
  <c r="K19" i="7"/>
  <c r="L19" i="7"/>
  <c r="K20" i="7"/>
  <c r="L20" i="7"/>
  <c r="O33" i="7"/>
  <c r="P33" i="7"/>
  <c r="O34" i="7"/>
  <c r="P34" i="7"/>
  <c r="O35" i="7"/>
  <c r="P35" i="7"/>
  <c r="O36" i="7"/>
  <c r="P36" i="7"/>
  <c r="O37" i="7"/>
  <c r="P37" i="7"/>
  <c r="O38" i="7"/>
  <c r="P38" i="7"/>
  <c r="O39" i="7"/>
  <c r="P39" i="7"/>
  <c r="O40" i="7"/>
  <c r="P40" i="7"/>
  <c r="O41" i="7"/>
  <c r="P41" i="7"/>
  <c r="O42" i="7"/>
  <c r="P42" i="7"/>
  <c r="O43" i="7"/>
  <c r="P43" i="7"/>
  <c r="O44" i="7"/>
  <c r="P44" i="7"/>
  <c r="O45" i="7"/>
  <c r="P45" i="7"/>
  <c r="O46" i="7"/>
  <c r="P46" i="7"/>
  <c r="O47" i="7"/>
  <c r="P47" i="7"/>
  <c r="O48" i="7"/>
  <c r="P48" i="7"/>
  <c r="O49" i="7"/>
  <c r="P49" i="7"/>
  <c r="O50" i="7"/>
  <c r="P50" i="7"/>
  <c r="O51" i="7"/>
  <c r="P51" i="7"/>
  <c r="O52" i="7"/>
  <c r="P52" i="7"/>
  <c r="O53" i="7"/>
  <c r="P53" i="7"/>
  <c r="O54" i="7"/>
  <c r="P54" i="7"/>
  <c r="O55" i="7"/>
  <c r="P55" i="7"/>
  <c r="O56" i="7"/>
  <c r="P56" i="7"/>
  <c r="O57" i="7"/>
  <c r="P57" i="7"/>
  <c r="O58" i="7"/>
  <c r="P58" i="7"/>
  <c r="O59" i="7"/>
  <c r="P59" i="7"/>
  <c r="E2" i="7"/>
  <c r="C2" i="7"/>
  <c r="A2" i="7"/>
  <c r="C2" i="11"/>
  <c r="A2" i="11"/>
  <c r="E4" i="11"/>
  <c r="C3" i="2" l="1"/>
  <c r="D3" i="2" s="1"/>
  <c r="C4" i="2"/>
  <c r="D4" i="2" s="1"/>
  <c r="C5" i="2"/>
  <c r="D5" i="2" s="1"/>
  <c r="C6" i="2"/>
  <c r="D6" i="2" s="1"/>
  <c r="C7" i="2"/>
  <c r="D7" i="2" s="1"/>
  <c r="C8" i="2"/>
  <c r="D8" i="2" s="1"/>
  <c r="C9" i="2"/>
  <c r="D9" i="2" s="1"/>
  <c r="C10" i="2"/>
  <c r="D10" i="2" s="1"/>
  <c r="C11" i="2"/>
  <c r="D11" i="2" s="1"/>
  <c r="C12" i="2"/>
  <c r="D12" i="2" s="1"/>
  <c r="C13" i="2"/>
  <c r="D13" i="2" s="1"/>
  <c r="C14" i="2"/>
  <c r="D14" i="2" s="1"/>
  <c r="C15" i="2"/>
  <c r="D15" i="2" s="1"/>
  <c r="C16" i="2"/>
  <c r="D16" i="2" s="1"/>
  <c r="C17" i="2"/>
  <c r="D17" i="2" s="1"/>
  <c r="C18" i="2"/>
  <c r="D18" i="2" s="1"/>
  <c r="C19" i="2"/>
  <c r="D19" i="2" s="1"/>
  <c r="C20" i="2"/>
  <c r="D20" i="2" s="1"/>
  <c r="C21" i="2"/>
  <c r="D21" i="2" s="1"/>
  <c r="C22" i="2"/>
  <c r="D22" i="2" s="1"/>
  <c r="C23" i="2"/>
  <c r="D23" i="2" s="1"/>
  <c r="C24" i="2"/>
  <c r="D24" i="2" s="1"/>
  <c r="C25" i="2"/>
  <c r="D25" i="2" s="1"/>
  <c r="C26" i="2"/>
  <c r="D26" i="2" s="1"/>
  <c r="C27" i="2"/>
  <c r="D27" i="2" s="1"/>
  <c r="C28" i="2"/>
  <c r="D28" i="2" s="1"/>
  <c r="C29" i="2"/>
  <c r="D29" i="2" s="1"/>
  <c r="C30" i="2"/>
  <c r="D30" i="2" s="1"/>
  <c r="C31" i="2"/>
  <c r="D31" i="2" s="1"/>
  <c r="C32" i="2"/>
  <c r="D32" i="2" s="1"/>
  <c r="C33" i="2"/>
  <c r="D33" i="2" s="1"/>
  <c r="C34" i="2"/>
  <c r="D34" i="2" s="1"/>
  <c r="C35" i="2"/>
  <c r="D35" i="2" s="1"/>
  <c r="C36" i="2"/>
  <c r="D36" i="2" s="1"/>
  <c r="C37" i="2"/>
  <c r="D37" i="2" s="1"/>
  <c r="C38" i="2"/>
  <c r="D38" i="2" s="1"/>
  <c r="C39" i="2"/>
  <c r="D39" i="2" s="1"/>
  <c r="C40" i="2"/>
  <c r="D40" i="2" s="1"/>
  <c r="C41" i="2"/>
  <c r="D41" i="2" s="1"/>
  <c r="C42" i="2"/>
  <c r="D42" i="2" s="1"/>
  <c r="C43" i="2"/>
  <c r="D43" i="2" s="1"/>
  <c r="C44" i="2"/>
  <c r="D44" i="2" s="1"/>
  <c r="C45" i="2"/>
  <c r="D45" i="2" s="1"/>
  <c r="C46" i="2"/>
  <c r="D46" i="2" s="1"/>
  <c r="C47" i="2"/>
  <c r="D47" i="2" s="1"/>
  <c r="C48" i="2"/>
  <c r="D48" i="2" s="1"/>
  <c r="C49" i="2"/>
  <c r="D49" i="2" s="1"/>
  <c r="C50" i="2"/>
  <c r="D50" i="2" s="1"/>
  <c r="C51" i="2"/>
  <c r="D51" i="2" s="1"/>
  <c r="C52" i="2"/>
  <c r="D52" i="2" s="1"/>
  <c r="C53" i="2"/>
  <c r="D53" i="2" s="1"/>
  <c r="C54" i="2"/>
  <c r="D54" i="2" s="1"/>
  <c r="C55" i="2"/>
  <c r="D55" i="2" s="1"/>
  <c r="C56" i="2"/>
  <c r="D56" i="2" s="1"/>
  <c r="C57" i="2"/>
  <c r="D57" i="2" s="1"/>
  <c r="C58" i="2"/>
  <c r="D58" i="2" s="1"/>
  <c r="C59" i="2"/>
  <c r="D59" i="2" s="1"/>
  <c r="C60" i="2"/>
  <c r="D60" i="2" s="1"/>
  <c r="C61" i="2"/>
  <c r="D61" i="2" s="1"/>
  <c r="C62" i="2"/>
  <c r="D62" i="2" s="1"/>
  <c r="C63" i="2"/>
  <c r="D63" i="2" s="1"/>
  <c r="C64" i="2"/>
  <c r="D64" i="2" s="1"/>
  <c r="C65" i="2"/>
  <c r="D65" i="2" s="1"/>
  <c r="C66" i="2"/>
  <c r="D66" i="2" s="1"/>
  <c r="C67" i="2"/>
  <c r="D67" i="2" s="1"/>
  <c r="C68" i="2"/>
  <c r="D68" i="2" s="1"/>
  <c r="C69" i="2"/>
  <c r="D69" i="2" s="1"/>
  <c r="C70" i="2"/>
  <c r="D70" i="2" s="1"/>
  <c r="C71" i="2"/>
  <c r="D71" i="2" s="1"/>
  <c r="C72" i="2"/>
  <c r="D72" i="2" s="1"/>
  <c r="C73" i="2"/>
  <c r="D73" i="2" s="1"/>
  <c r="C74" i="2"/>
  <c r="D74" i="2" s="1"/>
  <c r="C75" i="2"/>
  <c r="D75" i="2" s="1"/>
  <c r="C76" i="2"/>
  <c r="D76" i="2" s="1"/>
  <c r="C77" i="2"/>
  <c r="D77" i="2" s="1"/>
  <c r="C78" i="2"/>
  <c r="D78" i="2" s="1"/>
  <c r="C79" i="2"/>
  <c r="D79" i="2" s="1"/>
  <c r="C80" i="2"/>
  <c r="D80" i="2" s="1"/>
  <c r="C81" i="2"/>
  <c r="D81" i="2" s="1"/>
  <c r="C82" i="2"/>
  <c r="D82" i="2" s="1"/>
  <c r="C83" i="2"/>
  <c r="D83" i="2" s="1"/>
  <c r="C84" i="2"/>
  <c r="D84" i="2" s="1"/>
  <c r="C85" i="2"/>
  <c r="D85" i="2" s="1"/>
  <c r="C86" i="2"/>
  <c r="D86" i="2" s="1"/>
  <c r="C87" i="2"/>
  <c r="D87" i="2" s="1"/>
  <c r="C88" i="2"/>
  <c r="D88" i="2" s="1"/>
  <c r="C89" i="2"/>
  <c r="D89" i="2" s="1"/>
  <c r="C90" i="2"/>
  <c r="D90" i="2" s="1"/>
  <c r="C91" i="2"/>
  <c r="D91" i="2" s="1"/>
  <c r="C92" i="2"/>
  <c r="D92" i="2" s="1"/>
  <c r="C93" i="2"/>
  <c r="D93" i="2" s="1"/>
  <c r="C94" i="2"/>
  <c r="D94" i="2" s="1"/>
  <c r="C95" i="2"/>
  <c r="D95" i="2" s="1"/>
  <c r="C96" i="2"/>
  <c r="D96" i="2" s="1"/>
  <c r="C97" i="2"/>
  <c r="D97" i="2" s="1"/>
  <c r="C98" i="2"/>
  <c r="D98" i="2" s="1"/>
  <c r="C99" i="2"/>
  <c r="D99" i="2" s="1"/>
  <c r="C100" i="2"/>
  <c r="D100" i="2" s="1"/>
  <c r="C101" i="2"/>
  <c r="D101" i="2" s="1"/>
  <c r="C102" i="2"/>
  <c r="D102" i="2" s="1"/>
  <c r="C103" i="2"/>
  <c r="D103" i="2" s="1"/>
  <c r="C104" i="2"/>
  <c r="D104" i="2" s="1"/>
  <c r="C105" i="2"/>
  <c r="D105" i="2" s="1"/>
  <c r="C106" i="2"/>
  <c r="D106" i="2" s="1"/>
  <c r="C107" i="2"/>
  <c r="D107" i="2" s="1"/>
  <c r="C108" i="2"/>
  <c r="D108" i="2" s="1"/>
  <c r="C109" i="2"/>
  <c r="D109" i="2" s="1"/>
  <c r="C110" i="2"/>
  <c r="D110" i="2" s="1"/>
  <c r="C111" i="2"/>
  <c r="D111" i="2" s="1"/>
  <c r="C112" i="2"/>
  <c r="D112" i="2" s="1"/>
  <c r="C113" i="2"/>
  <c r="D113" i="2" s="1"/>
  <c r="C114" i="2"/>
  <c r="D114" i="2" s="1"/>
  <c r="C115" i="2"/>
  <c r="D115" i="2" s="1"/>
  <c r="C116" i="2"/>
  <c r="D116" i="2" s="1"/>
  <c r="C117" i="2"/>
  <c r="D117" i="2" s="1"/>
  <c r="C118" i="2"/>
  <c r="D118" i="2" s="1"/>
  <c r="C119" i="2"/>
  <c r="D119" i="2" s="1"/>
  <c r="C120" i="2"/>
  <c r="D120" i="2" s="1"/>
  <c r="C121" i="2"/>
  <c r="D121" i="2" s="1"/>
  <c r="C122" i="2"/>
  <c r="D122" i="2" s="1"/>
  <c r="C123" i="2"/>
  <c r="D123" i="2" s="1"/>
  <c r="C124" i="2"/>
  <c r="D124" i="2" s="1"/>
  <c r="C125" i="2"/>
  <c r="D125" i="2" s="1"/>
  <c r="C126" i="2"/>
  <c r="D126" i="2" s="1"/>
  <c r="C127" i="2"/>
  <c r="D127" i="2" s="1"/>
  <c r="C128" i="2"/>
  <c r="D128" i="2" s="1"/>
  <c r="C129" i="2"/>
  <c r="D129" i="2" s="1"/>
  <c r="C130" i="2"/>
  <c r="D130" i="2" s="1"/>
  <c r="C131" i="2"/>
  <c r="D131" i="2" s="1"/>
  <c r="C132" i="2"/>
  <c r="D132" i="2" s="1"/>
  <c r="C133" i="2"/>
  <c r="D133" i="2" s="1"/>
  <c r="C134" i="2"/>
  <c r="D134" i="2" s="1"/>
  <c r="C135" i="2"/>
  <c r="D135" i="2" s="1"/>
  <c r="C136" i="2"/>
  <c r="D136" i="2" s="1"/>
  <c r="C137" i="2"/>
  <c r="D137" i="2" s="1"/>
  <c r="C138" i="2"/>
  <c r="D138" i="2" s="1"/>
  <c r="C139" i="2"/>
  <c r="D139" i="2" s="1"/>
  <c r="C140" i="2"/>
  <c r="D140" i="2" s="1"/>
  <c r="C141" i="2"/>
  <c r="D141" i="2" s="1"/>
  <c r="C142" i="2"/>
  <c r="D142" i="2" s="1"/>
  <c r="C143" i="2"/>
  <c r="D143" i="2" s="1"/>
  <c r="C144" i="2"/>
  <c r="D144" i="2" s="1"/>
  <c r="C145" i="2"/>
  <c r="D145" i="2" s="1"/>
  <c r="C146" i="2"/>
  <c r="D146" i="2" s="1"/>
  <c r="C147" i="2"/>
  <c r="D147" i="2" s="1"/>
  <c r="C148" i="2"/>
  <c r="D148" i="2" s="1"/>
  <c r="C149" i="2"/>
  <c r="D149" i="2" s="1"/>
  <c r="C150" i="2"/>
  <c r="D150" i="2" s="1"/>
  <c r="C151" i="2"/>
  <c r="D151" i="2" s="1"/>
  <c r="C152" i="2"/>
  <c r="D152" i="2" s="1"/>
  <c r="C153" i="2"/>
  <c r="D153" i="2" s="1"/>
  <c r="C154" i="2"/>
  <c r="D154" i="2" s="1"/>
  <c r="C155" i="2"/>
  <c r="D155" i="2" s="1"/>
  <c r="C156" i="2"/>
  <c r="D156" i="2" s="1"/>
  <c r="C157" i="2"/>
  <c r="D157" i="2" s="1"/>
  <c r="C158" i="2"/>
  <c r="D158" i="2" s="1"/>
  <c r="C159" i="2"/>
  <c r="D159" i="2" s="1"/>
  <c r="C160" i="2"/>
  <c r="D160" i="2" s="1"/>
  <c r="C161" i="2"/>
  <c r="D161" i="2" s="1"/>
  <c r="C162" i="2"/>
  <c r="D162" i="2" s="1"/>
  <c r="C163" i="2"/>
  <c r="D163" i="2" s="1"/>
  <c r="C164" i="2"/>
  <c r="D164" i="2" s="1"/>
  <c r="C165" i="2"/>
  <c r="D165" i="2" s="1"/>
  <c r="C166" i="2"/>
  <c r="D166" i="2" s="1"/>
  <c r="C167" i="2"/>
  <c r="D167" i="2" s="1"/>
  <c r="C168" i="2"/>
  <c r="D168" i="2" s="1"/>
  <c r="C169" i="2"/>
  <c r="D169" i="2" s="1"/>
  <c r="C170" i="2"/>
  <c r="D170" i="2" s="1"/>
  <c r="C171" i="2"/>
  <c r="D171" i="2" s="1"/>
  <c r="C172" i="2"/>
  <c r="D172" i="2" s="1"/>
  <c r="C173" i="2"/>
  <c r="D173" i="2" s="1"/>
  <c r="C174" i="2"/>
  <c r="D174" i="2" s="1"/>
  <c r="C175" i="2"/>
  <c r="D175" i="2" s="1"/>
  <c r="C176" i="2"/>
  <c r="D176" i="2" s="1"/>
  <c r="C177" i="2"/>
  <c r="D177" i="2" s="1"/>
  <c r="C178" i="2"/>
  <c r="D178" i="2" s="1"/>
  <c r="C179" i="2"/>
  <c r="D179" i="2" s="1"/>
  <c r="C180" i="2"/>
  <c r="D180" i="2" s="1"/>
  <c r="C181" i="2"/>
  <c r="D181" i="2" s="1"/>
  <c r="C182" i="2"/>
  <c r="D182" i="2" s="1"/>
  <c r="C183" i="2"/>
  <c r="D183" i="2" s="1"/>
  <c r="C184" i="2"/>
  <c r="D184" i="2" s="1"/>
  <c r="C185" i="2"/>
  <c r="D185" i="2" s="1"/>
  <c r="C186" i="2"/>
  <c r="D186" i="2" s="1"/>
  <c r="C187" i="2"/>
  <c r="D187" i="2" s="1"/>
  <c r="C188" i="2"/>
  <c r="D188" i="2" s="1"/>
  <c r="C189" i="2"/>
  <c r="D189" i="2" s="1"/>
  <c r="C190" i="2"/>
  <c r="D190" i="2" s="1"/>
  <c r="C191" i="2"/>
  <c r="D191" i="2" s="1"/>
  <c r="C192" i="2"/>
  <c r="D192" i="2" s="1"/>
  <c r="C193" i="2"/>
  <c r="D193" i="2" s="1"/>
  <c r="C194" i="2"/>
  <c r="D194" i="2" s="1"/>
  <c r="C195" i="2"/>
  <c r="D195" i="2" s="1"/>
  <c r="C196" i="2"/>
  <c r="D196" i="2" s="1"/>
  <c r="C197" i="2"/>
  <c r="D197" i="2" s="1"/>
  <c r="C198" i="2"/>
  <c r="D198" i="2" s="1"/>
  <c r="C199" i="2"/>
  <c r="D199" i="2" s="1"/>
  <c r="C200" i="2"/>
  <c r="D200" i="2" s="1"/>
  <c r="C201" i="2"/>
  <c r="D201" i="2" s="1"/>
  <c r="C202" i="2"/>
  <c r="D202" i="2" s="1"/>
  <c r="C203" i="2"/>
  <c r="D203" i="2" s="1"/>
  <c r="C204" i="2"/>
  <c r="D204" i="2" s="1"/>
  <c r="C205" i="2"/>
  <c r="D205" i="2" s="1"/>
  <c r="C206" i="2"/>
  <c r="D206" i="2" s="1"/>
  <c r="C207" i="2"/>
  <c r="D207" i="2" s="1"/>
  <c r="C208" i="2"/>
  <c r="D208" i="2" s="1"/>
  <c r="C209" i="2"/>
  <c r="D209" i="2" s="1"/>
  <c r="C210" i="2"/>
  <c r="D210" i="2" s="1"/>
  <c r="C211" i="2"/>
  <c r="D211" i="2" s="1"/>
  <c r="C212" i="2"/>
  <c r="D212" i="2" s="1"/>
  <c r="C213" i="2"/>
  <c r="D213" i="2" s="1"/>
  <c r="C214" i="2"/>
  <c r="D214" i="2" s="1"/>
  <c r="C215" i="2"/>
  <c r="D215" i="2" s="1"/>
  <c r="C216" i="2"/>
  <c r="D216" i="2" s="1"/>
  <c r="C217" i="2"/>
  <c r="D217" i="2" s="1"/>
  <c r="C218" i="2"/>
  <c r="D218" i="2" s="1"/>
  <c r="C219" i="2"/>
  <c r="D219" i="2" s="1"/>
  <c r="C220" i="2"/>
  <c r="D220" i="2" s="1"/>
  <c r="C221" i="2"/>
  <c r="D221" i="2" s="1"/>
  <c r="C222" i="2"/>
  <c r="D222" i="2" s="1"/>
  <c r="C223" i="2"/>
  <c r="D223" i="2" s="1"/>
  <c r="C224" i="2"/>
  <c r="D224" i="2" s="1"/>
  <c r="C225" i="2"/>
  <c r="D225" i="2" s="1"/>
  <c r="C226" i="2"/>
  <c r="D226" i="2" s="1"/>
  <c r="C227" i="2"/>
  <c r="D227" i="2" s="1"/>
  <c r="C228" i="2"/>
  <c r="D228" i="2" s="1"/>
  <c r="C229" i="2"/>
  <c r="D229" i="2" s="1"/>
  <c r="C230" i="2"/>
  <c r="D230" i="2" s="1"/>
  <c r="C231" i="2"/>
  <c r="D231" i="2" s="1"/>
  <c r="C232" i="2"/>
  <c r="D232" i="2" s="1"/>
  <c r="C233" i="2"/>
  <c r="D233" i="2" s="1"/>
  <c r="C234" i="2"/>
  <c r="D234" i="2" s="1"/>
  <c r="C235" i="2"/>
  <c r="D235" i="2" s="1"/>
  <c r="C236" i="2"/>
  <c r="D236" i="2" s="1"/>
  <c r="C237" i="2"/>
  <c r="D237" i="2" s="1"/>
  <c r="C238" i="2"/>
  <c r="D238" i="2" s="1"/>
  <c r="C239" i="2"/>
  <c r="D239" i="2" s="1"/>
  <c r="C240" i="2"/>
  <c r="D240" i="2" s="1"/>
  <c r="C241" i="2"/>
  <c r="D241" i="2" s="1"/>
  <c r="C242" i="2"/>
  <c r="D242" i="2" s="1"/>
  <c r="C243" i="2"/>
  <c r="D243" i="2" s="1"/>
  <c r="C244" i="2"/>
  <c r="D244" i="2" s="1"/>
  <c r="C245" i="2"/>
  <c r="D245" i="2" s="1"/>
  <c r="C246" i="2"/>
  <c r="D246" i="2" s="1"/>
  <c r="C247" i="2"/>
  <c r="D247" i="2" s="1"/>
  <c r="C248" i="2"/>
  <c r="D248" i="2" s="1"/>
  <c r="C249" i="2"/>
  <c r="D249" i="2" s="1"/>
  <c r="C250" i="2"/>
  <c r="D250" i="2" s="1"/>
  <c r="C251" i="2"/>
  <c r="D251" i="2" s="1"/>
  <c r="C252" i="2"/>
  <c r="D252" i="2" s="1"/>
  <c r="C253" i="2"/>
  <c r="D253" i="2" s="1"/>
  <c r="C254" i="2"/>
  <c r="D254" i="2" s="1"/>
  <c r="C255" i="2"/>
  <c r="D255" i="2" s="1"/>
  <c r="C256" i="2"/>
  <c r="D256" i="2" s="1"/>
  <c r="C257" i="2"/>
  <c r="D257" i="2" s="1"/>
  <c r="C258" i="2"/>
  <c r="D258" i="2" s="1"/>
  <c r="C259" i="2"/>
  <c r="D259" i="2" s="1"/>
  <c r="C260" i="2"/>
  <c r="D260" i="2" s="1"/>
  <c r="C261" i="2"/>
  <c r="D261" i="2" s="1"/>
  <c r="C262" i="2"/>
  <c r="D262" i="2" s="1"/>
  <c r="C263" i="2"/>
  <c r="D263" i="2" s="1"/>
  <c r="C264" i="2"/>
  <c r="D264" i="2" s="1"/>
  <c r="C265" i="2"/>
  <c r="D265" i="2" s="1"/>
  <c r="C266" i="2"/>
  <c r="D266" i="2" s="1"/>
  <c r="C267" i="2"/>
  <c r="D267" i="2" s="1"/>
  <c r="C268" i="2"/>
  <c r="D268" i="2" s="1"/>
  <c r="C269" i="2"/>
  <c r="D269" i="2" s="1"/>
  <c r="C270" i="2"/>
  <c r="D270" i="2" s="1"/>
  <c r="C271" i="2"/>
  <c r="D271" i="2" s="1"/>
  <c r="C272" i="2"/>
  <c r="D272" i="2" s="1"/>
  <c r="C273" i="2"/>
  <c r="D273" i="2" s="1"/>
  <c r="C274" i="2"/>
  <c r="D274" i="2" s="1"/>
  <c r="C275" i="2"/>
  <c r="D275" i="2" s="1"/>
  <c r="C276" i="2"/>
  <c r="D276" i="2" s="1"/>
  <c r="C277" i="2"/>
  <c r="D277" i="2" s="1"/>
  <c r="C278" i="2"/>
  <c r="D278" i="2" s="1"/>
  <c r="C279" i="2"/>
  <c r="D279" i="2" s="1"/>
  <c r="C280" i="2"/>
  <c r="D280" i="2" s="1"/>
  <c r="C281" i="2"/>
  <c r="D281" i="2" s="1"/>
  <c r="C282" i="2"/>
  <c r="D282" i="2" s="1"/>
  <c r="C283" i="2"/>
  <c r="D283" i="2" s="1"/>
  <c r="C284" i="2"/>
  <c r="D284" i="2" s="1"/>
  <c r="C285" i="2"/>
  <c r="D285" i="2" s="1"/>
  <c r="C286" i="2"/>
  <c r="D286" i="2" s="1"/>
  <c r="C287" i="2"/>
  <c r="D287" i="2" s="1"/>
  <c r="C288" i="2"/>
  <c r="D288" i="2" s="1"/>
  <c r="C289" i="2"/>
  <c r="D289" i="2" s="1"/>
  <c r="C290" i="2"/>
  <c r="D290" i="2" s="1"/>
  <c r="C291" i="2"/>
  <c r="D291" i="2" s="1"/>
  <c r="C292" i="2"/>
  <c r="D292" i="2" s="1"/>
  <c r="C293" i="2"/>
  <c r="D293" i="2" s="1"/>
  <c r="C294" i="2"/>
  <c r="D294" i="2" s="1"/>
  <c r="C295" i="2"/>
  <c r="D295" i="2" s="1"/>
  <c r="C296" i="2"/>
  <c r="D296" i="2" s="1"/>
  <c r="C297" i="2"/>
  <c r="D297" i="2" s="1"/>
  <c r="C298" i="2"/>
  <c r="D298" i="2" s="1"/>
  <c r="C299" i="2"/>
  <c r="D299" i="2" s="1"/>
  <c r="C300" i="2"/>
  <c r="D300" i="2" s="1"/>
  <c r="C301" i="2"/>
  <c r="D301" i="2" s="1"/>
  <c r="C302" i="2"/>
  <c r="D302" i="2" s="1"/>
  <c r="C303" i="2"/>
  <c r="D303" i="2" s="1"/>
  <c r="C304" i="2"/>
  <c r="D304" i="2" s="1"/>
  <c r="C305" i="2"/>
  <c r="D305" i="2" s="1"/>
  <c r="C306" i="2"/>
  <c r="D306" i="2" s="1"/>
  <c r="C307" i="2"/>
  <c r="D307" i="2" s="1"/>
  <c r="C308" i="2"/>
  <c r="D308" i="2" s="1"/>
  <c r="C309" i="2"/>
  <c r="D309" i="2" s="1"/>
  <c r="C310" i="2"/>
  <c r="D310" i="2" s="1"/>
  <c r="C311" i="2"/>
  <c r="D311" i="2" s="1"/>
  <c r="C312" i="2"/>
  <c r="D312" i="2" s="1"/>
  <c r="C313" i="2"/>
  <c r="D313" i="2" s="1"/>
  <c r="C314" i="2"/>
  <c r="D314" i="2" s="1"/>
  <c r="C315" i="2"/>
  <c r="D315" i="2" s="1"/>
  <c r="C316" i="2"/>
  <c r="D316" i="2" s="1"/>
  <c r="C317" i="2"/>
  <c r="D317" i="2" s="1"/>
  <c r="C318" i="2"/>
  <c r="D318" i="2" s="1"/>
  <c r="C319" i="2"/>
  <c r="D319" i="2" s="1"/>
  <c r="C320" i="2"/>
  <c r="D320" i="2" s="1"/>
  <c r="C321" i="2"/>
  <c r="D321" i="2" s="1"/>
  <c r="C322" i="2"/>
  <c r="D322" i="2" s="1"/>
  <c r="C323" i="2"/>
  <c r="D323" i="2" s="1"/>
  <c r="C324" i="2"/>
  <c r="D324" i="2" s="1"/>
  <c r="C325" i="2"/>
  <c r="D325" i="2" s="1"/>
  <c r="C326" i="2"/>
  <c r="D326" i="2" s="1"/>
  <c r="C327" i="2"/>
  <c r="D327" i="2" s="1"/>
  <c r="C328" i="2"/>
  <c r="D328" i="2" s="1"/>
  <c r="C329" i="2"/>
  <c r="D329" i="2" s="1"/>
  <c r="C330" i="2"/>
  <c r="D330" i="2" s="1"/>
  <c r="C331" i="2"/>
  <c r="D331" i="2" s="1"/>
  <c r="C332" i="2"/>
  <c r="D332" i="2" s="1"/>
  <c r="C333" i="2"/>
  <c r="D333" i="2" s="1"/>
  <c r="C334" i="2"/>
  <c r="D334" i="2" s="1"/>
  <c r="C335" i="2"/>
  <c r="D335" i="2" s="1"/>
  <c r="C336" i="2"/>
  <c r="D336" i="2" s="1"/>
  <c r="C337" i="2"/>
  <c r="D337" i="2" s="1"/>
  <c r="C338" i="2"/>
  <c r="D338" i="2" s="1"/>
  <c r="C339" i="2"/>
  <c r="D339" i="2" s="1"/>
  <c r="C340" i="2"/>
  <c r="D340" i="2" s="1"/>
  <c r="C341" i="2"/>
  <c r="D341" i="2" s="1"/>
  <c r="C342" i="2"/>
  <c r="D342" i="2" s="1"/>
  <c r="C343" i="2"/>
  <c r="D343" i="2" s="1"/>
  <c r="C344" i="2"/>
  <c r="D344" i="2" s="1"/>
  <c r="C345" i="2"/>
  <c r="D345" i="2" s="1"/>
  <c r="C346" i="2"/>
  <c r="D346" i="2" s="1"/>
  <c r="C347" i="2"/>
  <c r="D347" i="2" s="1"/>
  <c r="C348" i="2"/>
  <c r="D348" i="2" s="1"/>
  <c r="C349" i="2"/>
  <c r="D349" i="2" s="1"/>
  <c r="C350" i="2"/>
  <c r="D350" i="2" s="1"/>
  <c r="C351" i="2"/>
  <c r="D351" i="2" s="1"/>
  <c r="C352" i="2"/>
  <c r="D352" i="2" s="1"/>
  <c r="C353" i="2"/>
  <c r="D353" i="2" s="1"/>
  <c r="C354" i="2"/>
  <c r="D354" i="2" s="1"/>
  <c r="C355" i="2"/>
  <c r="D355" i="2" s="1"/>
  <c r="C356" i="2"/>
  <c r="D356" i="2" s="1"/>
  <c r="C357" i="2"/>
  <c r="D357" i="2" s="1"/>
  <c r="C358" i="2"/>
  <c r="D358" i="2" s="1"/>
  <c r="C359" i="2"/>
  <c r="D359" i="2" s="1"/>
  <c r="C360" i="2"/>
  <c r="D360" i="2" s="1"/>
  <c r="C361" i="2"/>
  <c r="D361" i="2" s="1"/>
  <c r="C362" i="2"/>
  <c r="D362" i="2" s="1"/>
  <c r="C363" i="2"/>
  <c r="D363" i="2" s="1"/>
  <c r="C364" i="2"/>
  <c r="D364" i="2" s="1"/>
  <c r="C365" i="2"/>
  <c r="D365" i="2" s="1"/>
  <c r="C366" i="2"/>
  <c r="D366" i="2" s="1"/>
  <c r="C367" i="2"/>
  <c r="D367" i="2" s="1"/>
  <c r="C368" i="2"/>
  <c r="D368" i="2" s="1"/>
  <c r="C369" i="2"/>
  <c r="D369" i="2" s="1"/>
  <c r="C370" i="2"/>
  <c r="D370" i="2" s="1"/>
  <c r="C371" i="2"/>
  <c r="D371" i="2" s="1"/>
  <c r="C372" i="2"/>
  <c r="D372" i="2" s="1"/>
  <c r="C373" i="2"/>
  <c r="D373" i="2" s="1"/>
  <c r="C374" i="2"/>
  <c r="D374" i="2" s="1"/>
  <c r="C375" i="2"/>
  <c r="D375" i="2" s="1"/>
  <c r="C376" i="2"/>
  <c r="D376" i="2" s="1"/>
  <c r="C377" i="2"/>
  <c r="D377" i="2" s="1"/>
  <c r="C378" i="2"/>
  <c r="D378" i="2" s="1"/>
  <c r="C379" i="2"/>
  <c r="D379" i="2" s="1"/>
  <c r="C380" i="2"/>
  <c r="D380" i="2" s="1"/>
  <c r="C381" i="2"/>
  <c r="D381" i="2" s="1"/>
  <c r="C382" i="2"/>
  <c r="D382" i="2" s="1"/>
  <c r="C383" i="2"/>
  <c r="D383" i="2" s="1"/>
  <c r="C384" i="2"/>
  <c r="D384" i="2" s="1"/>
  <c r="C385" i="2"/>
  <c r="D385" i="2" s="1"/>
  <c r="C386" i="2"/>
  <c r="D386" i="2" s="1"/>
  <c r="C387" i="2"/>
  <c r="D387" i="2" s="1"/>
  <c r="C388" i="2"/>
  <c r="D388" i="2" s="1"/>
  <c r="C389" i="2"/>
  <c r="D389" i="2" s="1"/>
  <c r="C390" i="2"/>
  <c r="D390" i="2" s="1"/>
  <c r="C391" i="2"/>
  <c r="D391" i="2" s="1"/>
  <c r="C392" i="2"/>
  <c r="D392" i="2" s="1"/>
  <c r="C393" i="2"/>
  <c r="D393" i="2" s="1"/>
  <c r="C394" i="2"/>
  <c r="D394" i="2" s="1"/>
  <c r="C395" i="2"/>
  <c r="D395" i="2" s="1"/>
  <c r="C396" i="2"/>
  <c r="D396" i="2" s="1"/>
  <c r="C397" i="2"/>
  <c r="D397" i="2" s="1"/>
  <c r="C398" i="2"/>
  <c r="D398" i="2" s="1"/>
  <c r="C399" i="2"/>
  <c r="D399" i="2" s="1"/>
  <c r="C400" i="2"/>
  <c r="D400" i="2" s="1"/>
  <c r="C401" i="2"/>
  <c r="D401" i="2" s="1"/>
  <c r="C402" i="2"/>
  <c r="D402" i="2" s="1"/>
  <c r="C403" i="2"/>
  <c r="D403" i="2" s="1"/>
  <c r="C404" i="2"/>
  <c r="D404" i="2" s="1"/>
  <c r="C405" i="2"/>
  <c r="D405" i="2" s="1"/>
  <c r="C406" i="2"/>
  <c r="D406" i="2" s="1"/>
  <c r="C407" i="2"/>
  <c r="D407" i="2" s="1"/>
  <c r="C408" i="2"/>
  <c r="D408" i="2" s="1"/>
  <c r="C409" i="2"/>
  <c r="D409" i="2" s="1"/>
  <c r="C410" i="2"/>
  <c r="D410" i="2" s="1"/>
  <c r="C411" i="2"/>
  <c r="D411" i="2" s="1"/>
  <c r="C412" i="2"/>
  <c r="D412" i="2" s="1"/>
  <c r="C413" i="2"/>
  <c r="D413" i="2" s="1"/>
  <c r="C414" i="2"/>
  <c r="D414" i="2" s="1"/>
  <c r="C415" i="2"/>
  <c r="D415" i="2" s="1"/>
  <c r="C416" i="2"/>
  <c r="D416" i="2" s="1"/>
  <c r="C417" i="2"/>
  <c r="D417" i="2" s="1"/>
  <c r="C418" i="2"/>
  <c r="D418" i="2" s="1"/>
  <c r="C419" i="2"/>
  <c r="D419" i="2" s="1"/>
  <c r="C420" i="2"/>
  <c r="D420" i="2" s="1"/>
  <c r="C421" i="2"/>
  <c r="D421" i="2" s="1"/>
  <c r="C422" i="2"/>
  <c r="D422" i="2" s="1"/>
  <c r="C423" i="2"/>
  <c r="D423" i="2" s="1"/>
  <c r="C424" i="2"/>
  <c r="D424" i="2" s="1"/>
  <c r="C425" i="2"/>
  <c r="D425" i="2" s="1"/>
  <c r="C426" i="2"/>
  <c r="D426" i="2" s="1"/>
  <c r="C427" i="2"/>
  <c r="D427" i="2" s="1"/>
  <c r="C428" i="2"/>
  <c r="D428" i="2" s="1"/>
  <c r="C429" i="2"/>
  <c r="D429" i="2" s="1"/>
  <c r="C430" i="2"/>
  <c r="D430" i="2" s="1"/>
  <c r="C431" i="2"/>
  <c r="D431" i="2" s="1"/>
  <c r="C432" i="2"/>
  <c r="D432" i="2" s="1"/>
  <c r="C433" i="2"/>
  <c r="D433" i="2" s="1"/>
  <c r="C434" i="2"/>
  <c r="D434" i="2" s="1"/>
  <c r="C435" i="2"/>
  <c r="D435" i="2" s="1"/>
  <c r="C436" i="2"/>
  <c r="D436" i="2" s="1"/>
  <c r="C437" i="2"/>
  <c r="D437" i="2" s="1"/>
  <c r="C438" i="2"/>
  <c r="D438" i="2" s="1"/>
  <c r="C439" i="2"/>
  <c r="D439" i="2" s="1"/>
  <c r="C440" i="2"/>
  <c r="D440" i="2" s="1"/>
  <c r="C441" i="2"/>
  <c r="D441" i="2" s="1"/>
  <c r="C442" i="2"/>
  <c r="D442" i="2" s="1"/>
  <c r="C443" i="2"/>
  <c r="D443" i="2" s="1"/>
  <c r="C444" i="2"/>
  <c r="D444" i="2" s="1"/>
  <c r="C445" i="2"/>
  <c r="D445" i="2" s="1"/>
  <c r="C446" i="2"/>
  <c r="D446" i="2" s="1"/>
  <c r="C447" i="2"/>
  <c r="D447" i="2" s="1"/>
  <c r="C448" i="2"/>
  <c r="D448" i="2" s="1"/>
  <c r="C449" i="2"/>
  <c r="D449" i="2" s="1"/>
  <c r="C450" i="2"/>
  <c r="D450" i="2" s="1"/>
  <c r="C451" i="2"/>
  <c r="D451" i="2" s="1"/>
  <c r="C452" i="2"/>
  <c r="D452" i="2" s="1"/>
  <c r="C453" i="2"/>
  <c r="D453" i="2" s="1"/>
  <c r="C454" i="2"/>
  <c r="D454" i="2" s="1"/>
  <c r="C455" i="2"/>
  <c r="D455" i="2" s="1"/>
  <c r="C456" i="2"/>
  <c r="D456" i="2" s="1"/>
  <c r="C457" i="2"/>
  <c r="D457" i="2" s="1"/>
  <c r="C458" i="2"/>
  <c r="D458" i="2" s="1"/>
  <c r="C459" i="2"/>
  <c r="D459" i="2" s="1"/>
  <c r="C460" i="2"/>
  <c r="D460" i="2" s="1"/>
  <c r="C461" i="2"/>
  <c r="D461" i="2" s="1"/>
  <c r="C462" i="2"/>
  <c r="D462" i="2" s="1"/>
  <c r="C463" i="2"/>
  <c r="D463" i="2" s="1"/>
  <c r="C464" i="2"/>
  <c r="D464" i="2" s="1"/>
  <c r="C465" i="2"/>
  <c r="D465" i="2" s="1"/>
  <c r="C466" i="2"/>
  <c r="D466" i="2" s="1"/>
  <c r="C467" i="2"/>
  <c r="D467" i="2" s="1"/>
  <c r="C468" i="2"/>
  <c r="D468" i="2" s="1"/>
  <c r="C469" i="2"/>
  <c r="D469" i="2" s="1"/>
  <c r="C470" i="2"/>
  <c r="D470" i="2" s="1"/>
  <c r="C471" i="2"/>
  <c r="D471" i="2" s="1"/>
  <c r="C472" i="2"/>
  <c r="D472" i="2" s="1"/>
  <c r="C473" i="2"/>
  <c r="D473" i="2" s="1"/>
  <c r="C474" i="2"/>
  <c r="D474" i="2" s="1"/>
  <c r="C475" i="2"/>
  <c r="D475" i="2" s="1"/>
  <c r="C476" i="2"/>
  <c r="D476" i="2" s="1"/>
  <c r="C477" i="2"/>
  <c r="D477" i="2" s="1"/>
  <c r="C478" i="2"/>
  <c r="D478" i="2" s="1"/>
  <c r="C479" i="2"/>
  <c r="D479" i="2" s="1"/>
  <c r="C480" i="2"/>
  <c r="D480" i="2" s="1"/>
  <c r="C481" i="2"/>
  <c r="D481" i="2" s="1"/>
  <c r="C482" i="2"/>
  <c r="D482" i="2" s="1"/>
  <c r="C483" i="2"/>
  <c r="D483" i="2" s="1"/>
  <c r="C484" i="2"/>
  <c r="D484" i="2" s="1"/>
  <c r="C485" i="2"/>
  <c r="D485" i="2" s="1"/>
  <c r="C486" i="2"/>
  <c r="D486" i="2" s="1"/>
  <c r="C487" i="2"/>
  <c r="D487" i="2" s="1"/>
  <c r="C488" i="2"/>
  <c r="D488" i="2" s="1"/>
  <c r="C489" i="2"/>
  <c r="D489" i="2" s="1"/>
  <c r="C490" i="2"/>
  <c r="D490" i="2" s="1"/>
  <c r="C491" i="2"/>
  <c r="D491" i="2" s="1"/>
  <c r="C492" i="2"/>
  <c r="D492" i="2" s="1"/>
  <c r="C493" i="2"/>
  <c r="D493" i="2" s="1"/>
  <c r="C494" i="2"/>
  <c r="D494" i="2" s="1"/>
  <c r="C495" i="2"/>
  <c r="D495" i="2" s="1"/>
  <c r="C496" i="2"/>
  <c r="D496" i="2" s="1"/>
  <c r="C497" i="2"/>
  <c r="D497" i="2" s="1"/>
  <c r="C498" i="2"/>
  <c r="D498" i="2" s="1"/>
  <c r="C499" i="2"/>
  <c r="D499" i="2" s="1"/>
  <c r="C500" i="2"/>
  <c r="D500" i="2" s="1"/>
  <c r="C501" i="2"/>
  <c r="D501" i="2" s="1"/>
  <c r="C502" i="2"/>
  <c r="D502" i="2" s="1"/>
  <c r="C503" i="2"/>
  <c r="D503" i="2" s="1"/>
  <c r="C504" i="2"/>
  <c r="D504" i="2" s="1"/>
  <c r="C505" i="2"/>
  <c r="D505" i="2" s="1"/>
  <c r="C506" i="2"/>
  <c r="D506" i="2" s="1"/>
  <c r="C507" i="2"/>
  <c r="D507" i="2" s="1"/>
  <c r="C508" i="2"/>
  <c r="D508" i="2" s="1"/>
  <c r="C509" i="2"/>
  <c r="D509" i="2" s="1"/>
  <c r="C510" i="2"/>
  <c r="D510" i="2" s="1"/>
  <c r="C511" i="2"/>
  <c r="D511" i="2" s="1"/>
  <c r="C512" i="2"/>
  <c r="D512" i="2" s="1"/>
  <c r="C513" i="2"/>
  <c r="D513" i="2" s="1"/>
  <c r="C514" i="2"/>
  <c r="D514" i="2" s="1"/>
  <c r="C515" i="2"/>
  <c r="D515" i="2" s="1"/>
  <c r="C516" i="2"/>
  <c r="D516" i="2" s="1"/>
  <c r="C517" i="2"/>
  <c r="D517" i="2" s="1"/>
  <c r="C518" i="2"/>
  <c r="D518" i="2" s="1"/>
  <c r="C519" i="2"/>
  <c r="D519" i="2" s="1"/>
  <c r="C520" i="2"/>
  <c r="D520" i="2" s="1"/>
  <c r="C521" i="2"/>
  <c r="D521" i="2" s="1"/>
  <c r="C522" i="2"/>
  <c r="D522" i="2" s="1"/>
  <c r="C523" i="2"/>
  <c r="D523" i="2" s="1"/>
  <c r="C524" i="2"/>
  <c r="D524" i="2" s="1"/>
  <c r="C525" i="2"/>
  <c r="D525" i="2" s="1"/>
  <c r="C526" i="2"/>
  <c r="D526" i="2" s="1"/>
  <c r="C527" i="2"/>
  <c r="D527" i="2" s="1"/>
  <c r="C528" i="2"/>
  <c r="D528" i="2" s="1"/>
  <c r="C529" i="2"/>
  <c r="D529" i="2" s="1"/>
  <c r="C530" i="2"/>
  <c r="D530" i="2" s="1"/>
  <c r="C531" i="2"/>
  <c r="D531" i="2" s="1"/>
  <c r="C532" i="2"/>
  <c r="D532" i="2" s="1"/>
  <c r="C533" i="2"/>
  <c r="D533" i="2" s="1"/>
  <c r="C534" i="2"/>
  <c r="D534" i="2" s="1"/>
  <c r="C535" i="2"/>
  <c r="D535" i="2" s="1"/>
  <c r="C536" i="2"/>
  <c r="D536" i="2" s="1"/>
  <c r="C537" i="2"/>
  <c r="D537" i="2" s="1"/>
  <c r="C538" i="2"/>
  <c r="D538" i="2" s="1"/>
  <c r="C539" i="2"/>
  <c r="D539" i="2" s="1"/>
  <c r="C540" i="2"/>
  <c r="D540" i="2" s="1"/>
  <c r="C541" i="2"/>
  <c r="D541" i="2" s="1"/>
  <c r="C542" i="2"/>
  <c r="D542" i="2" s="1"/>
  <c r="C543" i="2"/>
  <c r="D543" i="2" s="1"/>
  <c r="C544" i="2"/>
  <c r="D544" i="2" s="1"/>
  <c r="C545" i="2"/>
  <c r="D545" i="2" s="1"/>
  <c r="C546" i="2"/>
  <c r="D546" i="2" s="1"/>
  <c r="C547" i="2"/>
  <c r="D547" i="2" s="1"/>
  <c r="C548" i="2"/>
  <c r="D548" i="2" s="1"/>
  <c r="C549" i="2"/>
  <c r="D549" i="2" s="1"/>
  <c r="C550" i="2"/>
  <c r="D550" i="2" s="1"/>
  <c r="C551" i="2"/>
  <c r="D551" i="2" s="1"/>
  <c r="C552" i="2"/>
  <c r="D552" i="2" s="1"/>
  <c r="C553" i="2"/>
  <c r="D553" i="2" s="1"/>
  <c r="C554" i="2"/>
  <c r="D554" i="2" s="1"/>
  <c r="C555" i="2"/>
  <c r="D555" i="2" s="1"/>
  <c r="C556" i="2"/>
  <c r="D556" i="2" s="1"/>
  <c r="C557" i="2"/>
  <c r="D557" i="2" s="1"/>
  <c r="C558" i="2"/>
  <c r="D558" i="2" s="1"/>
  <c r="C559" i="2"/>
  <c r="D559" i="2" s="1"/>
  <c r="C560" i="2"/>
  <c r="D560" i="2" s="1"/>
  <c r="C561" i="2"/>
  <c r="D561" i="2" s="1"/>
  <c r="C562" i="2"/>
  <c r="D562" i="2" s="1"/>
  <c r="C563" i="2"/>
  <c r="D563" i="2" s="1"/>
  <c r="C564" i="2"/>
  <c r="D564" i="2" s="1"/>
  <c r="C565" i="2"/>
  <c r="D565" i="2" s="1"/>
  <c r="C566" i="2"/>
  <c r="D566" i="2" s="1"/>
  <c r="C567" i="2"/>
  <c r="D567" i="2" s="1"/>
  <c r="C568" i="2"/>
  <c r="D568" i="2" s="1"/>
  <c r="C569" i="2"/>
  <c r="D569" i="2" s="1"/>
  <c r="C570" i="2"/>
  <c r="D570" i="2" s="1"/>
  <c r="C571" i="2"/>
  <c r="D571" i="2" s="1"/>
  <c r="C572" i="2"/>
  <c r="D572" i="2" s="1"/>
  <c r="C573" i="2"/>
  <c r="D573" i="2" s="1"/>
  <c r="C574" i="2"/>
  <c r="D574" i="2" s="1"/>
  <c r="C575" i="2"/>
  <c r="D575" i="2" s="1"/>
  <c r="C576" i="2"/>
  <c r="D576" i="2" s="1"/>
  <c r="C577" i="2"/>
  <c r="D577" i="2" s="1"/>
  <c r="C578" i="2"/>
  <c r="D578" i="2" s="1"/>
  <c r="C579" i="2"/>
  <c r="D579" i="2" s="1"/>
  <c r="C580" i="2"/>
  <c r="D580" i="2" s="1"/>
  <c r="C581" i="2"/>
  <c r="D581" i="2" s="1"/>
  <c r="C582" i="2"/>
  <c r="D582" i="2" s="1"/>
  <c r="C583" i="2"/>
  <c r="D583" i="2" s="1"/>
  <c r="C584" i="2"/>
  <c r="D584" i="2" s="1"/>
  <c r="C585" i="2"/>
  <c r="D585" i="2" s="1"/>
  <c r="C586" i="2"/>
  <c r="D586" i="2" s="1"/>
  <c r="C587" i="2"/>
  <c r="D587" i="2" s="1"/>
  <c r="C588" i="2"/>
  <c r="D588" i="2" s="1"/>
  <c r="C589" i="2"/>
  <c r="D589" i="2" s="1"/>
  <c r="C590" i="2"/>
  <c r="D590" i="2" s="1"/>
  <c r="C591" i="2"/>
  <c r="D591" i="2" s="1"/>
  <c r="C592" i="2"/>
  <c r="D592" i="2" s="1"/>
  <c r="C593" i="2"/>
  <c r="D593" i="2" s="1"/>
  <c r="C594" i="2"/>
  <c r="D594" i="2" s="1"/>
  <c r="C595" i="2"/>
  <c r="D595" i="2" s="1"/>
  <c r="C596" i="2"/>
  <c r="D596" i="2" s="1"/>
  <c r="C597" i="2"/>
  <c r="D597" i="2" s="1"/>
  <c r="C598" i="2"/>
  <c r="D598" i="2" s="1"/>
  <c r="C599" i="2"/>
  <c r="D599" i="2" s="1"/>
  <c r="C600" i="2"/>
  <c r="D600" i="2" s="1"/>
  <c r="C601" i="2"/>
  <c r="D601" i="2" s="1"/>
  <c r="C602" i="2"/>
  <c r="D602" i="2" s="1"/>
  <c r="C603" i="2"/>
  <c r="D603" i="2" s="1"/>
  <c r="C604" i="2"/>
  <c r="D604" i="2" s="1"/>
  <c r="C605" i="2"/>
  <c r="D605" i="2" s="1"/>
  <c r="C606" i="2"/>
  <c r="D606" i="2" s="1"/>
  <c r="C607" i="2"/>
  <c r="D607" i="2" s="1"/>
  <c r="C608" i="2"/>
  <c r="D608" i="2" s="1"/>
  <c r="C609" i="2"/>
  <c r="D609" i="2" s="1"/>
  <c r="C610" i="2"/>
  <c r="D610" i="2" s="1"/>
  <c r="C611" i="2"/>
  <c r="D611" i="2" s="1"/>
  <c r="C612" i="2"/>
  <c r="D612" i="2" s="1"/>
  <c r="C613" i="2"/>
  <c r="D613" i="2" s="1"/>
  <c r="C614" i="2"/>
  <c r="D614" i="2" s="1"/>
  <c r="C615" i="2"/>
  <c r="D615" i="2" s="1"/>
  <c r="C616" i="2"/>
  <c r="D616" i="2" s="1"/>
  <c r="C617" i="2"/>
  <c r="D617" i="2" s="1"/>
  <c r="C618" i="2"/>
  <c r="D618" i="2" s="1"/>
  <c r="C619" i="2"/>
  <c r="D619" i="2" s="1"/>
  <c r="C620" i="2"/>
  <c r="D620" i="2" s="1"/>
  <c r="C621" i="2"/>
  <c r="D621" i="2" s="1"/>
  <c r="C622" i="2"/>
  <c r="D622" i="2" s="1"/>
  <c r="C623" i="2"/>
  <c r="D623" i="2" s="1"/>
  <c r="C624" i="2"/>
  <c r="D624" i="2" s="1"/>
  <c r="C625" i="2"/>
  <c r="D625" i="2" s="1"/>
  <c r="C626" i="2"/>
  <c r="D626" i="2" s="1"/>
  <c r="C627" i="2"/>
  <c r="D627" i="2" s="1"/>
  <c r="C628" i="2"/>
  <c r="D628" i="2" s="1"/>
  <c r="C629" i="2"/>
  <c r="D629" i="2" s="1"/>
  <c r="C630" i="2"/>
  <c r="D630" i="2" s="1"/>
  <c r="C631" i="2"/>
  <c r="D631" i="2" s="1"/>
  <c r="C632" i="2"/>
  <c r="D632" i="2" s="1"/>
  <c r="C633" i="2"/>
  <c r="D633" i="2" s="1"/>
  <c r="C634" i="2"/>
  <c r="D634" i="2" s="1"/>
  <c r="C635" i="2"/>
  <c r="D635" i="2" s="1"/>
  <c r="C636" i="2"/>
  <c r="D636" i="2" s="1"/>
  <c r="C637" i="2"/>
  <c r="D637" i="2" s="1"/>
  <c r="C638" i="2"/>
  <c r="D638" i="2" s="1"/>
  <c r="C639" i="2"/>
  <c r="D639" i="2" s="1"/>
  <c r="C640" i="2"/>
  <c r="D640" i="2" s="1"/>
  <c r="C641" i="2"/>
  <c r="D641" i="2" s="1"/>
  <c r="C642" i="2"/>
  <c r="D642" i="2" s="1"/>
  <c r="C643" i="2"/>
  <c r="D643" i="2" s="1"/>
  <c r="C644" i="2"/>
  <c r="D644" i="2" s="1"/>
  <c r="C645" i="2"/>
  <c r="D645" i="2" s="1"/>
  <c r="C646" i="2"/>
  <c r="D646" i="2" s="1"/>
  <c r="C647" i="2"/>
  <c r="D647" i="2" s="1"/>
  <c r="C648" i="2"/>
  <c r="D648" i="2" s="1"/>
  <c r="C649" i="2"/>
  <c r="D649" i="2" s="1"/>
  <c r="C650" i="2"/>
  <c r="D650" i="2" s="1"/>
  <c r="C651" i="2"/>
  <c r="D651" i="2" s="1"/>
  <c r="C652" i="2"/>
  <c r="D652" i="2" s="1"/>
  <c r="C653" i="2"/>
  <c r="D653" i="2" s="1"/>
  <c r="C654" i="2"/>
  <c r="D654" i="2" s="1"/>
  <c r="C655" i="2"/>
  <c r="D655" i="2" s="1"/>
  <c r="C656" i="2"/>
  <c r="D656" i="2" s="1"/>
  <c r="C657" i="2"/>
  <c r="D657" i="2" s="1"/>
  <c r="C658" i="2"/>
  <c r="D658" i="2" s="1"/>
  <c r="C659" i="2"/>
  <c r="D659" i="2" s="1"/>
  <c r="C660" i="2"/>
  <c r="D660" i="2" s="1"/>
  <c r="C661" i="2"/>
  <c r="D661" i="2" s="1"/>
  <c r="C662" i="2"/>
  <c r="D662" i="2" s="1"/>
  <c r="C663" i="2"/>
  <c r="D663" i="2" s="1"/>
  <c r="C664" i="2"/>
  <c r="D664" i="2" s="1"/>
  <c r="C665" i="2"/>
  <c r="D665" i="2" s="1"/>
  <c r="C666" i="2"/>
  <c r="D666" i="2" s="1"/>
  <c r="C667" i="2"/>
  <c r="D667" i="2" s="1"/>
  <c r="C668" i="2"/>
  <c r="D668" i="2" s="1"/>
  <c r="C669" i="2"/>
  <c r="D669" i="2" s="1"/>
  <c r="C670" i="2"/>
  <c r="D670" i="2" s="1"/>
  <c r="C671" i="2"/>
  <c r="D671" i="2" s="1"/>
  <c r="C672" i="2"/>
  <c r="D672" i="2" s="1"/>
  <c r="C673" i="2"/>
  <c r="D673" i="2" s="1"/>
  <c r="C674" i="2"/>
  <c r="D674" i="2" s="1"/>
  <c r="C675" i="2"/>
  <c r="D675" i="2" s="1"/>
  <c r="C676" i="2"/>
  <c r="D676" i="2" s="1"/>
  <c r="C677" i="2"/>
  <c r="D677" i="2" s="1"/>
  <c r="C678" i="2"/>
  <c r="D678" i="2" s="1"/>
  <c r="C679" i="2"/>
  <c r="D679" i="2" s="1"/>
  <c r="C680" i="2"/>
  <c r="D680" i="2" s="1"/>
  <c r="C681" i="2"/>
  <c r="D681" i="2" s="1"/>
  <c r="C682" i="2"/>
  <c r="D682" i="2" s="1"/>
  <c r="C683" i="2"/>
  <c r="D683" i="2" s="1"/>
  <c r="C684" i="2"/>
  <c r="D684" i="2" s="1"/>
  <c r="C685" i="2"/>
  <c r="D685" i="2" s="1"/>
  <c r="C686" i="2"/>
  <c r="D686" i="2" s="1"/>
  <c r="C687" i="2"/>
  <c r="D687" i="2" s="1"/>
  <c r="C688" i="2"/>
  <c r="D688" i="2" s="1"/>
  <c r="C689" i="2"/>
  <c r="D689" i="2" s="1"/>
  <c r="C690" i="2"/>
  <c r="D690" i="2" s="1"/>
  <c r="C691" i="2"/>
  <c r="D691" i="2" s="1"/>
  <c r="C692" i="2"/>
  <c r="D692" i="2" s="1"/>
  <c r="C693" i="2"/>
  <c r="D693" i="2" s="1"/>
  <c r="C694" i="2"/>
  <c r="D694" i="2" s="1"/>
  <c r="C695" i="2"/>
  <c r="D695" i="2" s="1"/>
  <c r="C696" i="2"/>
  <c r="D696" i="2" s="1"/>
  <c r="C697" i="2"/>
  <c r="D697" i="2" s="1"/>
  <c r="C698" i="2"/>
  <c r="D698" i="2" s="1"/>
  <c r="C699" i="2"/>
  <c r="D699" i="2" s="1"/>
  <c r="C700" i="2"/>
  <c r="D700" i="2" s="1"/>
  <c r="C701" i="2"/>
  <c r="D701" i="2" s="1"/>
  <c r="C702" i="2"/>
  <c r="D702" i="2" s="1"/>
  <c r="C703" i="2"/>
  <c r="D703" i="2" s="1"/>
  <c r="C704" i="2"/>
  <c r="D704" i="2" s="1"/>
  <c r="C705" i="2"/>
  <c r="D705" i="2" s="1"/>
  <c r="C706" i="2"/>
  <c r="D706" i="2" s="1"/>
  <c r="C707" i="2"/>
  <c r="D707" i="2" s="1"/>
  <c r="C708" i="2"/>
  <c r="D708" i="2" s="1"/>
  <c r="C709" i="2"/>
  <c r="D709" i="2" s="1"/>
  <c r="C710" i="2"/>
  <c r="D710" i="2" s="1"/>
  <c r="C711" i="2"/>
  <c r="D711" i="2" s="1"/>
  <c r="C712" i="2"/>
  <c r="D712" i="2" s="1"/>
  <c r="C713" i="2"/>
  <c r="D713" i="2" s="1"/>
  <c r="C714" i="2"/>
  <c r="D714" i="2" s="1"/>
  <c r="C715" i="2"/>
  <c r="D715" i="2" s="1"/>
  <c r="C716" i="2"/>
  <c r="D716" i="2" s="1"/>
  <c r="C717" i="2"/>
  <c r="D717" i="2" s="1"/>
  <c r="C718" i="2"/>
  <c r="D718" i="2" s="1"/>
  <c r="C719" i="2"/>
  <c r="D719" i="2" s="1"/>
  <c r="C720" i="2"/>
  <c r="D720" i="2" s="1"/>
  <c r="C721" i="2"/>
  <c r="D721" i="2" s="1"/>
  <c r="C722" i="2"/>
  <c r="D722" i="2" s="1"/>
  <c r="C723" i="2"/>
  <c r="D723" i="2" s="1"/>
  <c r="C724" i="2"/>
  <c r="D724" i="2" s="1"/>
  <c r="C725" i="2"/>
  <c r="D725" i="2" s="1"/>
  <c r="C726" i="2"/>
  <c r="D726" i="2" s="1"/>
  <c r="C727" i="2"/>
  <c r="D727" i="2" s="1"/>
  <c r="C728" i="2"/>
  <c r="D728" i="2" s="1"/>
  <c r="C729" i="2"/>
  <c r="D729" i="2" s="1"/>
  <c r="C730" i="2"/>
  <c r="D730" i="2" s="1"/>
  <c r="C731" i="2"/>
  <c r="D731" i="2" s="1"/>
  <c r="C732" i="2"/>
  <c r="D732" i="2" s="1"/>
  <c r="C733" i="2"/>
  <c r="D733" i="2" s="1"/>
  <c r="C734" i="2"/>
  <c r="D734" i="2" s="1"/>
  <c r="C735" i="2"/>
  <c r="D735" i="2" s="1"/>
  <c r="C736" i="2"/>
  <c r="D736" i="2" s="1"/>
  <c r="C737" i="2"/>
  <c r="D737" i="2" s="1"/>
  <c r="C738" i="2"/>
  <c r="D738" i="2" s="1"/>
  <c r="C739" i="2"/>
  <c r="D739" i="2" s="1"/>
  <c r="C740" i="2"/>
  <c r="D740" i="2" s="1"/>
  <c r="C741" i="2"/>
  <c r="D741" i="2" s="1"/>
  <c r="C742" i="2"/>
  <c r="D742" i="2" s="1"/>
  <c r="C743" i="2"/>
  <c r="D743" i="2" s="1"/>
  <c r="C744" i="2"/>
  <c r="D744" i="2" s="1"/>
  <c r="C745" i="2"/>
  <c r="D745" i="2" s="1"/>
  <c r="C746" i="2"/>
  <c r="D746" i="2" s="1"/>
  <c r="C747" i="2"/>
  <c r="D747" i="2" s="1"/>
  <c r="C748" i="2"/>
  <c r="D748" i="2" s="1"/>
  <c r="C749" i="2"/>
  <c r="D749" i="2" s="1"/>
  <c r="C750" i="2"/>
  <c r="D750" i="2" s="1"/>
  <c r="C751" i="2"/>
  <c r="D751" i="2" s="1"/>
  <c r="C752" i="2"/>
  <c r="D752" i="2" s="1"/>
  <c r="C753" i="2"/>
  <c r="D753" i="2" s="1"/>
  <c r="C754" i="2"/>
  <c r="D754" i="2" s="1"/>
  <c r="C755" i="2"/>
  <c r="D755" i="2" s="1"/>
  <c r="C756" i="2"/>
  <c r="D756" i="2" s="1"/>
  <c r="C757" i="2"/>
  <c r="D757" i="2" s="1"/>
  <c r="C758" i="2"/>
  <c r="D758" i="2" s="1"/>
  <c r="C759" i="2"/>
  <c r="D759" i="2" s="1"/>
  <c r="C760" i="2"/>
  <c r="D760" i="2" s="1"/>
  <c r="C761" i="2"/>
  <c r="D761" i="2" s="1"/>
  <c r="C762" i="2"/>
  <c r="D762" i="2" s="1"/>
  <c r="C763" i="2"/>
  <c r="D763" i="2" s="1"/>
  <c r="C764" i="2"/>
  <c r="D764" i="2" s="1"/>
  <c r="C765" i="2"/>
  <c r="D765" i="2" s="1"/>
  <c r="C766" i="2"/>
  <c r="D766" i="2" s="1"/>
  <c r="C767" i="2"/>
  <c r="D767" i="2" s="1"/>
  <c r="C768" i="2"/>
  <c r="D768" i="2" s="1"/>
  <c r="C769" i="2"/>
  <c r="D769" i="2" s="1"/>
  <c r="C770" i="2"/>
  <c r="D770" i="2" s="1"/>
  <c r="C771" i="2"/>
  <c r="D771" i="2" s="1"/>
  <c r="C772" i="2"/>
  <c r="D772" i="2" s="1"/>
  <c r="C773" i="2"/>
  <c r="D773" i="2" s="1"/>
  <c r="C774" i="2"/>
  <c r="D774" i="2" s="1"/>
  <c r="C775" i="2"/>
  <c r="D775" i="2" s="1"/>
  <c r="C776" i="2"/>
  <c r="D776" i="2" s="1"/>
  <c r="C777" i="2"/>
  <c r="D777" i="2" s="1"/>
  <c r="C778" i="2"/>
  <c r="D778" i="2" s="1"/>
  <c r="C779" i="2"/>
  <c r="D779" i="2" s="1"/>
  <c r="C780" i="2"/>
  <c r="D780" i="2" s="1"/>
  <c r="C781" i="2"/>
  <c r="D781" i="2" s="1"/>
  <c r="C782" i="2"/>
  <c r="D782" i="2" s="1"/>
  <c r="C783" i="2"/>
  <c r="D783" i="2" s="1"/>
  <c r="C784" i="2"/>
  <c r="D784" i="2" s="1"/>
  <c r="C785" i="2"/>
  <c r="D785" i="2" s="1"/>
  <c r="C786" i="2"/>
  <c r="D786" i="2" s="1"/>
  <c r="C787" i="2"/>
  <c r="D787" i="2" s="1"/>
  <c r="C788" i="2"/>
  <c r="D788" i="2" s="1"/>
  <c r="C789" i="2"/>
  <c r="D789" i="2" s="1"/>
  <c r="C790" i="2"/>
  <c r="D790" i="2" s="1"/>
  <c r="C791" i="2"/>
  <c r="D791" i="2" s="1"/>
  <c r="C792" i="2"/>
  <c r="D792" i="2" s="1"/>
  <c r="C793" i="2"/>
  <c r="D793" i="2" s="1"/>
  <c r="C794" i="2"/>
  <c r="D794" i="2" s="1"/>
  <c r="C795" i="2"/>
  <c r="D795" i="2" s="1"/>
  <c r="C796" i="2"/>
  <c r="D796" i="2" s="1"/>
  <c r="C797" i="2"/>
  <c r="D797" i="2" s="1"/>
  <c r="C798" i="2"/>
  <c r="D798" i="2" s="1"/>
  <c r="C799" i="2"/>
  <c r="D799" i="2" s="1"/>
  <c r="C800" i="2"/>
  <c r="D800" i="2" s="1"/>
  <c r="C801" i="2"/>
  <c r="D801" i="2" s="1"/>
  <c r="C802" i="2"/>
  <c r="D802" i="2" s="1"/>
  <c r="C803" i="2"/>
  <c r="D803" i="2" s="1"/>
  <c r="C804" i="2"/>
  <c r="D804" i="2" s="1"/>
  <c r="C805" i="2"/>
  <c r="D805" i="2" s="1"/>
  <c r="C806" i="2"/>
  <c r="D806" i="2" s="1"/>
  <c r="C807" i="2"/>
  <c r="D807" i="2" s="1"/>
  <c r="C808" i="2"/>
  <c r="D808" i="2" s="1"/>
  <c r="C809" i="2"/>
  <c r="D809" i="2" s="1"/>
  <c r="C810" i="2"/>
  <c r="D810" i="2" s="1"/>
  <c r="C811" i="2"/>
  <c r="D811" i="2" s="1"/>
  <c r="C812" i="2"/>
  <c r="D812" i="2" s="1"/>
  <c r="C813" i="2"/>
  <c r="D813" i="2" s="1"/>
  <c r="C814" i="2"/>
  <c r="D814" i="2" s="1"/>
  <c r="C815" i="2"/>
  <c r="D815" i="2" s="1"/>
  <c r="C816" i="2"/>
  <c r="D816" i="2" s="1"/>
  <c r="C817" i="2"/>
  <c r="D817" i="2" s="1"/>
  <c r="C818" i="2"/>
  <c r="D818" i="2" s="1"/>
  <c r="C819" i="2"/>
  <c r="D819" i="2" s="1"/>
  <c r="C820" i="2"/>
  <c r="D820" i="2" s="1"/>
  <c r="C821" i="2"/>
  <c r="D821" i="2" s="1"/>
  <c r="C822" i="2"/>
  <c r="D822" i="2" s="1"/>
  <c r="C823" i="2"/>
  <c r="D823" i="2" s="1"/>
  <c r="C824" i="2"/>
  <c r="D824" i="2" s="1"/>
  <c r="C825" i="2"/>
  <c r="D825" i="2" s="1"/>
  <c r="C826" i="2"/>
  <c r="D826" i="2" s="1"/>
  <c r="C827" i="2"/>
  <c r="D827" i="2" s="1"/>
  <c r="C828" i="2"/>
  <c r="D828" i="2" s="1"/>
  <c r="C829" i="2"/>
  <c r="D829" i="2" s="1"/>
  <c r="C830" i="2"/>
  <c r="D830" i="2" s="1"/>
  <c r="C831" i="2"/>
  <c r="D831" i="2" s="1"/>
  <c r="C832" i="2"/>
  <c r="D832" i="2" s="1"/>
  <c r="C833" i="2"/>
  <c r="D833" i="2" s="1"/>
  <c r="C834" i="2"/>
  <c r="D834" i="2" s="1"/>
  <c r="C835" i="2"/>
  <c r="D835" i="2" s="1"/>
  <c r="C836" i="2"/>
  <c r="D836" i="2" s="1"/>
  <c r="C837" i="2"/>
  <c r="D837" i="2" s="1"/>
  <c r="C838" i="2"/>
  <c r="D838" i="2" s="1"/>
  <c r="C839" i="2"/>
  <c r="D839" i="2" s="1"/>
  <c r="C840" i="2"/>
  <c r="D840" i="2" s="1"/>
  <c r="C841" i="2"/>
  <c r="D841" i="2" s="1"/>
  <c r="C842" i="2"/>
  <c r="D842" i="2" s="1"/>
  <c r="C843" i="2"/>
  <c r="D843" i="2" s="1"/>
  <c r="C844" i="2"/>
  <c r="D844" i="2" s="1"/>
  <c r="C845" i="2"/>
  <c r="D845" i="2" s="1"/>
  <c r="C846" i="2"/>
  <c r="D846" i="2" s="1"/>
  <c r="C847" i="2"/>
  <c r="D847" i="2" s="1"/>
  <c r="C848" i="2"/>
  <c r="D848" i="2" s="1"/>
  <c r="C849" i="2"/>
  <c r="D849" i="2" s="1"/>
  <c r="C850" i="2"/>
  <c r="D850" i="2" s="1"/>
  <c r="C851" i="2"/>
  <c r="D851" i="2" s="1"/>
  <c r="C852" i="2"/>
  <c r="D852" i="2" s="1"/>
  <c r="C853" i="2"/>
  <c r="D853" i="2" s="1"/>
  <c r="C854" i="2"/>
  <c r="D854" i="2" s="1"/>
  <c r="C855" i="2"/>
  <c r="D855" i="2" s="1"/>
  <c r="C856" i="2"/>
  <c r="D856" i="2" s="1"/>
  <c r="C857" i="2"/>
  <c r="D857" i="2" s="1"/>
  <c r="C858" i="2"/>
  <c r="D858" i="2" s="1"/>
  <c r="C859" i="2"/>
  <c r="D859" i="2" s="1"/>
  <c r="C860" i="2"/>
  <c r="D860" i="2" s="1"/>
  <c r="C861" i="2"/>
  <c r="D861" i="2" s="1"/>
  <c r="C862" i="2"/>
  <c r="D862" i="2" s="1"/>
  <c r="C863" i="2"/>
  <c r="D863" i="2" s="1"/>
  <c r="C864" i="2"/>
  <c r="D864" i="2" s="1"/>
  <c r="C865" i="2"/>
  <c r="D865" i="2" s="1"/>
  <c r="C866" i="2"/>
  <c r="D866" i="2" s="1"/>
  <c r="C867" i="2"/>
  <c r="D867" i="2" s="1"/>
  <c r="C868" i="2"/>
  <c r="D868" i="2" s="1"/>
  <c r="C869" i="2"/>
  <c r="D869" i="2" s="1"/>
  <c r="C870" i="2"/>
  <c r="D870" i="2" s="1"/>
  <c r="C871" i="2"/>
  <c r="D871" i="2" s="1"/>
  <c r="C872" i="2"/>
  <c r="D872" i="2" s="1"/>
  <c r="C873" i="2"/>
  <c r="D873" i="2" s="1"/>
  <c r="C874" i="2"/>
  <c r="D874" i="2" s="1"/>
  <c r="C875" i="2"/>
  <c r="D875" i="2" s="1"/>
  <c r="C876" i="2"/>
  <c r="D876" i="2" s="1"/>
  <c r="C877" i="2"/>
  <c r="D877" i="2" s="1"/>
  <c r="C878" i="2"/>
  <c r="D878" i="2" s="1"/>
  <c r="C879" i="2"/>
  <c r="D879" i="2" s="1"/>
  <c r="C880" i="2"/>
  <c r="D880" i="2" s="1"/>
  <c r="C881" i="2"/>
  <c r="D881" i="2" s="1"/>
  <c r="C882" i="2"/>
  <c r="D882" i="2" s="1"/>
  <c r="C883" i="2"/>
  <c r="D883" i="2" s="1"/>
  <c r="C884" i="2"/>
  <c r="D884" i="2" s="1"/>
  <c r="C885" i="2"/>
  <c r="D885" i="2" s="1"/>
  <c r="C886" i="2"/>
  <c r="D886" i="2" s="1"/>
  <c r="C887" i="2"/>
  <c r="D887" i="2" s="1"/>
  <c r="C888" i="2"/>
  <c r="D888" i="2" s="1"/>
  <c r="C889" i="2"/>
  <c r="D889" i="2" s="1"/>
  <c r="C890" i="2"/>
  <c r="D890" i="2" s="1"/>
  <c r="C891" i="2"/>
  <c r="D891" i="2" s="1"/>
  <c r="C892" i="2"/>
  <c r="D892" i="2" s="1"/>
  <c r="C893" i="2"/>
  <c r="D893" i="2" s="1"/>
  <c r="C894" i="2"/>
  <c r="D894" i="2" s="1"/>
  <c r="C895" i="2"/>
  <c r="D895" i="2" s="1"/>
  <c r="C896" i="2"/>
  <c r="D896" i="2" s="1"/>
  <c r="C897" i="2"/>
  <c r="D897" i="2" s="1"/>
  <c r="C898" i="2"/>
  <c r="D898" i="2" s="1"/>
  <c r="C899" i="2"/>
  <c r="D899" i="2" s="1"/>
  <c r="C900" i="2"/>
  <c r="D900" i="2" s="1"/>
  <c r="C901" i="2"/>
  <c r="D901" i="2" s="1"/>
  <c r="C902" i="2"/>
  <c r="D902" i="2" s="1"/>
  <c r="C903" i="2"/>
  <c r="D903" i="2" s="1"/>
  <c r="C904" i="2"/>
  <c r="D904" i="2" s="1"/>
  <c r="C905" i="2"/>
  <c r="D905" i="2" s="1"/>
  <c r="C906" i="2"/>
  <c r="D906" i="2" s="1"/>
  <c r="C907" i="2"/>
  <c r="D907" i="2" s="1"/>
  <c r="C908" i="2"/>
  <c r="D908" i="2" s="1"/>
  <c r="C909" i="2"/>
  <c r="D909" i="2" s="1"/>
  <c r="C910" i="2"/>
  <c r="D910" i="2" s="1"/>
  <c r="C911" i="2"/>
  <c r="D911" i="2" s="1"/>
  <c r="C912" i="2"/>
  <c r="D912" i="2" s="1"/>
  <c r="C913" i="2"/>
  <c r="D913" i="2" s="1"/>
  <c r="C914" i="2"/>
  <c r="D914" i="2" s="1"/>
  <c r="C915" i="2"/>
  <c r="D915" i="2" s="1"/>
  <c r="C916" i="2"/>
  <c r="D916" i="2" s="1"/>
  <c r="C917" i="2"/>
  <c r="D917" i="2" s="1"/>
  <c r="C918" i="2"/>
  <c r="D918" i="2" s="1"/>
  <c r="C919" i="2"/>
  <c r="D919" i="2" s="1"/>
  <c r="C920" i="2"/>
  <c r="D920" i="2" s="1"/>
  <c r="C921" i="2"/>
  <c r="D921" i="2" s="1"/>
  <c r="C922" i="2"/>
  <c r="D922" i="2" s="1"/>
  <c r="C923" i="2"/>
  <c r="D923" i="2" s="1"/>
  <c r="C924" i="2"/>
  <c r="D924" i="2" s="1"/>
  <c r="C925" i="2"/>
  <c r="D925" i="2" s="1"/>
  <c r="C926" i="2"/>
  <c r="D926" i="2" s="1"/>
  <c r="C927" i="2"/>
  <c r="D927" i="2" s="1"/>
  <c r="C928" i="2"/>
  <c r="D928" i="2" s="1"/>
  <c r="C929" i="2"/>
  <c r="D929" i="2" s="1"/>
  <c r="C930" i="2"/>
  <c r="D930" i="2" s="1"/>
  <c r="C931" i="2"/>
  <c r="D931" i="2" s="1"/>
  <c r="C932" i="2"/>
  <c r="D932" i="2" s="1"/>
  <c r="C933" i="2"/>
  <c r="D933" i="2" s="1"/>
  <c r="C934" i="2"/>
  <c r="D934" i="2" s="1"/>
  <c r="C935" i="2"/>
  <c r="D935" i="2" s="1"/>
  <c r="C936" i="2"/>
  <c r="D936" i="2" s="1"/>
  <c r="C937" i="2"/>
  <c r="D937" i="2" s="1"/>
  <c r="C938" i="2"/>
  <c r="D938" i="2" s="1"/>
  <c r="C939" i="2"/>
  <c r="D939" i="2" s="1"/>
  <c r="C940" i="2"/>
  <c r="D940" i="2" s="1"/>
  <c r="C941" i="2"/>
  <c r="D941" i="2" s="1"/>
  <c r="C942" i="2"/>
  <c r="D942" i="2" s="1"/>
  <c r="C943" i="2"/>
  <c r="D943" i="2" s="1"/>
  <c r="C944" i="2"/>
  <c r="D944" i="2" s="1"/>
  <c r="C945" i="2"/>
  <c r="D945" i="2" s="1"/>
  <c r="C946" i="2"/>
  <c r="D946" i="2" s="1"/>
  <c r="C947" i="2"/>
  <c r="D947" i="2" s="1"/>
  <c r="C948" i="2"/>
  <c r="D948" i="2" s="1"/>
  <c r="C949" i="2"/>
  <c r="D949" i="2" s="1"/>
  <c r="C950" i="2"/>
  <c r="D950" i="2" s="1"/>
  <c r="C951" i="2"/>
  <c r="D951" i="2" s="1"/>
  <c r="C952" i="2"/>
  <c r="D952" i="2" s="1"/>
  <c r="C953" i="2"/>
  <c r="D953" i="2" s="1"/>
  <c r="C954" i="2"/>
  <c r="D954" i="2" s="1"/>
  <c r="C955" i="2"/>
  <c r="D955" i="2" s="1"/>
  <c r="C956" i="2"/>
  <c r="D956" i="2" s="1"/>
  <c r="C957" i="2"/>
  <c r="D957" i="2" s="1"/>
  <c r="C958" i="2"/>
  <c r="D958" i="2" s="1"/>
  <c r="C959" i="2"/>
  <c r="D959" i="2" s="1"/>
  <c r="C960" i="2"/>
  <c r="D960" i="2" s="1"/>
  <c r="C961" i="2"/>
  <c r="D961" i="2" s="1"/>
  <c r="C962" i="2"/>
  <c r="D962" i="2" s="1"/>
  <c r="C963" i="2"/>
  <c r="D963" i="2" s="1"/>
  <c r="C964" i="2"/>
  <c r="D964" i="2" s="1"/>
  <c r="C965" i="2"/>
  <c r="D965" i="2" s="1"/>
  <c r="C966" i="2"/>
  <c r="D966" i="2" s="1"/>
  <c r="C967" i="2"/>
  <c r="D967" i="2" s="1"/>
  <c r="C968" i="2"/>
  <c r="D968" i="2" s="1"/>
  <c r="C969" i="2"/>
  <c r="D969" i="2" s="1"/>
  <c r="C970" i="2"/>
  <c r="D970" i="2" s="1"/>
  <c r="C971" i="2"/>
  <c r="D971" i="2" s="1"/>
  <c r="C972" i="2"/>
  <c r="D972" i="2" s="1"/>
  <c r="C973" i="2"/>
  <c r="D973" i="2" s="1"/>
  <c r="C974" i="2"/>
  <c r="D974" i="2" s="1"/>
  <c r="C975" i="2"/>
  <c r="D975" i="2" s="1"/>
  <c r="C976" i="2"/>
  <c r="D976" i="2" s="1"/>
  <c r="C977" i="2"/>
  <c r="D977" i="2" s="1"/>
  <c r="C978" i="2"/>
  <c r="D978" i="2" s="1"/>
  <c r="C979" i="2"/>
  <c r="D979" i="2" s="1"/>
  <c r="C980" i="2"/>
  <c r="D980" i="2" s="1"/>
  <c r="C981" i="2"/>
  <c r="D981" i="2" s="1"/>
  <c r="C982" i="2"/>
  <c r="D982" i="2" s="1"/>
  <c r="C983" i="2"/>
  <c r="D983" i="2" s="1"/>
  <c r="C984" i="2"/>
  <c r="D984" i="2" s="1"/>
  <c r="C985" i="2"/>
  <c r="D985" i="2" s="1"/>
  <c r="C986" i="2"/>
  <c r="D986" i="2" s="1"/>
  <c r="C987" i="2"/>
  <c r="D987" i="2" s="1"/>
  <c r="C988" i="2"/>
  <c r="D988" i="2" s="1"/>
  <c r="C989" i="2"/>
  <c r="D989" i="2" s="1"/>
  <c r="C990" i="2"/>
  <c r="D990" i="2" s="1"/>
  <c r="C991" i="2"/>
  <c r="D991" i="2" s="1"/>
  <c r="C992" i="2"/>
  <c r="D992" i="2" s="1"/>
  <c r="C993" i="2"/>
  <c r="D993" i="2" s="1"/>
  <c r="C994" i="2"/>
  <c r="D994" i="2" s="1"/>
  <c r="C995" i="2"/>
  <c r="D995" i="2" s="1"/>
  <c r="C996" i="2"/>
  <c r="D996" i="2" s="1"/>
  <c r="C997" i="2"/>
  <c r="D997" i="2" s="1"/>
  <c r="C998" i="2"/>
  <c r="D998" i="2" s="1"/>
  <c r="C999" i="2"/>
  <c r="D999" i="2" s="1"/>
  <c r="C1000" i="2"/>
  <c r="D1000" i="2" s="1"/>
  <c r="C1001" i="2"/>
  <c r="D1001" i="2" s="1"/>
  <c r="C2" i="2"/>
  <c r="D2" i="2" s="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2" i="1"/>
  <c r="B2" i="4" a="1"/>
  <c r="B2" i="4" s="1"/>
  <c r="E4" i="7"/>
  <c r="B11" i="4" l="1"/>
  <c r="B10" i="4"/>
  <c r="B9" i="4"/>
  <c r="B8" i="4"/>
  <c r="B7" i="4"/>
  <c r="B6" i="4"/>
  <c r="B5" i="4"/>
  <c r="B4" i="4"/>
  <c r="B3" i="4"/>
  <c r="C2" i="4" l="1" a="1"/>
  <c r="C5" i="4" s="1"/>
  <c r="D2" i="4" a="1"/>
  <c r="C7" i="4" l="1"/>
  <c r="C2" i="4"/>
  <c r="C10" i="4"/>
  <c r="C4" i="4"/>
  <c r="C3" i="4"/>
  <c r="C8" i="4"/>
  <c r="C6" i="4"/>
  <c r="C11" i="4"/>
  <c r="C9" i="4"/>
  <c r="D2" i="4"/>
  <c r="M11" i="4"/>
  <c r="I11" i="4"/>
  <c r="E11" i="4"/>
  <c r="M10" i="4"/>
  <c r="I10" i="4"/>
  <c r="E10" i="4"/>
  <c r="M9" i="4"/>
  <c r="I9" i="4"/>
  <c r="E9" i="4"/>
  <c r="M8" i="4"/>
  <c r="I8" i="4"/>
  <c r="E8" i="4"/>
  <c r="M7" i="4"/>
  <c r="I7" i="4"/>
  <c r="E7" i="4"/>
  <c r="M6" i="4"/>
  <c r="I6" i="4"/>
  <c r="E6" i="4"/>
  <c r="M5" i="4"/>
  <c r="I5" i="4"/>
  <c r="E5" i="4"/>
  <c r="M4" i="4"/>
  <c r="I4" i="4"/>
  <c r="E4" i="4"/>
  <c r="M3" i="4"/>
  <c r="I3" i="4"/>
  <c r="E3" i="4"/>
  <c r="M2" i="4"/>
  <c r="I2" i="4"/>
  <c r="E2" i="4"/>
  <c r="L11" i="4"/>
  <c r="H11" i="4"/>
  <c r="D11" i="4"/>
  <c r="L10" i="4"/>
  <c r="H10" i="4"/>
  <c r="D10" i="4"/>
  <c r="L9" i="4"/>
  <c r="H9" i="4"/>
  <c r="D9" i="4"/>
  <c r="L8" i="4"/>
  <c r="H8" i="4"/>
  <c r="D8" i="4"/>
  <c r="L7" i="4"/>
  <c r="H7" i="4"/>
  <c r="D7" i="4"/>
  <c r="L6" i="4"/>
  <c r="H6" i="4"/>
  <c r="D6" i="4"/>
  <c r="L5" i="4"/>
  <c r="H5" i="4"/>
  <c r="D5" i="4"/>
  <c r="L4" i="4"/>
  <c r="H4" i="4"/>
  <c r="D4" i="4"/>
  <c r="L3" i="4"/>
  <c r="H3" i="4"/>
  <c r="D3" i="4"/>
  <c r="L2" i="4"/>
  <c r="H2" i="4"/>
  <c r="G2" i="4"/>
  <c r="N11" i="4"/>
  <c r="J11" i="4"/>
  <c r="F11" i="4"/>
  <c r="N10" i="4"/>
  <c r="J10" i="4"/>
  <c r="F10" i="4"/>
  <c r="N9" i="4"/>
  <c r="J9" i="4"/>
  <c r="F9" i="4"/>
  <c r="N8" i="4"/>
  <c r="J8" i="4"/>
  <c r="F8" i="4"/>
  <c r="N7" i="4"/>
  <c r="J7" i="4"/>
  <c r="F7" i="4"/>
  <c r="N6" i="4"/>
  <c r="J6" i="4"/>
  <c r="O11" i="4"/>
  <c r="K11" i="4"/>
  <c r="G11" i="4"/>
  <c r="O10" i="4"/>
  <c r="K10" i="4"/>
  <c r="G10" i="4"/>
  <c r="O9" i="4"/>
  <c r="K9" i="4"/>
  <c r="G9" i="4"/>
  <c r="O8" i="4"/>
  <c r="K8" i="4"/>
  <c r="G8" i="4"/>
  <c r="O7" i="4"/>
  <c r="K7" i="4"/>
  <c r="G7" i="4"/>
  <c r="O6" i="4"/>
  <c r="K6" i="4"/>
  <c r="G6" i="4"/>
  <c r="O5" i="4"/>
  <c r="K5" i="4"/>
  <c r="G5" i="4"/>
  <c r="O4" i="4"/>
  <c r="K4" i="4"/>
  <c r="G4" i="4"/>
  <c r="O3" i="4"/>
  <c r="K3" i="4"/>
  <c r="G3" i="4"/>
  <c r="O2" i="4"/>
  <c r="F6" i="4"/>
  <c r="N4" i="4"/>
  <c r="J3" i="4"/>
  <c r="J2" i="4"/>
  <c r="N5" i="4"/>
  <c r="J4" i="4"/>
  <c r="F3" i="4"/>
  <c r="F2" i="4"/>
  <c r="F5" i="4"/>
  <c r="N3" i="4"/>
  <c r="K2" i="4"/>
  <c r="J5" i="4"/>
  <c r="F4" i="4"/>
  <c r="N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646712-996B-462E-824D-0569471709B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7A51CFE-3DB9-4FBB-B177-A5B9920AEC2F}" name="WorksheetConnection_Purchase_Data!$A$1:$J$301" type="102" refreshedVersion="8" minRefreshableVersion="5">
    <extLst>
      <ext xmlns:x15="http://schemas.microsoft.com/office/spreadsheetml/2010/11/main" uri="{DE250136-89BD-433C-8126-D09CA5730AF9}">
        <x15:connection id="Range 2" autoDelete="1">
          <x15:rangePr sourceName="_xlcn.WorksheetConnection_Purchase_DataA1J3011"/>
        </x15:connection>
      </ext>
    </extLst>
  </connection>
  <connection id="3" xr16:uid="{C839CE34-80BE-41AE-A445-B74E78D8308B}" name="WorksheetConnection_Purchase_Data!$A:$J" type="102" refreshedVersion="8" minRefreshableVersion="5">
    <extLst>
      <ext xmlns:x15="http://schemas.microsoft.com/office/spreadsheetml/2010/11/main" uri="{DE250136-89BD-433C-8126-D09CA5730AF9}">
        <x15:connection id="Range">
          <x15:rangePr sourceName="_xlcn.WorksheetConnection_Purchase_DataAJ1"/>
        </x15:connection>
      </ext>
    </extLst>
  </connection>
  <connection id="4" xr16:uid="{0FDADBE2-6E56-410A-B0A7-B487D629297A}" name="WorksheetConnection_Sales_Data!$A$1:$L$1001" type="102" refreshedVersion="8" minRefreshableVersion="5">
    <extLst>
      <ext xmlns:x15="http://schemas.microsoft.com/office/spreadsheetml/2010/11/main" uri="{DE250136-89BD-433C-8126-D09CA5730AF9}">
        <x15:connection id="Range 1" autoDelete="1">
          <x15:rangePr sourceName="_xlcn.WorksheetConnection_Sales_DataA1L10011"/>
        </x15:connection>
      </ext>
    </extLst>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<sst xmlns="http://schemas.openxmlformats.org/spreadsheetml/2006/main" count="7911" uniqueCount="1561">
  <si>
    <t>Purchase_ID</t>
  </si>
  <si>
    <t>Purchase_Date</t>
  </si>
  <si>
    <t>Supplier_Name</t>
  </si>
  <si>
    <t>Category</t>
  </si>
  <si>
    <t>Product_Name</t>
  </si>
  <si>
    <t>Quantity_Purchased</t>
  </si>
  <si>
    <t>Purchase_Rate</t>
  </si>
  <si>
    <t>Purchase_Amount</t>
  </si>
  <si>
    <t>P0001</t>
  </si>
  <si>
    <t>P0002</t>
  </si>
  <si>
    <t>P0003</t>
  </si>
  <si>
    <t>P0004</t>
  </si>
  <si>
    <t>P0005</t>
  </si>
  <si>
    <t>P0006</t>
  </si>
  <si>
    <t>P0007</t>
  </si>
  <si>
    <t>P0008</t>
  </si>
  <si>
    <t>P0009</t>
  </si>
  <si>
    <t>P0010</t>
  </si>
  <si>
    <t>P0011</t>
  </si>
  <si>
    <t>P0012</t>
  </si>
  <si>
    <t>P0013</t>
  </si>
  <si>
    <t>P0014</t>
  </si>
  <si>
    <t>P0015</t>
  </si>
  <si>
    <t>P0016</t>
  </si>
  <si>
    <t>P0017</t>
  </si>
  <si>
    <t>P0018</t>
  </si>
  <si>
    <t>P0019</t>
  </si>
  <si>
    <t>P0020</t>
  </si>
  <si>
    <t>P0021</t>
  </si>
  <si>
    <t>P0022</t>
  </si>
  <si>
    <t>P0023</t>
  </si>
  <si>
    <t>P0024</t>
  </si>
  <si>
    <t>P0025</t>
  </si>
  <si>
    <t>P0026</t>
  </si>
  <si>
    <t>P0027</t>
  </si>
  <si>
    <t>P0028</t>
  </si>
  <si>
    <t>P0029</t>
  </si>
  <si>
    <t>P0030</t>
  </si>
  <si>
    <t>P0031</t>
  </si>
  <si>
    <t>P0032</t>
  </si>
  <si>
    <t>P0033</t>
  </si>
  <si>
    <t>P0034</t>
  </si>
  <si>
    <t>P0035</t>
  </si>
  <si>
    <t>P0036</t>
  </si>
  <si>
    <t>P0037</t>
  </si>
  <si>
    <t>P0038</t>
  </si>
  <si>
    <t>P0039</t>
  </si>
  <si>
    <t>P0040</t>
  </si>
  <si>
    <t>P0041</t>
  </si>
  <si>
    <t>P0042</t>
  </si>
  <si>
    <t>P0043</t>
  </si>
  <si>
    <t>P0044</t>
  </si>
  <si>
    <t>P0045</t>
  </si>
  <si>
    <t>P0046</t>
  </si>
  <si>
    <t>P0047</t>
  </si>
  <si>
    <t>P0048</t>
  </si>
  <si>
    <t>P0049</t>
  </si>
  <si>
    <t>P0050</t>
  </si>
  <si>
    <t>P0051</t>
  </si>
  <si>
    <t>P0052</t>
  </si>
  <si>
    <t>P0053</t>
  </si>
  <si>
    <t>P0054</t>
  </si>
  <si>
    <t>P0055</t>
  </si>
  <si>
    <t>P0056</t>
  </si>
  <si>
    <t>P0057</t>
  </si>
  <si>
    <t>P0058</t>
  </si>
  <si>
    <t>P0059</t>
  </si>
  <si>
    <t>P0060</t>
  </si>
  <si>
    <t>P0061</t>
  </si>
  <si>
    <t>P0062</t>
  </si>
  <si>
    <t>P0063</t>
  </si>
  <si>
    <t>P0064</t>
  </si>
  <si>
    <t>P0065</t>
  </si>
  <si>
    <t>P0066</t>
  </si>
  <si>
    <t>P0067</t>
  </si>
  <si>
    <t>P0068</t>
  </si>
  <si>
    <t>P0069</t>
  </si>
  <si>
    <t>P0070</t>
  </si>
  <si>
    <t>P0071</t>
  </si>
  <si>
    <t>P0072</t>
  </si>
  <si>
    <t>P0073</t>
  </si>
  <si>
    <t>P0074</t>
  </si>
  <si>
    <t>P0075</t>
  </si>
  <si>
    <t>P0076</t>
  </si>
  <si>
    <t>P0077</t>
  </si>
  <si>
    <t>P0078</t>
  </si>
  <si>
    <t>P0079</t>
  </si>
  <si>
    <t>P0080</t>
  </si>
  <si>
    <t>P0081</t>
  </si>
  <si>
    <t>P0082</t>
  </si>
  <si>
    <t>P0083</t>
  </si>
  <si>
    <t>P0084</t>
  </si>
  <si>
    <t>P0085</t>
  </si>
  <si>
    <t>P0086</t>
  </si>
  <si>
    <t>P0087</t>
  </si>
  <si>
    <t>P0088</t>
  </si>
  <si>
    <t>P0089</t>
  </si>
  <si>
    <t>P0090</t>
  </si>
  <si>
    <t>P0091</t>
  </si>
  <si>
    <t>P0092</t>
  </si>
  <si>
    <t>P0093</t>
  </si>
  <si>
    <t>P0094</t>
  </si>
  <si>
    <t>P0095</t>
  </si>
  <si>
    <t>P0096</t>
  </si>
  <si>
    <t>P0097</t>
  </si>
  <si>
    <t>P0098</t>
  </si>
  <si>
    <t>P0099</t>
  </si>
  <si>
    <t>P0100</t>
  </si>
  <si>
    <t>P0101</t>
  </si>
  <si>
    <t>P0102</t>
  </si>
  <si>
    <t>P0103</t>
  </si>
  <si>
    <t>P0104</t>
  </si>
  <si>
    <t>P0105</t>
  </si>
  <si>
    <t>P0106</t>
  </si>
  <si>
    <t>P0107</t>
  </si>
  <si>
    <t>P0108</t>
  </si>
  <si>
    <t>P0109</t>
  </si>
  <si>
    <t>P0110</t>
  </si>
  <si>
    <t>P0111</t>
  </si>
  <si>
    <t>P0112</t>
  </si>
  <si>
    <t>P0113</t>
  </si>
  <si>
    <t>P0114</t>
  </si>
  <si>
    <t>P0115</t>
  </si>
  <si>
    <t>P0116</t>
  </si>
  <si>
    <t>P0117</t>
  </si>
  <si>
    <t>P0118</t>
  </si>
  <si>
    <t>P0119</t>
  </si>
  <si>
    <t>P0120</t>
  </si>
  <si>
    <t>P0121</t>
  </si>
  <si>
    <t>P0122</t>
  </si>
  <si>
    <t>P0123</t>
  </si>
  <si>
    <t>P0124</t>
  </si>
  <si>
    <t>P0125</t>
  </si>
  <si>
    <t>P0126</t>
  </si>
  <si>
    <t>P0127</t>
  </si>
  <si>
    <t>P0128</t>
  </si>
  <si>
    <t>P0129</t>
  </si>
  <si>
    <t>P0130</t>
  </si>
  <si>
    <t>P0131</t>
  </si>
  <si>
    <t>P0132</t>
  </si>
  <si>
    <t>P0133</t>
  </si>
  <si>
    <t>P0134</t>
  </si>
  <si>
    <t>P0135</t>
  </si>
  <si>
    <t>P0136</t>
  </si>
  <si>
    <t>P0137</t>
  </si>
  <si>
    <t>P0138</t>
  </si>
  <si>
    <t>P0139</t>
  </si>
  <si>
    <t>P0140</t>
  </si>
  <si>
    <t>P0141</t>
  </si>
  <si>
    <t>P0142</t>
  </si>
  <si>
    <t>P0143</t>
  </si>
  <si>
    <t>P0144</t>
  </si>
  <si>
    <t>P0145</t>
  </si>
  <si>
    <t>P0146</t>
  </si>
  <si>
    <t>P0147</t>
  </si>
  <si>
    <t>P0148</t>
  </si>
  <si>
    <t>P0149</t>
  </si>
  <si>
    <t>P0150</t>
  </si>
  <si>
    <t>P0151</t>
  </si>
  <si>
    <t>P0152</t>
  </si>
  <si>
    <t>P0153</t>
  </si>
  <si>
    <t>P0154</t>
  </si>
  <si>
    <t>P0155</t>
  </si>
  <si>
    <t>P0156</t>
  </si>
  <si>
    <t>P0157</t>
  </si>
  <si>
    <t>P0158</t>
  </si>
  <si>
    <t>P0159</t>
  </si>
  <si>
    <t>P0160</t>
  </si>
  <si>
    <t>P0161</t>
  </si>
  <si>
    <t>P0162</t>
  </si>
  <si>
    <t>P0163</t>
  </si>
  <si>
    <t>P0164</t>
  </si>
  <si>
    <t>P0165</t>
  </si>
  <si>
    <t>P0166</t>
  </si>
  <si>
    <t>P0167</t>
  </si>
  <si>
    <t>P0168</t>
  </si>
  <si>
    <t>P0169</t>
  </si>
  <si>
    <t>P0170</t>
  </si>
  <si>
    <t>P0171</t>
  </si>
  <si>
    <t>P0172</t>
  </si>
  <si>
    <t>P0173</t>
  </si>
  <si>
    <t>P0174</t>
  </si>
  <si>
    <t>P0175</t>
  </si>
  <si>
    <t>P0176</t>
  </si>
  <si>
    <t>P0177</t>
  </si>
  <si>
    <t>P0178</t>
  </si>
  <si>
    <t>P0179</t>
  </si>
  <si>
    <t>P0180</t>
  </si>
  <si>
    <t>P0181</t>
  </si>
  <si>
    <t>P0182</t>
  </si>
  <si>
    <t>P0183</t>
  </si>
  <si>
    <t>P0184</t>
  </si>
  <si>
    <t>P0185</t>
  </si>
  <si>
    <t>P0186</t>
  </si>
  <si>
    <t>P0187</t>
  </si>
  <si>
    <t>P0188</t>
  </si>
  <si>
    <t>P0189</t>
  </si>
  <si>
    <t>P0190</t>
  </si>
  <si>
    <t>P0191</t>
  </si>
  <si>
    <t>P0192</t>
  </si>
  <si>
    <t>P0193</t>
  </si>
  <si>
    <t>P0194</t>
  </si>
  <si>
    <t>P0195</t>
  </si>
  <si>
    <t>P0196</t>
  </si>
  <si>
    <t>P0197</t>
  </si>
  <si>
    <t>P0198</t>
  </si>
  <si>
    <t>P0199</t>
  </si>
  <si>
    <t>P0200</t>
  </si>
  <si>
    <t>P0201</t>
  </si>
  <si>
    <t>P0202</t>
  </si>
  <si>
    <t>P0203</t>
  </si>
  <si>
    <t>P0204</t>
  </si>
  <si>
    <t>P0205</t>
  </si>
  <si>
    <t>P0206</t>
  </si>
  <si>
    <t>P0207</t>
  </si>
  <si>
    <t>P0208</t>
  </si>
  <si>
    <t>P0209</t>
  </si>
  <si>
    <t>P0210</t>
  </si>
  <si>
    <t>P0211</t>
  </si>
  <si>
    <t>P0212</t>
  </si>
  <si>
    <t>P0213</t>
  </si>
  <si>
    <t>P0214</t>
  </si>
  <si>
    <t>P0215</t>
  </si>
  <si>
    <t>P0216</t>
  </si>
  <si>
    <t>P0217</t>
  </si>
  <si>
    <t>P0218</t>
  </si>
  <si>
    <t>P0219</t>
  </si>
  <si>
    <t>P0220</t>
  </si>
  <si>
    <t>P0221</t>
  </si>
  <si>
    <t>P0222</t>
  </si>
  <si>
    <t>P0223</t>
  </si>
  <si>
    <t>P0224</t>
  </si>
  <si>
    <t>P0225</t>
  </si>
  <si>
    <t>P0226</t>
  </si>
  <si>
    <t>P0227</t>
  </si>
  <si>
    <t>P0228</t>
  </si>
  <si>
    <t>P0229</t>
  </si>
  <si>
    <t>P0230</t>
  </si>
  <si>
    <t>P0231</t>
  </si>
  <si>
    <t>P0232</t>
  </si>
  <si>
    <t>P0233</t>
  </si>
  <si>
    <t>P0234</t>
  </si>
  <si>
    <t>P0235</t>
  </si>
  <si>
    <t>P0236</t>
  </si>
  <si>
    <t>P0237</t>
  </si>
  <si>
    <t>P0238</t>
  </si>
  <si>
    <t>P0239</t>
  </si>
  <si>
    <t>P0240</t>
  </si>
  <si>
    <t>P0241</t>
  </si>
  <si>
    <t>P0242</t>
  </si>
  <si>
    <t>P0243</t>
  </si>
  <si>
    <t>P0244</t>
  </si>
  <si>
    <t>P0245</t>
  </si>
  <si>
    <t>P0246</t>
  </si>
  <si>
    <t>P0247</t>
  </si>
  <si>
    <t>P0248</t>
  </si>
  <si>
    <t>P0249</t>
  </si>
  <si>
    <t>P0250</t>
  </si>
  <si>
    <t>P0251</t>
  </si>
  <si>
    <t>P0252</t>
  </si>
  <si>
    <t>P0253</t>
  </si>
  <si>
    <t>P0254</t>
  </si>
  <si>
    <t>P0255</t>
  </si>
  <si>
    <t>P0256</t>
  </si>
  <si>
    <t>P0257</t>
  </si>
  <si>
    <t>P0258</t>
  </si>
  <si>
    <t>P0259</t>
  </si>
  <si>
    <t>P0260</t>
  </si>
  <si>
    <t>P0261</t>
  </si>
  <si>
    <t>P0262</t>
  </si>
  <si>
    <t>P0263</t>
  </si>
  <si>
    <t>P0264</t>
  </si>
  <si>
    <t>P0265</t>
  </si>
  <si>
    <t>P0266</t>
  </si>
  <si>
    <t>P0267</t>
  </si>
  <si>
    <t>P0268</t>
  </si>
  <si>
    <t>P0269</t>
  </si>
  <si>
    <t>P0270</t>
  </si>
  <si>
    <t>P0271</t>
  </si>
  <si>
    <t>P0272</t>
  </si>
  <si>
    <t>P0273</t>
  </si>
  <si>
    <t>P0274</t>
  </si>
  <si>
    <t>P0275</t>
  </si>
  <si>
    <t>P0276</t>
  </si>
  <si>
    <t>P0277</t>
  </si>
  <si>
    <t>P0278</t>
  </si>
  <si>
    <t>P0279</t>
  </si>
  <si>
    <t>P0280</t>
  </si>
  <si>
    <t>P0281</t>
  </si>
  <si>
    <t>P0282</t>
  </si>
  <si>
    <t>P0283</t>
  </si>
  <si>
    <t>P0284</t>
  </si>
  <si>
    <t>P0285</t>
  </si>
  <si>
    <t>P0286</t>
  </si>
  <si>
    <t>P0287</t>
  </si>
  <si>
    <t>P0288</t>
  </si>
  <si>
    <t>P0289</t>
  </si>
  <si>
    <t>P0290</t>
  </si>
  <si>
    <t>P0291</t>
  </si>
  <si>
    <t>P0292</t>
  </si>
  <si>
    <t>P0293</t>
  </si>
  <si>
    <t>P0294</t>
  </si>
  <si>
    <t>P0295</t>
  </si>
  <si>
    <t>P0296</t>
  </si>
  <si>
    <t>P0297</t>
  </si>
  <si>
    <t>P0298</t>
  </si>
  <si>
    <t>P0299</t>
  </si>
  <si>
    <t>P0300</t>
  </si>
  <si>
    <t>Nestle Partners</t>
  </si>
  <si>
    <t>Coca Cola Supply</t>
  </si>
  <si>
    <t>Amul Distributors</t>
  </si>
  <si>
    <t>Britannia Supply</t>
  </si>
  <si>
    <t>HUL Wholesale</t>
  </si>
  <si>
    <t>Regional FMCG Hub</t>
  </si>
  <si>
    <t>Local Handloom Co</t>
  </si>
  <si>
    <t>ITC Trade Corp</t>
  </si>
  <si>
    <t>Tata Consumer Trade</t>
  </si>
  <si>
    <t>PepsiCo India</t>
  </si>
  <si>
    <t>Decor</t>
  </si>
  <si>
    <t>Snacks</t>
  </si>
  <si>
    <t>Dairy</t>
  </si>
  <si>
    <t>Kitchen</t>
  </si>
  <si>
    <t>Handloom</t>
  </si>
  <si>
    <t>Beverages</t>
  </si>
  <si>
    <t>Home</t>
  </si>
  <si>
    <t>Wall Frame</t>
  </si>
  <si>
    <t>Namkeen Mix</t>
  </si>
  <si>
    <t>Cheese Slices</t>
  </si>
  <si>
    <t>Potato Chips</t>
  </si>
  <si>
    <t>Spices Pack</t>
  </si>
  <si>
    <t>Cotton Bedsheet</t>
  </si>
  <si>
    <t>Cooking Oil 1L</t>
  </si>
  <si>
    <t>Cola 1L</t>
  </si>
  <si>
    <t>Hand Towel</t>
  </si>
  <si>
    <t>Curd 500g</t>
  </si>
  <si>
    <t>Biscuits</t>
  </si>
  <si>
    <t>Lamp</t>
  </si>
  <si>
    <t>Dishwash Liquid</t>
  </si>
  <si>
    <t>Juice Pack</t>
  </si>
  <si>
    <t>Table Vase</t>
  </si>
  <si>
    <t>Tea 250g</t>
  </si>
  <si>
    <t>Cookies</t>
  </si>
  <si>
    <t>Detergent 1kg</t>
  </si>
  <si>
    <t>Table Runner</t>
  </si>
  <si>
    <t>Floor Cleaner</t>
  </si>
  <si>
    <t>Milk 1L</t>
  </si>
  <si>
    <t>Wheat Flour 5kg</t>
  </si>
  <si>
    <t>Butter 100g</t>
  </si>
  <si>
    <t>Rice 5kg</t>
  </si>
  <si>
    <t>Energy Drink</t>
  </si>
  <si>
    <t>Invoice_No</t>
  </si>
  <si>
    <t>Invoice_Date</t>
  </si>
  <si>
    <t>Customer_Name</t>
  </si>
  <si>
    <t>City</t>
  </si>
  <si>
    <t>Quantity_Sold</t>
  </si>
  <si>
    <t>Sale_Rate</t>
  </si>
  <si>
    <t>Sales_Amount</t>
  </si>
  <si>
    <t>S00001</t>
  </si>
  <si>
    <t>S00002</t>
  </si>
  <si>
    <t>S00003</t>
  </si>
  <si>
    <t>S00004</t>
  </si>
  <si>
    <t>S00005</t>
  </si>
  <si>
    <t>S00006</t>
  </si>
  <si>
    <t>S00007</t>
  </si>
  <si>
    <t>S00008</t>
  </si>
  <si>
    <t>S00009</t>
  </si>
  <si>
    <t>S00010</t>
  </si>
  <si>
    <t>S00011</t>
  </si>
  <si>
    <t>S00012</t>
  </si>
  <si>
    <t>S00013</t>
  </si>
  <si>
    <t>S00014</t>
  </si>
  <si>
    <t>S00015</t>
  </si>
  <si>
    <t>S00016</t>
  </si>
  <si>
    <t>S00017</t>
  </si>
  <si>
    <t>S00018</t>
  </si>
  <si>
    <t>S00019</t>
  </si>
  <si>
    <t>S00020</t>
  </si>
  <si>
    <t>S00021</t>
  </si>
  <si>
    <t>S00022</t>
  </si>
  <si>
    <t>S00023</t>
  </si>
  <si>
    <t>S00024</t>
  </si>
  <si>
    <t>S00025</t>
  </si>
  <si>
    <t>S00026</t>
  </si>
  <si>
    <t>S00027</t>
  </si>
  <si>
    <t>S00028</t>
  </si>
  <si>
    <t>S00029</t>
  </si>
  <si>
    <t>S00030</t>
  </si>
  <si>
    <t>S00031</t>
  </si>
  <si>
    <t>S00032</t>
  </si>
  <si>
    <t>S00033</t>
  </si>
  <si>
    <t>S00034</t>
  </si>
  <si>
    <t>S00035</t>
  </si>
  <si>
    <t>S00036</t>
  </si>
  <si>
    <t>S00037</t>
  </si>
  <si>
    <t>S00038</t>
  </si>
  <si>
    <t>S00039</t>
  </si>
  <si>
    <t>S00040</t>
  </si>
  <si>
    <t>S00041</t>
  </si>
  <si>
    <t>S00042</t>
  </si>
  <si>
    <t>S00043</t>
  </si>
  <si>
    <t>S00044</t>
  </si>
  <si>
    <t>S00045</t>
  </si>
  <si>
    <t>S00046</t>
  </si>
  <si>
    <t>S00047</t>
  </si>
  <si>
    <t>S00048</t>
  </si>
  <si>
    <t>S00049</t>
  </si>
  <si>
    <t>S00050</t>
  </si>
  <si>
    <t>S00051</t>
  </si>
  <si>
    <t>S00052</t>
  </si>
  <si>
    <t>S00053</t>
  </si>
  <si>
    <t>S00054</t>
  </si>
  <si>
    <t>S00055</t>
  </si>
  <si>
    <t>S00056</t>
  </si>
  <si>
    <t>S00057</t>
  </si>
  <si>
    <t>S00058</t>
  </si>
  <si>
    <t>S00059</t>
  </si>
  <si>
    <t>S00060</t>
  </si>
  <si>
    <t>S00061</t>
  </si>
  <si>
    <t>S00062</t>
  </si>
  <si>
    <t>S00063</t>
  </si>
  <si>
    <t>S00064</t>
  </si>
  <si>
    <t>S00065</t>
  </si>
  <si>
    <t>S00066</t>
  </si>
  <si>
    <t>S00067</t>
  </si>
  <si>
    <t>S00068</t>
  </si>
  <si>
    <t>S00069</t>
  </si>
  <si>
    <t>S00070</t>
  </si>
  <si>
    <t>S00071</t>
  </si>
  <si>
    <t>S00072</t>
  </si>
  <si>
    <t>S00073</t>
  </si>
  <si>
    <t>S00074</t>
  </si>
  <si>
    <t>S00075</t>
  </si>
  <si>
    <t>S00076</t>
  </si>
  <si>
    <t>S00077</t>
  </si>
  <si>
    <t>S00078</t>
  </si>
  <si>
    <t>S00079</t>
  </si>
  <si>
    <t>S00080</t>
  </si>
  <si>
    <t>S00081</t>
  </si>
  <si>
    <t>S00082</t>
  </si>
  <si>
    <t>S00083</t>
  </si>
  <si>
    <t>S00084</t>
  </si>
  <si>
    <t>S00085</t>
  </si>
  <si>
    <t>S00086</t>
  </si>
  <si>
    <t>S00087</t>
  </si>
  <si>
    <t>S00088</t>
  </si>
  <si>
    <t>S00089</t>
  </si>
  <si>
    <t>S00090</t>
  </si>
  <si>
    <t>S00091</t>
  </si>
  <si>
    <t>S00092</t>
  </si>
  <si>
    <t>S00093</t>
  </si>
  <si>
    <t>S00094</t>
  </si>
  <si>
    <t>S00095</t>
  </si>
  <si>
    <t>S00096</t>
  </si>
  <si>
    <t>S00097</t>
  </si>
  <si>
    <t>S00098</t>
  </si>
  <si>
    <t>S00099</t>
  </si>
  <si>
    <t>S00100</t>
  </si>
  <si>
    <t>S00101</t>
  </si>
  <si>
    <t>S00102</t>
  </si>
  <si>
    <t>S00103</t>
  </si>
  <si>
    <t>S00104</t>
  </si>
  <si>
    <t>S00105</t>
  </si>
  <si>
    <t>S00106</t>
  </si>
  <si>
    <t>S00107</t>
  </si>
  <si>
    <t>S00108</t>
  </si>
  <si>
    <t>S00109</t>
  </si>
  <si>
    <t>S00110</t>
  </si>
  <si>
    <t>S00111</t>
  </si>
  <si>
    <t>S00112</t>
  </si>
  <si>
    <t>S00113</t>
  </si>
  <si>
    <t>S00114</t>
  </si>
  <si>
    <t>S00115</t>
  </si>
  <si>
    <t>S00116</t>
  </si>
  <si>
    <t>S00117</t>
  </si>
  <si>
    <t>S00118</t>
  </si>
  <si>
    <t>S00119</t>
  </si>
  <si>
    <t>S00120</t>
  </si>
  <si>
    <t>S00121</t>
  </si>
  <si>
    <t>S00122</t>
  </si>
  <si>
    <t>S00123</t>
  </si>
  <si>
    <t>S00124</t>
  </si>
  <si>
    <t>S00125</t>
  </si>
  <si>
    <t>S00126</t>
  </si>
  <si>
    <t>S00127</t>
  </si>
  <si>
    <t>S00128</t>
  </si>
  <si>
    <t>S00129</t>
  </si>
  <si>
    <t>S00130</t>
  </si>
  <si>
    <t>S00131</t>
  </si>
  <si>
    <t>S00132</t>
  </si>
  <si>
    <t>S00133</t>
  </si>
  <si>
    <t>S00134</t>
  </si>
  <si>
    <t>S00135</t>
  </si>
  <si>
    <t>S00136</t>
  </si>
  <si>
    <t>S00137</t>
  </si>
  <si>
    <t>S00138</t>
  </si>
  <si>
    <t>S00139</t>
  </si>
  <si>
    <t>S00140</t>
  </si>
  <si>
    <t>S00141</t>
  </si>
  <si>
    <t>S00142</t>
  </si>
  <si>
    <t>S00143</t>
  </si>
  <si>
    <t>S00144</t>
  </si>
  <si>
    <t>S00145</t>
  </si>
  <si>
    <t>S00146</t>
  </si>
  <si>
    <t>S00147</t>
  </si>
  <si>
    <t>S00148</t>
  </si>
  <si>
    <t>S00149</t>
  </si>
  <si>
    <t>S00150</t>
  </si>
  <si>
    <t>S00151</t>
  </si>
  <si>
    <t>S00152</t>
  </si>
  <si>
    <t>S00153</t>
  </si>
  <si>
    <t>S00154</t>
  </si>
  <si>
    <t>S00155</t>
  </si>
  <si>
    <t>S00156</t>
  </si>
  <si>
    <t>S00157</t>
  </si>
  <si>
    <t>S00158</t>
  </si>
  <si>
    <t>S00159</t>
  </si>
  <si>
    <t>S00160</t>
  </si>
  <si>
    <t>S00161</t>
  </si>
  <si>
    <t>S00162</t>
  </si>
  <si>
    <t>S00163</t>
  </si>
  <si>
    <t>S00164</t>
  </si>
  <si>
    <t>S00165</t>
  </si>
  <si>
    <t>S00166</t>
  </si>
  <si>
    <t>S00167</t>
  </si>
  <si>
    <t>S00168</t>
  </si>
  <si>
    <t>S00169</t>
  </si>
  <si>
    <t>S00170</t>
  </si>
  <si>
    <t>S00171</t>
  </si>
  <si>
    <t>S00172</t>
  </si>
  <si>
    <t>S00173</t>
  </si>
  <si>
    <t>S00174</t>
  </si>
  <si>
    <t>S00175</t>
  </si>
  <si>
    <t>S00176</t>
  </si>
  <si>
    <t>S00177</t>
  </si>
  <si>
    <t>S00178</t>
  </si>
  <si>
    <t>S00179</t>
  </si>
  <si>
    <t>S00180</t>
  </si>
  <si>
    <t>S00181</t>
  </si>
  <si>
    <t>S00182</t>
  </si>
  <si>
    <t>S00183</t>
  </si>
  <si>
    <t>S00184</t>
  </si>
  <si>
    <t>S00185</t>
  </si>
  <si>
    <t>S00186</t>
  </si>
  <si>
    <t>S00187</t>
  </si>
  <si>
    <t>S00188</t>
  </si>
  <si>
    <t>S00189</t>
  </si>
  <si>
    <t>S00190</t>
  </si>
  <si>
    <t>S00191</t>
  </si>
  <si>
    <t>S00192</t>
  </si>
  <si>
    <t>S00193</t>
  </si>
  <si>
    <t>S00194</t>
  </si>
  <si>
    <t>S00195</t>
  </si>
  <si>
    <t>S00196</t>
  </si>
  <si>
    <t>S00197</t>
  </si>
  <si>
    <t>S00198</t>
  </si>
  <si>
    <t>S00199</t>
  </si>
  <si>
    <t>S00200</t>
  </si>
  <si>
    <t>S00201</t>
  </si>
  <si>
    <t>S00202</t>
  </si>
  <si>
    <t>S00203</t>
  </si>
  <si>
    <t>S00204</t>
  </si>
  <si>
    <t>S00205</t>
  </si>
  <si>
    <t>S00206</t>
  </si>
  <si>
    <t>S00207</t>
  </si>
  <si>
    <t>S00208</t>
  </si>
  <si>
    <t>S00209</t>
  </si>
  <si>
    <t>S00210</t>
  </si>
  <si>
    <t>S00211</t>
  </si>
  <si>
    <t>S00212</t>
  </si>
  <si>
    <t>S00213</t>
  </si>
  <si>
    <t>S00214</t>
  </si>
  <si>
    <t>S00215</t>
  </si>
  <si>
    <t>S00216</t>
  </si>
  <si>
    <t>S00217</t>
  </si>
  <si>
    <t>S00218</t>
  </si>
  <si>
    <t>S00219</t>
  </si>
  <si>
    <t>S00220</t>
  </si>
  <si>
    <t>S00221</t>
  </si>
  <si>
    <t>S00222</t>
  </si>
  <si>
    <t>S00223</t>
  </si>
  <si>
    <t>S00224</t>
  </si>
  <si>
    <t>S00225</t>
  </si>
  <si>
    <t>S00226</t>
  </si>
  <si>
    <t>S00227</t>
  </si>
  <si>
    <t>S00228</t>
  </si>
  <si>
    <t>S00229</t>
  </si>
  <si>
    <t>S00230</t>
  </si>
  <si>
    <t>S00231</t>
  </si>
  <si>
    <t>S00232</t>
  </si>
  <si>
    <t>S00233</t>
  </si>
  <si>
    <t>S00234</t>
  </si>
  <si>
    <t>S00235</t>
  </si>
  <si>
    <t>S00236</t>
  </si>
  <si>
    <t>S00237</t>
  </si>
  <si>
    <t>S00238</t>
  </si>
  <si>
    <t>S00239</t>
  </si>
  <si>
    <t>S00240</t>
  </si>
  <si>
    <t>S00241</t>
  </si>
  <si>
    <t>S00242</t>
  </si>
  <si>
    <t>S00243</t>
  </si>
  <si>
    <t>S00244</t>
  </si>
  <si>
    <t>S00245</t>
  </si>
  <si>
    <t>S00246</t>
  </si>
  <si>
    <t>S00247</t>
  </si>
  <si>
    <t>S00248</t>
  </si>
  <si>
    <t>S00249</t>
  </si>
  <si>
    <t>S00250</t>
  </si>
  <si>
    <t>S00251</t>
  </si>
  <si>
    <t>S00252</t>
  </si>
  <si>
    <t>S00253</t>
  </si>
  <si>
    <t>S00254</t>
  </si>
  <si>
    <t>S00255</t>
  </si>
  <si>
    <t>S00256</t>
  </si>
  <si>
    <t>S00257</t>
  </si>
  <si>
    <t>S00258</t>
  </si>
  <si>
    <t>S00259</t>
  </si>
  <si>
    <t>S00260</t>
  </si>
  <si>
    <t>S00261</t>
  </si>
  <si>
    <t>S00262</t>
  </si>
  <si>
    <t>S00263</t>
  </si>
  <si>
    <t>S00264</t>
  </si>
  <si>
    <t>S00265</t>
  </si>
  <si>
    <t>S00266</t>
  </si>
  <si>
    <t>S00267</t>
  </si>
  <si>
    <t>S00268</t>
  </si>
  <si>
    <t>S00269</t>
  </si>
  <si>
    <t>S00270</t>
  </si>
  <si>
    <t>S00271</t>
  </si>
  <si>
    <t>S00272</t>
  </si>
  <si>
    <t>S00273</t>
  </si>
  <si>
    <t>S00274</t>
  </si>
  <si>
    <t>S00275</t>
  </si>
  <si>
    <t>S00276</t>
  </si>
  <si>
    <t>S00277</t>
  </si>
  <si>
    <t>S00278</t>
  </si>
  <si>
    <t>S00279</t>
  </si>
  <si>
    <t>S00280</t>
  </si>
  <si>
    <t>S00281</t>
  </si>
  <si>
    <t>S00282</t>
  </si>
  <si>
    <t>S00283</t>
  </si>
  <si>
    <t>S00284</t>
  </si>
  <si>
    <t>S00285</t>
  </si>
  <si>
    <t>S00286</t>
  </si>
  <si>
    <t>S00287</t>
  </si>
  <si>
    <t>S00288</t>
  </si>
  <si>
    <t>S00289</t>
  </si>
  <si>
    <t>S00290</t>
  </si>
  <si>
    <t>S00291</t>
  </si>
  <si>
    <t>S00292</t>
  </si>
  <si>
    <t>S00293</t>
  </si>
  <si>
    <t>S00294</t>
  </si>
  <si>
    <t>S00295</t>
  </si>
  <si>
    <t>S00296</t>
  </si>
  <si>
    <t>S00297</t>
  </si>
  <si>
    <t>S00298</t>
  </si>
  <si>
    <t>S00299</t>
  </si>
  <si>
    <t>S00300</t>
  </si>
  <si>
    <t>S00301</t>
  </si>
  <si>
    <t>S00302</t>
  </si>
  <si>
    <t>S00303</t>
  </si>
  <si>
    <t>S00304</t>
  </si>
  <si>
    <t>S00305</t>
  </si>
  <si>
    <t>S00306</t>
  </si>
  <si>
    <t>S00307</t>
  </si>
  <si>
    <t>S00308</t>
  </si>
  <si>
    <t>S00309</t>
  </si>
  <si>
    <t>S00310</t>
  </si>
  <si>
    <t>S00311</t>
  </si>
  <si>
    <t>S00312</t>
  </si>
  <si>
    <t>S00313</t>
  </si>
  <si>
    <t>S00314</t>
  </si>
  <si>
    <t>S00315</t>
  </si>
  <si>
    <t>S00316</t>
  </si>
  <si>
    <t>S00317</t>
  </si>
  <si>
    <t>S00318</t>
  </si>
  <si>
    <t>S00319</t>
  </si>
  <si>
    <t>S00320</t>
  </si>
  <si>
    <t>S00321</t>
  </si>
  <si>
    <t>S00322</t>
  </si>
  <si>
    <t>S00323</t>
  </si>
  <si>
    <t>S00324</t>
  </si>
  <si>
    <t>S00325</t>
  </si>
  <si>
    <t>S00326</t>
  </si>
  <si>
    <t>S00327</t>
  </si>
  <si>
    <t>S00328</t>
  </si>
  <si>
    <t>S00329</t>
  </si>
  <si>
    <t>S00330</t>
  </si>
  <si>
    <t>S00331</t>
  </si>
  <si>
    <t>S00332</t>
  </si>
  <si>
    <t>S00333</t>
  </si>
  <si>
    <t>S00334</t>
  </si>
  <si>
    <t>S00335</t>
  </si>
  <si>
    <t>S00336</t>
  </si>
  <si>
    <t>S00337</t>
  </si>
  <si>
    <t>S00338</t>
  </si>
  <si>
    <t>S00339</t>
  </si>
  <si>
    <t>S00340</t>
  </si>
  <si>
    <t>S00341</t>
  </si>
  <si>
    <t>S00342</t>
  </si>
  <si>
    <t>S00343</t>
  </si>
  <si>
    <t>S00344</t>
  </si>
  <si>
    <t>S00345</t>
  </si>
  <si>
    <t>S00346</t>
  </si>
  <si>
    <t>S00347</t>
  </si>
  <si>
    <t>S00348</t>
  </si>
  <si>
    <t>S00349</t>
  </si>
  <si>
    <t>S00350</t>
  </si>
  <si>
    <t>S00351</t>
  </si>
  <si>
    <t>S00352</t>
  </si>
  <si>
    <t>S00353</t>
  </si>
  <si>
    <t>S00354</t>
  </si>
  <si>
    <t>S00355</t>
  </si>
  <si>
    <t>S00356</t>
  </si>
  <si>
    <t>S00357</t>
  </si>
  <si>
    <t>S00358</t>
  </si>
  <si>
    <t>S00359</t>
  </si>
  <si>
    <t>S00360</t>
  </si>
  <si>
    <t>S00361</t>
  </si>
  <si>
    <t>S00362</t>
  </si>
  <si>
    <t>S00363</t>
  </si>
  <si>
    <t>S00364</t>
  </si>
  <si>
    <t>S00365</t>
  </si>
  <si>
    <t>S00366</t>
  </si>
  <si>
    <t>S00367</t>
  </si>
  <si>
    <t>S00368</t>
  </si>
  <si>
    <t>S00369</t>
  </si>
  <si>
    <t>S00370</t>
  </si>
  <si>
    <t>S00371</t>
  </si>
  <si>
    <t>S00372</t>
  </si>
  <si>
    <t>S00373</t>
  </si>
  <si>
    <t>S00374</t>
  </si>
  <si>
    <t>S00375</t>
  </si>
  <si>
    <t>S00376</t>
  </si>
  <si>
    <t>S00377</t>
  </si>
  <si>
    <t>S00378</t>
  </si>
  <si>
    <t>S00379</t>
  </si>
  <si>
    <t>S00380</t>
  </si>
  <si>
    <t>S00381</t>
  </si>
  <si>
    <t>S00382</t>
  </si>
  <si>
    <t>S00383</t>
  </si>
  <si>
    <t>S00384</t>
  </si>
  <si>
    <t>S00385</t>
  </si>
  <si>
    <t>S00386</t>
  </si>
  <si>
    <t>S00387</t>
  </si>
  <si>
    <t>S00388</t>
  </si>
  <si>
    <t>S00389</t>
  </si>
  <si>
    <t>S00390</t>
  </si>
  <si>
    <t>S00391</t>
  </si>
  <si>
    <t>S00392</t>
  </si>
  <si>
    <t>S00393</t>
  </si>
  <si>
    <t>S00394</t>
  </si>
  <si>
    <t>S00395</t>
  </si>
  <si>
    <t>S00396</t>
  </si>
  <si>
    <t>S00397</t>
  </si>
  <si>
    <t>S00398</t>
  </si>
  <si>
    <t>S00399</t>
  </si>
  <si>
    <t>S00400</t>
  </si>
  <si>
    <t>S00401</t>
  </si>
  <si>
    <t>S00402</t>
  </si>
  <si>
    <t>S00403</t>
  </si>
  <si>
    <t>S00404</t>
  </si>
  <si>
    <t>S00405</t>
  </si>
  <si>
    <t>S00406</t>
  </si>
  <si>
    <t>S00407</t>
  </si>
  <si>
    <t>S00408</t>
  </si>
  <si>
    <t>S00409</t>
  </si>
  <si>
    <t>S00410</t>
  </si>
  <si>
    <t>S00411</t>
  </si>
  <si>
    <t>S00412</t>
  </si>
  <si>
    <t>S00413</t>
  </si>
  <si>
    <t>S00414</t>
  </si>
  <si>
    <t>S00415</t>
  </si>
  <si>
    <t>S00416</t>
  </si>
  <si>
    <t>S00417</t>
  </si>
  <si>
    <t>S00418</t>
  </si>
  <si>
    <t>S00419</t>
  </si>
  <si>
    <t>S00420</t>
  </si>
  <si>
    <t>S00421</t>
  </si>
  <si>
    <t>S00422</t>
  </si>
  <si>
    <t>S00423</t>
  </si>
  <si>
    <t>S00424</t>
  </si>
  <si>
    <t>S00425</t>
  </si>
  <si>
    <t>S00426</t>
  </si>
  <si>
    <t>S00427</t>
  </si>
  <si>
    <t>S00428</t>
  </si>
  <si>
    <t>S00429</t>
  </si>
  <si>
    <t>S00430</t>
  </si>
  <si>
    <t>S00431</t>
  </si>
  <si>
    <t>S00432</t>
  </si>
  <si>
    <t>S00433</t>
  </si>
  <si>
    <t>S00434</t>
  </si>
  <si>
    <t>S00435</t>
  </si>
  <si>
    <t>S00436</t>
  </si>
  <si>
    <t>S00437</t>
  </si>
  <si>
    <t>S00438</t>
  </si>
  <si>
    <t>S00439</t>
  </si>
  <si>
    <t>S00440</t>
  </si>
  <si>
    <t>S00441</t>
  </si>
  <si>
    <t>S00442</t>
  </si>
  <si>
    <t>S00443</t>
  </si>
  <si>
    <t>S00444</t>
  </si>
  <si>
    <t>S00445</t>
  </si>
  <si>
    <t>S00446</t>
  </si>
  <si>
    <t>S00447</t>
  </si>
  <si>
    <t>S00448</t>
  </si>
  <si>
    <t>S00449</t>
  </si>
  <si>
    <t>S00450</t>
  </si>
  <si>
    <t>S00451</t>
  </si>
  <si>
    <t>S00452</t>
  </si>
  <si>
    <t>S00453</t>
  </si>
  <si>
    <t>S00454</t>
  </si>
  <si>
    <t>S00455</t>
  </si>
  <si>
    <t>S00456</t>
  </si>
  <si>
    <t>S00457</t>
  </si>
  <si>
    <t>S00458</t>
  </si>
  <si>
    <t>S00459</t>
  </si>
  <si>
    <t>S00460</t>
  </si>
  <si>
    <t>S00461</t>
  </si>
  <si>
    <t>S00462</t>
  </si>
  <si>
    <t>S00463</t>
  </si>
  <si>
    <t>S00464</t>
  </si>
  <si>
    <t>S00465</t>
  </si>
  <si>
    <t>S00466</t>
  </si>
  <si>
    <t>S00467</t>
  </si>
  <si>
    <t>S00468</t>
  </si>
  <si>
    <t>S00469</t>
  </si>
  <si>
    <t>S00470</t>
  </si>
  <si>
    <t>S00471</t>
  </si>
  <si>
    <t>S00472</t>
  </si>
  <si>
    <t>S00473</t>
  </si>
  <si>
    <t>S00474</t>
  </si>
  <si>
    <t>S00475</t>
  </si>
  <si>
    <t>S00476</t>
  </si>
  <si>
    <t>S00477</t>
  </si>
  <si>
    <t>S00478</t>
  </si>
  <si>
    <t>S00479</t>
  </si>
  <si>
    <t>S00480</t>
  </si>
  <si>
    <t>S00481</t>
  </si>
  <si>
    <t>S00482</t>
  </si>
  <si>
    <t>S00483</t>
  </si>
  <si>
    <t>S00484</t>
  </si>
  <si>
    <t>S00485</t>
  </si>
  <si>
    <t>S00486</t>
  </si>
  <si>
    <t>S00487</t>
  </si>
  <si>
    <t>S00488</t>
  </si>
  <si>
    <t>S00489</t>
  </si>
  <si>
    <t>S00490</t>
  </si>
  <si>
    <t>S00491</t>
  </si>
  <si>
    <t>S00492</t>
  </si>
  <si>
    <t>S00493</t>
  </si>
  <si>
    <t>S00494</t>
  </si>
  <si>
    <t>S00495</t>
  </si>
  <si>
    <t>S00496</t>
  </si>
  <si>
    <t>S00497</t>
  </si>
  <si>
    <t>S00498</t>
  </si>
  <si>
    <t>S00499</t>
  </si>
  <si>
    <t>S00500</t>
  </si>
  <si>
    <t>S00501</t>
  </si>
  <si>
    <t>S00502</t>
  </si>
  <si>
    <t>S00503</t>
  </si>
  <si>
    <t>S00504</t>
  </si>
  <si>
    <t>S00505</t>
  </si>
  <si>
    <t>S00506</t>
  </si>
  <si>
    <t>S00507</t>
  </si>
  <si>
    <t>S00508</t>
  </si>
  <si>
    <t>S00509</t>
  </si>
  <si>
    <t>S00510</t>
  </si>
  <si>
    <t>S00511</t>
  </si>
  <si>
    <t>S00512</t>
  </si>
  <si>
    <t>S00513</t>
  </si>
  <si>
    <t>S00514</t>
  </si>
  <si>
    <t>S00515</t>
  </si>
  <si>
    <t>S00516</t>
  </si>
  <si>
    <t>S00517</t>
  </si>
  <si>
    <t>S00518</t>
  </si>
  <si>
    <t>S00519</t>
  </si>
  <si>
    <t>S00520</t>
  </si>
  <si>
    <t>S00521</t>
  </si>
  <si>
    <t>S00522</t>
  </si>
  <si>
    <t>S00523</t>
  </si>
  <si>
    <t>S00524</t>
  </si>
  <si>
    <t>S00525</t>
  </si>
  <si>
    <t>S00526</t>
  </si>
  <si>
    <t>S00527</t>
  </si>
  <si>
    <t>S00528</t>
  </si>
  <si>
    <t>S00529</t>
  </si>
  <si>
    <t>S00530</t>
  </si>
  <si>
    <t>S00531</t>
  </si>
  <si>
    <t>S00532</t>
  </si>
  <si>
    <t>S00533</t>
  </si>
  <si>
    <t>S00534</t>
  </si>
  <si>
    <t>S00535</t>
  </si>
  <si>
    <t>S00536</t>
  </si>
  <si>
    <t>S00537</t>
  </si>
  <si>
    <t>S00538</t>
  </si>
  <si>
    <t>S00539</t>
  </si>
  <si>
    <t>S00540</t>
  </si>
  <si>
    <t>S00541</t>
  </si>
  <si>
    <t>S00542</t>
  </si>
  <si>
    <t>S00543</t>
  </si>
  <si>
    <t>S00544</t>
  </si>
  <si>
    <t>S00545</t>
  </si>
  <si>
    <t>S00546</t>
  </si>
  <si>
    <t>S00547</t>
  </si>
  <si>
    <t>S00548</t>
  </si>
  <si>
    <t>S00549</t>
  </si>
  <si>
    <t>S00550</t>
  </si>
  <si>
    <t>S00551</t>
  </si>
  <si>
    <t>S00552</t>
  </si>
  <si>
    <t>S00553</t>
  </si>
  <si>
    <t>S00554</t>
  </si>
  <si>
    <t>S00555</t>
  </si>
  <si>
    <t>S00556</t>
  </si>
  <si>
    <t>S00557</t>
  </si>
  <si>
    <t>S00558</t>
  </si>
  <si>
    <t>S00559</t>
  </si>
  <si>
    <t>S00560</t>
  </si>
  <si>
    <t>S00561</t>
  </si>
  <si>
    <t>S00562</t>
  </si>
  <si>
    <t>S00563</t>
  </si>
  <si>
    <t>S00564</t>
  </si>
  <si>
    <t>S00565</t>
  </si>
  <si>
    <t>S00566</t>
  </si>
  <si>
    <t>S00567</t>
  </si>
  <si>
    <t>S00568</t>
  </si>
  <si>
    <t>S00569</t>
  </si>
  <si>
    <t>S00570</t>
  </si>
  <si>
    <t>S00571</t>
  </si>
  <si>
    <t>S00572</t>
  </si>
  <si>
    <t>S00573</t>
  </si>
  <si>
    <t>S00574</t>
  </si>
  <si>
    <t>S00575</t>
  </si>
  <si>
    <t>S00576</t>
  </si>
  <si>
    <t>S00577</t>
  </si>
  <si>
    <t>S00578</t>
  </si>
  <si>
    <t>S00579</t>
  </si>
  <si>
    <t>S00580</t>
  </si>
  <si>
    <t>S00581</t>
  </si>
  <si>
    <t>S00582</t>
  </si>
  <si>
    <t>S00583</t>
  </si>
  <si>
    <t>S00584</t>
  </si>
  <si>
    <t>S00585</t>
  </si>
  <si>
    <t>S00586</t>
  </si>
  <si>
    <t>S00587</t>
  </si>
  <si>
    <t>S00588</t>
  </si>
  <si>
    <t>S00589</t>
  </si>
  <si>
    <t>S00590</t>
  </si>
  <si>
    <t>S00591</t>
  </si>
  <si>
    <t>S00592</t>
  </si>
  <si>
    <t>S00593</t>
  </si>
  <si>
    <t>S00594</t>
  </si>
  <si>
    <t>S00595</t>
  </si>
  <si>
    <t>S00596</t>
  </si>
  <si>
    <t>S00597</t>
  </si>
  <si>
    <t>S00598</t>
  </si>
  <si>
    <t>S00599</t>
  </si>
  <si>
    <t>S00600</t>
  </si>
  <si>
    <t>S00601</t>
  </si>
  <si>
    <t>S00602</t>
  </si>
  <si>
    <t>S00603</t>
  </si>
  <si>
    <t>S00604</t>
  </si>
  <si>
    <t>S00605</t>
  </si>
  <si>
    <t>S00606</t>
  </si>
  <si>
    <t>S00607</t>
  </si>
  <si>
    <t>S00608</t>
  </si>
  <si>
    <t>S00609</t>
  </si>
  <si>
    <t>S00610</t>
  </si>
  <si>
    <t>S00611</t>
  </si>
  <si>
    <t>S00612</t>
  </si>
  <si>
    <t>S00613</t>
  </si>
  <si>
    <t>S00614</t>
  </si>
  <si>
    <t>S00615</t>
  </si>
  <si>
    <t>S00616</t>
  </si>
  <si>
    <t>S00617</t>
  </si>
  <si>
    <t>S00618</t>
  </si>
  <si>
    <t>S00619</t>
  </si>
  <si>
    <t>S00620</t>
  </si>
  <si>
    <t>S00621</t>
  </si>
  <si>
    <t>S00622</t>
  </si>
  <si>
    <t>S00623</t>
  </si>
  <si>
    <t>S00624</t>
  </si>
  <si>
    <t>S00625</t>
  </si>
  <si>
    <t>S00626</t>
  </si>
  <si>
    <t>S00627</t>
  </si>
  <si>
    <t>S00628</t>
  </si>
  <si>
    <t>S00629</t>
  </si>
  <si>
    <t>S00630</t>
  </si>
  <si>
    <t>S00631</t>
  </si>
  <si>
    <t>S00632</t>
  </si>
  <si>
    <t>S00633</t>
  </si>
  <si>
    <t>S00634</t>
  </si>
  <si>
    <t>S00635</t>
  </si>
  <si>
    <t>S00636</t>
  </si>
  <si>
    <t>S00637</t>
  </si>
  <si>
    <t>S00638</t>
  </si>
  <si>
    <t>S00639</t>
  </si>
  <si>
    <t>S00640</t>
  </si>
  <si>
    <t>S00641</t>
  </si>
  <si>
    <t>S00642</t>
  </si>
  <si>
    <t>S00643</t>
  </si>
  <si>
    <t>S00644</t>
  </si>
  <si>
    <t>S00645</t>
  </si>
  <si>
    <t>S00646</t>
  </si>
  <si>
    <t>S00647</t>
  </si>
  <si>
    <t>S00648</t>
  </si>
  <si>
    <t>S00649</t>
  </si>
  <si>
    <t>S00650</t>
  </si>
  <si>
    <t>S00651</t>
  </si>
  <si>
    <t>S00652</t>
  </si>
  <si>
    <t>S00653</t>
  </si>
  <si>
    <t>S00654</t>
  </si>
  <si>
    <t>S00655</t>
  </si>
  <si>
    <t>S00656</t>
  </si>
  <si>
    <t>S00657</t>
  </si>
  <si>
    <t>S00658</t>
  </si>
  <si>
    <t>S00659</t>
  </si>
  <si>
    <t>S00660</t>
  </si>
  <si>
    <t>S00661</t>
  </si>
  <si>
    <t>S00662</t>
  </si>
  <si>
    <t>S00663</t>
  </si>
  <si>
    <t>S00664</t>
  </si>
  <si>
    <t>S00665</t>
  </si>
  <si>
    <t>S00666</t>
  </si>
  <si>
    <t>S00667</t>
  </si>
  <si>
    <t>S00668</t>
  </si>
  <si>
    <t>S00669</t>
  </si>
  <si>
    <t>S00670</t>
  </si>
  <si>
    <t>S00671</t>
  </si>
  <si>
    <t>S00672</t>
  </si>
  <si>
    <t>S00673</t>
  </si>
  <si>
    <t>S00674</t>
  </si>
  <si>
    <t>S00675</t>
  </si>
  <si>
    <t>S00676</t>
  </si>
  <si>
    <t>S00677</t>
  </si>
  <si>
    <t>S00678</t>
  </si>
  <si>
    <t>S00679</t>
  </si>
  <si>
    <t>S00680</t>
  </si>
  <si>
    <t>S00681</t>
  </si>
  <si>
    <t>S00682</t>
  </si>
  <si>
    <t>S00683</t>
  </si>
  <si>
    <t>S00684</t>
  </si>
  <si>
    <t>S00685</t>
  </si>
  <si>
    <t>S00686</t>
  </si>
  <si>
    <t>S00687</t>
  </si>
  <si>
    <t>S00688</t>
  </si>
  <si>
    <t>S00689</t>
  </si>
  <si>
    <t>S00690</t>
  </si>
  <si>
    <t>S00691</t>
  </si>
  <si>
    <t>S00692</t>
  </si>
  <si>
    <t>S00693</t>
  </si>
  <si>
    <t>S00694</t>
  </si>
  <si>
    <t>S00695</t>
  </si>
  <si>
    <t>S00696</t>
  </si>
  <si>
    <t>S00697</t>
  </si>
  <si>
    <t>S00698</t>
  </si>
  <si>
    <t>S00699</t>
  </si>
  <si>
    <t>S00700</t>
  </si>
  <si>
    <t>S00701</t>
  </si>
  <si>
    <t>S00702</t>
  </si>
  <si>
    <t>S00703</t>
  </si>
  <si>
    <t>S00704</t>
  </si>
  <si>
    <t>S00705</t>
  </si>
  <si>
    <t>S00706</t>
  </si>
  <si>
    <t>S00707</t>
  </si>
  <si>
    <t>S00708</t>
  </si>
  <si>
    <t>S00709</t>
  </si>
  <si>
    <t>S00710</t>
  </si>
  <si>
    <t>S00711</t>
  </si>
  <si>
    <t>S00712</t>
  </si>
  <si>
    <t>S00713</t>
  </si>
  <si>
    <t>S00714</t>
  </si>
  <si>
    <t>S00715</t>
  </si>
  <si>
    <t>S00716</t>
  </si>
  <si>
    <t>S00717</t>
  </si>
  <si>
    <t>S00718</t>
  </si>
  <si>
    <t>S00719</t>
  </si>
  <si>
    <t>S00720</t>
  </si>
  <si>
    <t>S00721</t>
  </si>
  <si>
    <t>S00722</t>
  </si>
  <si>
    <t>S00723</t>
  </si>
  <si>
    <t>S00724</t>
  </si>
  <si>
    <t>S00725</t>
  </si>
  <si>
    <t>S00726</t>
  </si>
  <si>
    <t>S00727</t>
  </si>
  <si>
    <t>S00728</t>
  </si>
  <si>
    <t>S00729</t>
  </si>
  <si>
    <t>S00730</t>
  </si>
  <si>
    <t>S00731</t>
  </si>
  <si>
    <t>S00732</t>
  </si>
  <si>
    <t>S00733</t>
  </si>
  <si>
    <t>S00734</t>
  </si>
  <si>
    <t>S00735</t>
  </si>
  <si>
    <t>S00736</t>
  </si>
  <si>
    <t>S00737</t>
  </si>
  <si>
    <t>S00738</t>
  </si>
  <si>
    <t>S00739</t>
  </si>
  <si>
    <t>S00740</t>
  </si>
  <si>
    <t>S00741</t>
  </si>
  <si>
    <t>S00742</t>
  </si>
  <si>
    <t>S00743</t>
  </si>
  <si>
    <t>S00744</t>
  </si>
  <si>
    <t>S00745</t>
  </si>
  <si>
    <t>S00746</t>
  </si>
  <si>
    <t>S00747</t>
  </si>
  <si>
    <t>S00748</t>
  </si>
  <si>
    <t>S00749</t>
  </si>
  <si>
    <t>S00750</t>
  </si>
  <si>
    <t>S00751</t>
  </si>
  <si>
    <t>S00752</t>
  </si>
  <si>
    <t>S00753</t>
  </si>
  <si>
    <t>S00754</t>
  </si>
  <si>
    <t>S00755</t>
  </si>
  <si>
    <t>S00756</t>
  </si>
  <si>
    <t>S00757</t>
  </si>
  <si>
    <t>S00758</t>
  </si>
  <si>
    <t>S00759</t>
  </si>
  <si>
    <t>S00760</t>
  </si>
  <si>
    <t>S00761</t>
  </si>
  <si>
    <t>S00762</t>
  </si>
  <si>
    <t>S00763</t>
  </si>
  <si>
    <t>S00764</t>
  </si>
  <si>
    <t>S00765</t>
  </si>
  <si>
    <t>S00766</t>
  </si>
  <si>
    <t>S00767</t>
  </si>
  <si>
    <t>S00768</t>
  </si>
  <si>
    <t>S00769</t>
  </si>
  <si>
    <t>S00770</t>
  </si>
  <si>
    <t>S00771</t>
  </si>
  <si>
    <t>S00772</t>
  </si>
  <si>
    <t>S00773</t>
  </si>
  <si>
    <t>S00774</t>
  </si>
  <si>
    <t>S00775</t>
  </si>
  <si>
    <t>S00776</t>
  </si>
  <si>
    <t>S00777</t>
  </si>
  <si>
    <t>S00778</t>
  </si>
  <si>
    <t>S00779</t>
  </si>
  <si>
    <t>S00780</t>
  </si>
  <si>
    <t>S00781</t>
  </si>
  <si>
    <t>S00782</t>
  </si>
  <si>
    <t>S00783</t>
  </si>
  <si>
    <t>S00784</t>
  </si>
  <si>
    <t>S00785</t>
  </si>
  <si>
    <t>S00786</t>
  </si>
  <si>
    <t>S00787</t>
  </si>
  <si>
    <t>S00788</t>
  </si>
  <si>
    <t>S00789</t>
  </si>
  <si>
    <t>S00790</t>
  </si>
  <si>
    <t>S00791</t>
  </si>
  <si>
    <t>S00792</t>
  </si>
  <si>
    <t>S00793</t>
  </si>
  <si>
    <t>S00794</t>
  </si>
  <si>
    <t>S00795</t>
  </si>
  <si>
    <t>S00796</t>
  </si>
  <si>
    <t>S00797</t>
  </si>
  <si>
    <t>S00798</t>
  </si>
  <si>
    <t>S00799</t>
  </si>
  <si>
    <t>S00800</t>
  </si>
  <si>
    <t>S00801</t>
  </si>
  <si>
    <t>S00802</t>
  </si>
  <si>
    <t>S00803</t>
  </si>
  <si>
    <t>S00804</t>
  </si>
  <si>
    <t>S00805</t>
  </si>
  <si>
    <t>S00806</t>
  </si>
  <si>
    <t>S00807</t>
  </si>
  <si>
    <t>S00808</t>
  </si>
  <si>
    <t>S00809</t>
  </si>
  <si>
    <t>S00810</t>
  </si>
  <si>
    <t>S00811</t>
  </si>
  <si>
    <t>S00812</t>
  </si>
  <si>
    <t>S00813</t>
  </si>
  <si>
    <t>S00814</t>
  </si>
  <si>
    <t>S00815</t>
  </si>
  <si>
    <t>S00816</t>
  </si>
  <si>
    <t>S00817</t>
  </si>
  <si>
    <t>S00818</t>
  </si>
  <si>
    <t>S00819</t>
  </si>
  <si>
    <t>S00820</t>
  </si>
  <si>
    <t>S00821</t>
  </si>
  <si>
    <t>S00822</t>
  </si>
  <si>
    <t>S00823</t>
  </si>
  <si>
    <t>S00824</t>
  </si>
  <si>
    <t>S00825</t>
  </si>
  <si>
    <t>S00826</t>
  </si>
  <si>
    <t>S00827</t>
  </si>
  <si>
    <t>S00828</t>
  </si>
  <si>
    <t>S00829</t>
  </si>
  <si>
    <t>S00830</t>
  </si>
  <si>
    <t>S00831</t>
  </si>
  <si>
    <t>S00832</t>
  </si>
  <si>
    <t>S00833</t>
  </si>
  <si>
    <t>S00834</t>
  </si>
  <si>
    <t>S00835</t>
  </si>
  <si>
    <t>S00836</t>
  </si>
  <si>
    <t>S00837</t>
  </si>
  <si>
    <t>S00838</t>
  </si>
  <si>
    <t>S00839</t>
  </si>
  <si>
    <t>S00840</t>
  </si>
  <si>
    <t>S00841</t>
  </si>
  <si>
    <t>S00842</t>
  </si>
  <si>
    <t>S00843</t>
  </si>
  <si>
    <t>S00844</t>
  </si>
  <si>
    <t>S00845</t>
  </si>
  <si>
    <t>S00846</t>
  </si>
  <si>
    <t>S00847</t>
  </si>
  <si>
    <t>S00848</t>
  </si>
  <si>
    <t>S00849</t>
  </si>
  <si>
    <t>S00850</t>
  </si>
  <si>
    <t>S00851</t>
  </si>
  <si>
    <t>S00852</t>
  </si>
  <si>
    <t>S00853</t>
  </si>
  <si>
    <t>S00854</t>
  </si>
  <si>
    <t>S00855</t>
  </si>
  <si>
    <t>S00856</t>
  </si>
  <si>
    <t>S00857</t>
  </si>
  <si>
    <t>S00858</t>
  </si>
  <si>
    <t>S00859</t>
  </si>
  <si>
    <t>S00860</t>
  </si>
  <si>
    <t>S00861</t>
  </si>
  <si>
    <t>S00862</t>
  </si>
  <si>
    <t>S00863</t>
  </si>
  <si>
    <t>S00864</t>
  </si>
  <si>
    <t>S00865</t>
  </si>
  <si>
    <t>S00866</t>
  </si>
  <si>
    <t>S00867</t>
  </si>
  <si>
    <t>S00868</t>
  </si>
  <si>
    <t>S00869</t>
  </si>
  <si>
    <t>S00870</t>
  </si>
  <si>
    <t>S00871</t>
  </si>
  <si>
    <t>S00872</t>
  </si>
  <si>
    <t>S00873</t>
  </si>
  <si>
    <t>S00874</t>
  </si>
  <si>
    <t>S00875</t>
  </si>
  <si>
    <t>S00876</t>
  </si>
  <si>
    <t>S00877</t>
  </si>
  <si>
    <t>S00878</t>
  </si>
  <si>
    <t>S00879</t>
  </si>
  <si>
    <t>S00880</t>
  </si>
  <si>
    <t>S00881</t>
  </si>
  <si>
    <t>S00882</t>
  </si>
  <si>
    <t>S00883</t>
  </si>
  <si>
    <t>S00884</t>
  </si>
  <si>
    <t>S00885</t>
  </si>
  <si>
    <t>S00886</t>
  </si>
  <si>
    <t>S00887</t>
  </si>
  <si>
    <t>S00888</t>
  </si>
  <si>
    <t>S00889</t>
  </si>
  <si>
    <t>S00890</t>
  </si>
  <si>
    <t>S00891</t>
  </si>
  <si>
    <t>S00892</t>
  </si>
  <si>
    <t>S00893</t>
  </si>
  <si>
    <t>S00894</t>
  </si>
  <si>
    <t>S00895</t>
  </si>
  <si>
    <t>S00896</t>
  </si>
  <si>
    <t>S00897</t>
  </si>
  <si>
    <t>S00898</t>
  </si>
  <si>
    <t>S00899</t>
  </si>
  <si>
    <t>S00900</t>
  </si>
  <si>
    <t>S00901</t>
  </si>
  <si>
    <t>S00902</t>
  </si>
  <si>
    <t>S00903</t>
  </si>
  <si>
    <t>S00904</t>
  </si>
  <si>
    <t>S00905</t>
  </si>
  <si>
    <t>S00906</t>
  </si>
  <si>
    <t>S00907</t>
  </si>
  <si>
    <t>S00908</t>
  </si>
  <si>
    <t>S00909</t>
  </si>
  <si>
    <t>S00910</t>
  </si>
  <si>
    <t>S00911</t>
  </si>
  <si>
    <t>S00912</t>
  </si>
  <si>
    <t>S00913</t>
  </si>
  <si>
    <t>S00914</t>
  </si>
  <si>
    <t>S00915</t>
  </si>
  <si>
    <t>S00916</t>
  </si>
  <si>
    <t>S00917</t>
  </si>
  <si>
    <t>S00918</t>
  </si>
  <si>
    <t>S00919</t>
  </si>
  <si>
    <t>S00920</t>
  </si>
  <si>
    <t>S00921</t>
  </si>
  <si>
    <t>S00922</t>
  </si>
  <si>
    <t>S00923</t>
  </si>
  <si>
    <t>S00924</t>
  </si>
  <si>
    <t>S00925</t>
  </si>
  <si>
    <t>S00926</t>
  </si>
  <si>
    <t>S00927</t>
  </si>
  <si>
    <t>S00928</t>
  </si>
  <si>
    <t>S00929</t>
  </si>
  <si>
    <t>S00930</t>
  </si>
  <si>
    <t>S00931</t>
  </si>
  <si>
    <t>S00932</t>
  </si>
  <si>
    <t>S00933</t>
  </si>
  <si>
    <t>S00934</t>
  </si>
  <si>
    <t>S00935</t>
  </si>
  <si>
    <t>S00936</t>
  </si>
  <si>
    <t>S00937</t>
  </si>
  <si>
    <t>S00938</t>
  </si>
  <si>
    <t>S00939</t>
  </si>
  <si>
    <t>S00940</t>
  </si>
  <si>
    <t>S00941</t>
  </si>
  <si>
    <t>S00942</t>
  </si>
  <si>
    <t>S00943</t>
  </si>
  <si>
    <t>S00944</t>
  </si>
  <si>
    <t>S00945</t>
  </si>
  <si>
    <t>S00946</t>
  </si>
  <si>
    <t>S00947</t>
  </si>
  <si>
    <t>S00948</t>
  </si>
  <si>
    <t>S00949</t>
  </si>
  <si>
    <t>S00950</t>
  </si>
  <si>
    <t>S00951</t>
  </si>
  <si>
    <t>S00952</t>
  </si>
  <si>
    <t>S00953</t>
  </si>
  <si>
    <t>S00954</t>
  </si>
  <si>
    <t>S00955</t>
  </si>
  <si>
    <t>S00956</t>
  </si>
  <si>
    <t>S00957</t>
  </si>
  <si>
    <t>S00958</t>
  </si>
  <si>
    <t>S00959</t>
  </si>
  <si>
    <t>S00960</t>
  </si>
  <si>
    <t>S00961</t>
  </si>
  <si>
    <t>S00962</t>
  </si>
  <si>
    <t>S00963</t>
  </si>
  <si>
    <t>S00964</t>
  </si>
  <si>
    <t>S00965</t>
  </si>
  <si>
    <t>S00966</t>
  </si>
  <si>
    <t>S00967</t>
  </si>
  <si>
    <t>S00968</t>
  </si>
  <si>
    <t>S00969</t>
  </si>
  <si>
    <t>S00970</t>
  </si>
  <si>
    <t>S00971</t>
  </si>
  <si>
    <t>S00972</t>
  </si>
  <si>
    <t>S00973</t>
  </si>
  <si>
    <t>S00974</t>
  </si>
  <si>
    <t>S00975</t>
  </si>
  <si>
    <t>S00976</t>
  </si>
  <si>
    <t>S00977</t>
  </si>
  <si>
    <t>S00978</t>
  </si>
  <si>
    <t>S00979</t>
  </si>
  <si>
    <t>S00980</t>
  </si>
  <si>
    <t>S00981</t>
  </si>
  <si>
    <t>S00982</t>
  </si>
  <si>
    <t>S00983</t>
  </si>
  <si>
    <t>S00984</t>
  </si>
  <si>
    <t>S00985</t>
  </si>
  <si>
    <t>S00986</t>
  </si>
  <si>
    <t>S00987</t>
  </si>
  <si>
    <t>S00988</t>
  </si>
  <si>
    <t>S00989</t>
  </si>
  <si>
    <t>S00990</t>
  </si>
  <si>
    <t>S00991</t>
  </si>
  <si>
    <t>S00992</t>
  </si>
  <si>
    <t>S00993</t>
  </si>
  <si>
    <t>S00994</t>
  </si>
  <si>
    <t>S00995</t>
  </si>
  <si>
    <t>S00996</t>
  </si>
  <si>
    <t>S00997</t>
  </si>
  <si>
    <t>S00998</t>
  </si>
  <si>
    <t>S00999</t>
  </si>
  <si>
    <t>S01000</t>
  </si>
  <si>
    <t>Retailer_114</t>
  </si>
  <si>
    <t>Retailer_80</t>
  </si>
  <si>
    <t>Retailer_24</t>
  </si>
  <si>
    <t>Retailer_116</t>
  </si>
  <si>
    <t>Retailer_16</t>
  </si>
  <si>
    <t>Retailer_64</t>
  </si>
  <si>
    <t>Retailer_105</t>
  </si>
  <si>
    <t>Retailer_17</t>
  </si>
  <si>
    <t>Retailer_39</t>
  </si>
  <si>
    <t>Retailer_101</t>
  </si>
  <si>
    <t>Retailer_85</t>
  </si>
  <si>
    <t>Retailer_131</t>
  </si>
  <si>
    <t>Retailer_125</t>
  </si>
  <si>
    <t>Retailer_130</t>
  </si>
  <si>
    <t>Retailer_34</t>
  </si>
  <si>
    <t>Retailer_43</t>
  </si>
  <si>
    <t>Retailer_73</t>
  </si>
  <si>
    <t>Retailer_95</t>
  </si>
  <si>
    <t>Retailer_108</t>
  </si>
  <si>
    <t>Retailer_124</t>
  </si>
  <si>
    <t>Retailer_42</t>
  </si>
  <si>
    <t>Retailer_99</t>
  </si>
  <si>
    <t>Retailer_86</t>
  </si>
  <si>
    <t>Retailer_36</t>
  </si>
  <si>
    <t>Retailer_141</t>
  </si>
  <si>
    <t>Retailer_32</t>
  </si>
  <si>
    <t>Retailer_138</t>
  </si>
  <si>
    <t>Retailer_110</t>
  </si>
  <si>
    <t>Retailer_22</t>
  </si>
  <si>
    <t>Retailer_142</t>
  </si>
  <si>
    <t>Retailer_65</t>
  </si>
  <si>
    <t>Retailer_27</t>
  </si>
  <si>
    <t>Retailer_45</t>
  </si>
  <si>
    <t>Retailer_10</t>
  </si>
  <si>
    <t>Retailer_132</t>
  </si>
  <si>
    <t>Retailer_49</t>
  </si>
  <si>
    <t>Retailer_112</t>
  </si>
  <si>
    <t>Retailer_128</t>
  </si>
  <si>
    <t>Retailer_21</t>
  </si>
  <si>
    <t>Retailer_84</t>
  </si>
  <si>
    <t>Retailer_15</t>
  </si>
  <si>
    <t>Retailer_41</t>
  </si>
  <si>
    <t>Retailer_94</t>
  </si>
  <si>
    <t>Retailer_96</t>
  </si>
  <si>
    <t>Retailer_81</t>
  </si>
  <si>
    <t>Retailer_100</t>
  </si>
  <si>
    <t>Retailer_74</t>
  </si>
  <si>
    <t>Retailer_127</t>
  </si>
  <si>
    <t>Retailer_23</t>
  </si>
  <si>
    <t>Retailer_148</t>
  </si>
  <si>
    <t>Retailer_89</t>
  </si>
  <si>
    <t>Retailer_111</t>
  </si>
  <si>
    <t>Retailer_137</t>
  </si>
  <si>
    <t>Retailer_44</t>
  </si>
  <si>
    <t>Retailer_8</t>
  </si>
  <si>
    <t>Retailer_63</t>
  </si>
  <si>
    <t>Retailer_107</t>
  </si>
  <si>
    <t>Retailer_120</t>
  </si>
  <si>
    <t>Retailer_150</t>
  </si>
  <si>
    <t>Retailer_121</t>
  </si>
  <si>
    <t>Retailer_93</t>
  </si>
  <si>
    <t>Retailer_72</t>
  </si>
  <si>
    <t>Retailer_129</t>
  </si>
  <si>
    <t>Retailer_133</t>
  </si>
  <si>
    <t>Retailer_149</t>
  </si>
  <si>
    <t>Retailer_98</t>
  </si>
  <si>
    <t>Retailer_29</t>
  </si>
  <si>
    <t>Retailer_53</t>
  </si>
  <si>
    <t>Retailer_118</t>
  </si>
  <si>
    <t>Retailer_126</t>
  </si>
  <si>
    <t>Retailer_66</t>
  </si>
  <si>
    <t>Retailer_70</t>
  </si>
  <si>
    <t>Retailer_58</t>
  </si>
  <si>
    <t>Retailer_123</t>
  </si>
  <si>
    <t>Retailer_147</t>
  </si>
  <si>
    <t>Retailer_46</t>
  </si>
  <si>
    <t>Retailer_140</t>
  </si>
  <si>
    <t>Retailer_76</t>
  </si>
  <si>
    <t>Retailer_61</t>
  </si>
  <si>
    <t>Retailer_35</t>
  </si>
  <si>
    <t>Retailer_30</t>
  </si>
  <si>
    <t>Retailer_79</t>
  </si>
  <si>
    <t>Retailer_12</t>
  </si>
  <si>
    <t>Retailer_139</t>
  </si>
  <si>
    <t>Retailer_136</t>
  </si>
  <si>
    <t>Retailer_119</t>
  </si>
  <si>
    <t>Retailer_71</t>
  </si>
  <si>
    <t>Retailer_5</t>
  </si>
  <si>
    <t>Retailer_13</t>
  </si>
  <si>
    <t>Retailer_82</t>
  </si>
  <si>
    <t>Retailer_134</t>
  </si>
  <si>
    <t>Retailer_78</t>
  </si>
  <si>
    <t>Retailer_51</t>
  </si>
  <si>
    <t>Retailer_87</t>
  </si>
  <si>
    <t>Retailer_60</t>
  </si>
  <si>
    <t>Retailer_9</t>
  </si>
  <si>
    <t>Retailer_3</t>
  </si>
  <si>
    <t>Retailer_25</t>
  </si>
  <si>
    <t>Retailer_122</t>
  </si>
  <si>
    <t>Retailer_102</t>
  </si>
  <si>
    <t>Retailer_14</t>
  </si>
  <si>
    <t>Retailer_97</t>
  </si>
  <si>
    <t>Retailer_19</t>
  </si>
  <si>
    <t>Retailer_143</t>
  </si>
  <si>
    <t>Retailer_69</t>
  </si>
  <si>
    <t>Retailer_54</t>
  </si>
  <si>
    <t>Retailer_28</t>
  </si>
  <si>
    <t>Retailer_145</t>
  </si>
  <si>
    <t>Retailer_57</t>
  </si>
  <si>
    <t>Retailer_115</t>
  </si>
  <si>
    <t>Retailer_7</t>
  </si>
  <si>
    <t>Retailer_37</t>
  </si>
  <si>
    <t>Retailer_90</t>
  </si>
  <si>
    <t>Retailer_55</t>
  </si>
  <si>
    <t>Retailer_48</t>
  </si>
  <si>
    <t>Retailer_91</t>
  </si>
  <si>
    <t>Retailer_113</t>
  </si>
  <si>
    <t>Retailer_83</t>
  </si>
  <si>
    <t>Retailer_38</t>
  </si>
  <si>
    <t>Retailer_104</t>
  </si>
  <si>
    <t>Retailer_92</t>
  </si>
  <si>
    <t>Retailer_52</t>
  </si>
  <si>
    <t>Retailer_4</t>
  </si>
  <si>
    <t>Retailer_18</t>
  </si>
  <si>
    <t>Retailer_103</t>
  </si>
  <si>
    <t>Retailer_31</t>
  </si>
  <si>
    <t>Retailer_59</t>
  </si>
  <si>
    <t>Retailer_20</t>
  </si>
  <si>
    <t>Retailer_11</t>
  </si>
  <si>
    <t>Retailer_6</t>
  </si>
  <si>
    <t>Retailer_26</t>
  </si>
  <si>
    <t>Retailer_68</t>
  </si>
  <si>
    <t>Retailer_106</t>
  </si>
  <si>
    <t>Retailer_146</t>
  </si>
  <si>
    <t>Retailer_117</t>
  </si>
  <si>
    <t>Retailer_77</t>
  </si>
  <si>
    <t>Retailer_67</t>
  </si>
  <si>
    <t>Retailer_33</t>
  </si>
  <si>
    <t>Retailer_2</t>
  </si>
  <si>
    <t>Retailer_62</t>
  </si>
  <si>
    <t>Retailer_56</t>
  </si>
  <si>
    <t>Retailer_144</t>
  </si>
  <si>
    <t>Retailer_40</t>
  </si>
  <si>
    <t>Retailer_50</t>
  </si>
  <si>
    <t>Retailer_75</t>
  </si>
  <si>
    <t>Retailer_88</t>
  </si>
  <si>
    <t>Retailer_47</t>
  </si>
  <si>
    <t>Retailer_135</t>
  </si>
  <si>
    <t>Retailer_1</t>
  </si>
  <si>
    <t>Retailer_109</t>
  </si>
  <si>
    <t>Noida</t>
  </si>
  <si>
    <t>Faridabad</t>
  </si>
  <si>
    <t>Ghaziabad</t>
  </si>
  <si>
    <t>Gurugram</t>
  </si>
  <si>
    <t>Delhi</t>
  </si>
  <si>
    <t>Payment</t>
  </si>
  <si>
    <t>Online</t>
  </si>
  <si>
    <t>Offline</t>
  </si>
  <si>
    <t>Reciept</t>
  </si>
  <si>
    <t>S no</t>
  </si>
  <si>
    <t>Amount</t>
  </si>
  <si>
    <t>Supplier Name</t>
  </si>
  <si>
    <t>January</t>
  </si>
  <si>
    <t>February</t>
  </si>
  <si>
    <t>March</t>
  </si>
  <si>
    <t>April</t>
  </si>
  <si>
    <t>May</t>
  </si>
  <si>
    <t>June</t>
  </si>
  <si>
    <t>July</t>
  </si>
  <si>
    <t>August</t>
  </si>
  <si>
    <t>September</t>
  </si>
  <si>
    <t>October</t>
  </si>
  <si>
    <t>November</t>
  </si>
  <si>
    <t>December</t>
  </si>
  <si>
    <t>Month</t>
  </si>
  <si>
    <t>Row Labels</t>
  </si>
  <si>
    <t>Grand Total</t>
  </si>
  <si>
    <t>Sum of Purchase_Amount</t>
  </si>
  <si>
    <t>Column Labels</t>
  </si>
  <si>
    <t>Sum of Purchase_Amount2</t>
  </si>
  <si>
    <t>Sum of Sales_Amount</t>
  </si>
  <si>
    <t>Months (Invoice_Date)</t>
  </si>
  <si>
    <t>Jan</t>
  </si>
  <si>
    <t>Feb</t>
  </si>
  <si>
    <t>Mar</t>
  </si>
  <si>
    <t>Apr</t>
  </si>
  <si>
    <t>Jun</t>
  </si>
  <si>
    <t>Jul</t>
  </si>
  <si>
    <t>Aug</t>
  </si>
  <si>
    <t>Sep</t>
  </si>
  <si>
    <t>Oct</t>
  </si>
  <si>
    <t>Nov</t>
  </si>
  <si>
    <t>Dec</t>
  </si>
  <si>
    <t>Quarter</t>
  </si>
  <si>
    <t>Quarter 1</t>
  </si>
  <si>
    <t>Quarter 2</t>
  </si>
  <si>
    <t>Quarter 3</t>
  </si>
  <si>
    <t>Quarter 4</t>
  </si>
  <si>
    <t>Loss</t>
  </si>
  <si>
    <t>Quarter 1 Total</t>
  </si>
  <si>
    <t>Quarter 2 Total</t>
  </si>
  <si>
    <t>Quarter 3 Total</t>
  </si>
  <si>
    <t>Quarter 4 Total</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</si>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</sst>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quot;₹&quot;\ * #,##0.00_ ;_ &quot;₹&quot;\ * \-#,##0.00_ ;_ &quot;₹&quot;\ * &quot;-&quot;??_ ;_ @_ "/>
    <numFmt numFmtId="165" formatCode="_ * #,##0.00_ ;_ * \-#,##0.00_ ;_ * &quot;-&quot;??_ ;_ @_ "/>
    <numFmt numFmtId="166" formatCode="_ * #,##0_ ;_ * \-#,##0_ ;_ * &quot;-&quot;??_ ;_ @_ "/>
    <numFmt numFmtId="167" formatCode="_ [$₹-4009]\ * #,##0_ ;_ [$₹-4009]\ * \-#,##0_ ;_ [$₹-4009]\ * &quot;-&quot;??_ ;_ @_ "/>
    <numFmt numFmtId="168" formatCode="_(&quot;$&quot;* #,##0_);_(&quot;$&quot;* \(#,##0\);_(&quot;$&quot;* &quot;-&quot;??_);_(@_)"/>
  </numFmts>
  <fonts count="6" x14ac:knownFonts="1">
    <font>
      <sz val="11"/>
      <color theme="1"/>
      <name val="Calibri"/>
      <family val="2"/>
      <scheme val="minor"/>
    </font>
    <font>
      <sz val="11"/>
      <color theme="1"/>
      <name val="Calibri"/>
      <family val="2"/>
      <scheme val="minor"/>
    </font>
    <font>
      <b/>
      <sz val="11"/>
      <color theme="0"/>
      <name val="Calibri"/>
      <family val="2"/>
      <scheme val="minor"/>
    </font>
    <font>
      <sz val="8"/>
      <name val="Calibri"/>
      <family val="2"/>
      <scheme val="minor"/>
    </font>
    <font>
      <sz val="11"/>
      <color theme="0"/>
      <name val="Calibri"/>
      <family val="2"/>
      <scheme val="minor"/>
    </font>
    <font>
      <b/>
      <sz val="11"/>
      <color theme="1"/>
      <name val="Calibri"/>
      <family val="2"/>
      <scheme val="minor"/>
    </font>
  </fonts>
  <fills count="7">
    <fill>
      <patternFill patternType="none"/>
    </fill>
    <fill>
      <patternFill patternType="gray125"/>
    </fill>
    <fill>
      <patternFill patternType="solid">
        <fgColor theme="3" tint="-0.249977111117893"/>
        <bgColor indexed="64"/>
      </patternFill>
    </fill>
    <fill>
      <patternFill patternType="solid">
        <fgColor rgb="FF00B050"/>
        <bgColor indexed="64"/>
      </patternFill>
    </fill>
    <fill>
      <patternFill patternType="solid">
        <fgColor rgb="FF0070C0"/>
        <bgColor indexed="64"/>
      </patternFill>
    </fill>
    <fill>
      <patternFill patternType="solid">
        <fgColor theme="4" tint="0.79998168889431442"/>
        <bgColor theme="4" tint="0.79998168889431442"/>
      </patternFill>
    </fill>
    <fill>
      <patternFill patternType="solid">
        <fgColor theme="3"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top/>
      <bottom style="thin">
        <color theme="4" tint="0.39997558519241921"/>
      </bottom>
      <diagonal/>
    </border>
    <border>
      <left/>
      <right/>
      <top style="thin">
        <color theme="4" tint="0.39997558519241921"/>
      </top>
      <bottom/>
      <diagonal/>
    </border>
  </borders>
  <cellStyleXfs count="3">
    <xf numFmtId="0" fontId="0" fillId="0" borderId="0"/>
    <xf numFmtId="165" fontId="1" fillId="0" borderId="0" applyFont="0" applyFill="0" applyBorder="0" applyAlignment="0" applyProtection="0"/>
    <xf numFmtId="164" fontId="1" fillId="0" borderId="0" applyFont="0" applyFill="0" applyBorder="0" applyAlignment="0" applyProtection="0"/>
  </cellStyleXfs>
  <cellXfs count="46">
    <xf numFmtId="0" fontId="0" fillId="0" borderId="0" xfId="0"/>
    <xf numFmtId="166" fontId="0" fillId="0" borderId="0" xfId="1" applyNumberFormat="1" applyFont="1"/>
    <xf numFmtId="0" fontId="0" fillId="0" borderId="0" xfId="0" applyAlignment="1">
      <alignment horizontal="center" vertical="center"/>
    </xf>
    <xf numFmtId="14" fontId="0" fillId="0" borderId="0" xfId="0" applyNumberFormat="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14" fontId="0" fillId="0" borderId="8" xfId="0" applyNumberForma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2" fillId="3" borderId="2" xfId="0" applyFont="1" applyFill="1" applyBorder="1" applyAlignment="1">
      <alignment horizontal="center" vertical="center"/>
    </xf>
    <xf numFmtId="14" fontId="2" fillId="3" borderId="3" xfId="0" applyNumberFormat="1"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0" fillId="0" borderId="1" xfId="0" applyBorder="1"/>
    <xf numFmtId="0" fontId="0" fillId="0" borderId="6" xfId="0" applyBorder="1"/>
    <xf numFmtId="0" fontId="0" fillId="0" borderId="8" xfId="0" applyBorder="1"/>
    <xf numFmtId="0" fontId="0" fillId="0" borderId="9" xfId="0" applyBorder="1"/>
    <xf numFmtId="0" fontId="2" fillId="4" borderId="2" xfId="0" applyFont="1" applyFill="1" applyBorder="1" applyAlignment="1">
      <alignment horizontal="center" vertical="center"/>
    </xf>
    <xf numFmtId="0" fontId="2" fillId="4" borderId="3" xfId="0" applyFont="1" applyFill="1" applyBorder="1" applyAlignment="1">
      <alignment horizontal="center" vertical="center"/>
    </xf>
    <xf numFmtId="0" fontId="2" fillId="4" borderId="4" xfId="0" applyFont="1" applyFill="1" applyBorder="1" applyAlignment="1">
      <alignment horizontal="center" vertical="center"/>
    </xf>
    <xf numFmtId="167" fontId="0" fillId="0" borderId="1" xfId="2" applyNumberFormat="1" applyFont="1" applyBorder="1" applyAlignment="1">
      <alignment horizontal="center" vertical="center"/>
    </xf>
    <xf numFmtId="167" fontId="0" fillId="0" borderId="8" xfId="2" applyNumberFormat="1" applyFont="1"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4" fillId="4" borderId="0" xfId="0" applyFont="1" applyFill="1"/>
    <xf numFmtId="166" fontId="0" fillId="0" borderId="0" xfId="0" applyNumberFormat="1"/>
    <xf numFmtId="0" fontId="5" fillId="5" borderId="10" xfId="0" applyFont="1" applyFill="1" applyBorder="1"/>
    <xf numFmtId="167" fontId="0" fillId="0" borderId="0" xfId="1" applyNumberFormat="1" applyFont="1"/>
    <xf numFmtId="0" fontId="5" fillId="5" borderId="11" xfId="0" applyFont="1" applyFill="1" applyBorder="1" applyAlignment="1">
      <alignment horizontal="left"/>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167" fontId="0" fillId="0" borderId="1" xfId="0" applyNumberFormat="1" applyBorder="1" applyAlignment="1">
      <alignment horizontal="center" vertical="center"/>
    </xf>
    <xf numFmtId="167" fontId="0" fillId="0" borderId="8" xfId="0" applyNumberFormat="1" applyBorder="1" applyAlignment="1">
      <alignment horizontal="center" vertical="center"/>
    </xf>
    <xf numFmtId="0" fontId="0" fillId="0" borderId="5" xfId="0" applyBorder="1"/>
    <xf numFmtId="0" fontId="0" fillId="0" borderId="7" xfId="0" applyBorder="1"/>
    <xf numFmtId="0" fontId="4" fillId="6" borderId="2" xfId="0" applyFont="1" applyFill="1" applyBorder="1"/>
    <xf numFmtId="0" fontId="4" fillId="6" borderId="4" xfId="0" applyFont="1" applyFill="1" applyBorder="1"/>
    <xf numFmtId="168" fontId="0" fillId="0" borderId="0" xfId="1" applyNumberFormat="1" applyFont="1"/>
  </cellXfs>
  <cellStyles count="3">
    <cellStyle name="Comma" xfId="1" builtinId="3"/>
    <cellStyle name="Currency" xfId="2" builtinId="4"/>
    <cellStyle name="Normal" xfId="0" builtinId="0"/>
  </cellStyles>
  <dxfs count="16">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font>
        <b/>
        <sz val="11"/>
        <color theme="1"/>
      </font>
    </dxf>
    <dxf>
      <fill>
        <patternFill patternType="solid">
          <fgColor theme="0"/>
          <bgColor theme="0" tint="-0.34998626667073579"/>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tint="-0.34998626667073579"/>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9" defaultPivotStyle="PivotStyleLight16">
    <tableStyle name="Timeline Style 1" pivot="0" table="0" count="8" xr9:uid="{651D812F-2E9A-47F4-80E4-8EAFF89C3691}">
      <tableStyleElement type="wholeTable" dxfId="15"/>
      <tableStyleElement type="headerRow" dxfId="14"/>
    </tableStyle>
    <tableStyle name="Timeline Style 2" pivot="0" table="0" count="8" xr9:uid="{0EFC591C-E6E8-445F-BD08-DA4C587877E1}">
      <tableStyleElement type="wholeTable" dxfId="13"/>
      <tableStyleElement type="headerRow" dxfId="12"/>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ivotCacheDefinition" Target="pivotCache/pivotCacheDefinition14.xml"/><Relationship Id="rId39" Type="http://schemas.openxmlformats.org/officeDocument/2006/relationships/calcChain" Target="calcChain.xml"/><Relationship Id="rId21" Type="http://schemas.openxmlformats.org/officeDocument/2006/relationships/pivotCacheDefinition" Target="pivotCache/pivotCacheDefinition9.xml"/><Relationship Id="rId34"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pivotCacheDefinition" Target="pivotCache/pivotCacheDefinition13.xml"/><Relationship Id="rId33" Type="http://schemas.openxmlformats.org/officeDocument/2006/relationships/theme" Target="theme/theme1.xml"/><Relationship Id="rId38"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2.xml"/><Relationship Id="rId32" Type="http://schemas.microsoft.com/office/2011/relationships/timelineCache" Target="timelineCaches/timelineCache2.xml"/><Relationship Id="rId37"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microsoft.com/office/2007/relationships/slicerCache" Target="slicerCaches/slicerCache1.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openxmlformats.org/officeDocument/2006/relationships/pivotCacheDefinition" Target="pivotCache/pivotCacheDefinition15.xml"/><Relationship Id="rId30" Type="http://schemas.openxmlformats.org/officeDocument/2006/relationships/pivotCacheDefinition" Target="pivotCache/pivotCacheDefinition16.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[General_Store_Agency_Purchase_Sales_Data.xlsx]KPI!City</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KPI!$L$3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KPI!$K$4:$K$9</c:f>
              <c:strCache>
                <c:ptCount val="5"/>
                <c:pt idx="0">
                  <c:v>Delhi</c:v>
                </c:pt>
                <c:pt idx="1">
                  <c:v>Faridabad</c:v>
                </c:pt>
                <c:pt idx="2">
                  <c:v>Ghaziabad</c:v>
                </c:pt>
                <c:pt idx="3">
                  <c:v>Gurugram</c:v>
                </c:pt>
                <c:pt idx="4">
                  <c:v>Noida</c:v>
                </c:pt>
              </c:strCache>
            </c:strRef>
          </c:cat>
          <c:val>
            <c:numRef>
              <c:f>KPI!$L$4:$L$9</c:f>
              <c:numCache>
                <c:formatCode>_ * #,##0_ ;_ * \-#,##0_ ;_ * "-"??_ ;_ @_ </c:formatCode>
                <c:ptCount val="5"/>
                <c:pt idx="0">
                  <c:v>722608.36</c:v>
                </c:pt>
                <c:pt idx="1">
                  <c:v>623712.09</c:v>
                </c:pt>
                <c:pt idx="2">
                  <c:v>658651.68999999994</c:v>
                </c:pt>
                <c:pt idx="3">
                  <c:v>596296.43999999994</c:v>
                </c:pt>
                <c:pt idx="4">
                  <c:v>700222.13</c:v>
                </c:pt>
              </c:numCache>
            </c:numRef>
          </c:val>
          <c:smooth val="0"/>
          <c:extLst>
            <c:ext xmlns:c16="http://schemas.microsoft.com/office/drawing/2014/chart" uri="{C3380CC4-5D6E-409C-BE32-E72D297353CC}">
              <c16:uniqueId val="{00000000-1924-4E1D-A26D-BF4F9CA3D679}"/>
            </c:ext>
          </c:extLst>
        </c:ser>
        <c:dLbls>
          <c:showLegendKey val="0"/>
          <c:showVal val="0"/>
          <c:showCatName val="0"/>
          <c:showSerName val="0"/>
          <c:showPercent val="0"/>
          <c:showBubbleSize val="0"/>
        </c:dLbls>
        <c:marker val="1"/>
        <c:smooth val="0"/>
        <c:axId val="1875043760"/>
        <c:axId val="1875041360"/>
      </c:lineChart>
      <c:catAx>
        <c:axId val="187504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041360"/>
        <c:crosses val="autoZero"/>
        <c:auto val="1"/>
        <c:lblAlgn val="ctr"/>
        <c:lblOffset val="100"/>
        <c:noMultiLvlLbl val="0"/>
      </c:catAx>
      <c:valAx>
        <c:axId val="1875041360"/>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04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[General_Store_Agency_Purchase_Sales_Data.xlsx]KPI!reciept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KPI!$U$1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71-45CD-A142-1EA1CFE483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71-45CD-A142-1EA1CFE4835B}"/>
              </c:ext>
            </c:extLst>
          </c:dPt>
          <c:cat>
            <c:strRef>
              <c:f>KPI!$T$2:$T$4</c:f>
              <c:strCache>
                <c:ptCount val="2"/>
                <c:pt idx="0">
                  <c:v>Offline</c:v>
                </c:pt>
                <c:pt idx="1">
                  <c:v>Online</c:v>
                </c:pt>
              </c:strCache>
            </c:strRef>
          </c:cat>
          <c:val>
            <c:numRef>
              <c:f>KPI!$U$2:$U$4</c:f>
              <c:numCache>
                <c:formatCode>_ * #,##0_ ;_ * \-#,##0_ ;_ * "-"??_ ;_ @_ </c:formatCode>
                <c:ptCount val="2"/>
                <c:pt idx="0">
                  <c:v>887949.62</c:v>
                </c:pt>
                <c:pt idx="1">
                  <c:v>2413541.09</c:v>
                </c:pt>
              </c:numCache>
            </c:numRef>
          </c:val>
          <c:extLst>
            <c:ext xmlns:c16="http://schemas.microsoft.com/office/drawing/2014/chart" uri="{C3380CC4-5D6E-409C-BE32-E72D297353CC}">
              <c16:uniqueId val="{00000000-8CAA-4924-82CE-4328979583A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[General_Store_Agency_Purchase_Sales_Data.xlsx]KPI!Month</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KPI!$H$3</c:f>
              <c:strCache>
                <c:ptCount val="1"/>
                <c:pt idx="0">
                  <c:v>Total</c:v>
                </c:pt>
              </c:strCache>
            </c:strRef>
          </c:tx>
          <c:spPr>
            <a:solidFill>
              <a:schemeClr val="accent1"/>
            </a:solidFill>
            <a:ln>
              <a:noFill/>
            </a:ln>
            <a:effectLst/>
          </c:spPr>
          <c:invertIfNegative val="0"/>
          <c:cat>
            <c:strRef>
              <c:f>KPI!$G$4:$G$16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KPI!$H$4:$H$16</c:f>
              <c:numCache>
                <c:formatCode>_ * #,##0_ ;_ * \-#,##0_ ;_ * "-"??_ ;_ @_ </c:formatCode>
                <c:ptCount val="12"/>
                <c:pt idx="0">
                  <c:v>218485.8</c:v>
                </c:pt>
                <c:pt idx="1">
                  <c:v>379541.42</c:v>
                </c:pt>
                <c:pt idx="2">
                  <c:v>330146.09999999998</c:v>
                </c:pt>
                <c:pt idx="3">
                  <c:v>253611.26</c:v>
                </c:pt>
                <c:pt idx="4">
                  <c:v>257976.78</c:v>
                </c:pt>
                <c:pt idx="5">
                  <c:v>279961.90999999997</c:v>
                </c:pt>
                <c:pt idx="6">
                  <c:v>200382.07999999999</c:v>
                </c:pt>
                <c:pt idx="7">
                  <c:v>261616.5</c:v>
                </c:pt>
                <c:pt idx="8">
                  <c:v>232860.79999999999</c:v>
                </c:pt>
                <c:pt idx="9">
                  <c:v>311313.67</c:v>
                </c:pt>
                <c:pt idx="10">
                  <c:v>272279.78999999998</c:v>
                </c:pt>
                <c:pt idx="11">
                  <c:v>303314.59999999998</c:v>
                </c:pt>
              </c:numCache>
            </c:numRef>
          </c:val>
          <c:extLst>
            <c:ext xmlns:c16="http://schemas.microsoft.com/office/drawing/2014/chart" uri="{C3380CC4-5D6E-409C-BE32-E72D297353CC}">
              <c16:uniqueId val="{00000000-8F43-4A31-9277-0808DD218AAF}"/>
            </c:ext>
          </c:extLst>
        </c:ser>
        <c:dLbls>
          <c:showLegendKey val="0"/>
          <c:showVal val="0"/>
          <c:showCatName val="0"/>
          <c:showSerName val="0"/>
          <c:showPercent val="0"/>
          <c:showBubbleSize val="0"/>
        </c:dLbls>
        <c:gapWidth val="182"/>
        <c:axId val="742521504"/>
        <c:axId val="742538784"/>
      </c:barChart>
      <c:catAx>
        <c:axId val="742521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538784"/>
        <c:crosses val="autoZero"/>
        <c:auto val="1"/>
        <c:lblAlgn val="ctr"/>
        <c:lblOffset val="100"/>
        <c:noMultiLvlLbl val="0"/>
      </c:catAx>
      <c:valAx>
        <c:axId val="742538784"/>
        <c:scaling>
          <c:orientation val="minMax"/>
        </c:scaling>
        <c:delete val="0"/>
        <c:axPos val="b"/>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521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[General_Store_Agency_Purchase_Sales_Data.xlsx]KPI!Month</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KPI!$H$3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KPI!$G$4:$G$16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KPI!$H$4:$H$16</c:f>
              <c:numCache>
                <c:formatCode>_ * #,##0_ ;_ * \-#,##0_ ;_ * "-"??_ ;_ @_ </c:formatCode>
                <c:ptCount val="12"/>
                <c:pt idx="0">
                  <c:v>218485.8</c:v>
                </c:pt>
                <c:pt idx="1">
                  <c:v>379541.42</c:v>
                </c:pt>
                <c:pt idx="2">
                  <c:v>330146.09999999998</c:v>
                </c:pt>
                <c:pt idx="3">
                  <c:v>253611.26</c:v>
                </c:pt>
                <c:pt idx="4">
                  <c:v>257976.78</c:v>
                </c:pt>
                <c:pt idx="5">
                  <c:v>279961.90999999997</c:v>
                </c:pt>
                <c:pt idx="6">
                  <c:v>200382.07999999999</c:v>
                </c:pt>
                <c:pt idx="7">
                  <c:v>261616.5</c:v>
                </c:pt>
                <c:pt idx="8">
                  <c:v>232860.79999999999</c:v>
                </c:pt>
                <c:pt idx="9">
                  <c:v>311313.67</c:v>
                </c:pt>
                <c:pt idx="10">
                  <c:v>272279.78999999998</c:v>
                </c:pt>
                <c:pt idx="11">
                  <c:v>303314.59999999998</c:v>
                </c:pt>
              </c:numCache>
            </c:numRef>
          </c:val>
          <c:extLst>
            <c:ext xmlns:c16="http://schemas.microsoft.com/office/drawing/2014/chart" uri="{C3380CC4-5D6E-409C-BE32-E72D297353CC}">
              <c16:uniqueId val="{00000000-C556-43A1-A261-45EB75FA6F17}"/>
            </c:ext>
          </c:extLst>
        </c:ser>
        <c:dLbls>
          <c:dLblPos val="outEnd"/>
          <c:showLegendKey val="0"/>
          <c:showVal val="1"/>
          <c:showCatName val="0"/>
          <c:showSerName val="0"/>
          <c:showPercent val="0"/>
          <c:showBubbleSize val="0"/>
        </c:dLbls>
        <c:gapWidth val="182"/>
        <c:axId val="742521504"/>
        <c:axId val="742538784"/>
      </c:barChart>
      <c:catAx>
        <c:axId val="742521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42538784"/>
        <c:crosses val="autoZero"/>
        <c:auto val="1"/>
        <c:lblAlgn val="ctr"/>
        <c:lblOffset val="100"/>
        <c:noMultiLvlLbl val="0"/>
      </c:catAx>
      <c:valAx>
        <c:axId val="742538784"/>
        <c:scaling>
          <c:orientation val="minMax"/>
        </c:scaling>
        <c:delete val="0"/>
        <c:axPos val="b"/>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742521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[General_Store_Agency_Purchase_Sales_Data.xlsx]KPI!reciept</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4">
              <a:lumMod val="20000"/>
              <a:lumOff val="80000"/>
            </a:schemeClr>
          </a:solidFill>
          <a:ln w="19050">
            <a:solidFill>
              <a:schemeClr val="lt1"/>
            </a:solidFill>
          </a:ln>
          <a:effectLst/>
        </c:spPr>
      </c:pivotFmt>
      <c:pivotFmt>
        <c:idx val="6"/>
        <c:spPr>
          <a:solidFill>
            <a:srgbClr val="7030A0"/>
          </a:solidFill>
          <a:ln w="19050">
            <a:solidFill>
              <a:schemeClr val="lt1"/>
            </a:solidFill>
          </a:ln>
          <a:effectLst/>
        </c:spPr>
      </c:pivotFmt>
    </c:pivotFmts>
    <c:plotArea>
      <c:layout>
        <c:manualLayout>
          <c:layoutTarget val="inner"/>
          <c:xMode val="edge"/>
          <c:yMode val="edge"/>
          <c:x val="0.22917606948615959"/>
          <c:y val="0.13928962746530313"/>
          <c:w val="0.59825831606008417"/>
          <c:h val="0.86071042618755245"/>
        </c:manualLayout>
      </c:layout>
      <c:pieChart>
        <c:varyColors val="1"/>
        <c:ser>
          <c:idx val="0"/>
          <c:order val="0"/>
          <c:tx>
            <c:strRef>
              <c:f>KPI!$U$1</c:f>
              <c:strCache>
                <c:ptCount val="1"/>
                <c:pt idx="0">
                  <c:v>Total</c:v>
                </c:pt>
              </c:strCache>
            </c:strRef>
          </c:tx>
          <c:dPt>
            <c:idx val="0"/>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1-C880-482E-ACB8-9285BF28FE33}"/>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03-C880-482E-ACB8-9285BF28FE33}"/>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extLst>
          </c:dLbls>
          <c:cat>
            <c:strRef>
              <c:f>KPI!$T$2:$T$4</c:f>
              <c:strCache>
                <c:ptCount val="2"/>
                <c:pt idx="0">
                  <c:v>Offline</c:v>
                </c:pt>
                <c:pt idx="1">
                  <c:v>Online</c:v>
                </c:pt>
              </c:strCache>
            </c:strRef>
          </c:cat>
          <c:val>
            <c:numRef>
              <c:f>KPI!$U$2:$U$4</c:f>
              <c:numCache>
                <c:formatCode>_ * #,##0_ ;_ * \-#,##0_ ;_ * "-"??_ ;_ @_ </c:formatCode>
                <c:ptCount val="2"/>
                <c:pt idx="0">
                  <c:v>887949.62</c:v>
                </c:pt>
                <c:pt idx="1">
                  <c:v>2413541.09</c:v>
                </c:pt>
              </c:numCache>
            </c:numRef>
          </c:val>
          <c:extLst>
            <c:ext xmlns:c16="http://schemas.microsoft.com/office/drawing/2014/chart" uri="{C3380CC4-5D6E-409C-BE32-E72D297353CC}">
              <c16:uniqueId val="{00000004-C880-482E-ACB8-9285BF28FE33}"/>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[General_Store_Agency_Purchase_Sales_Data.xlsx]KPI!City</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rgbClr val="FFFF00"/>
            </a:solidFill>
            <a:ln w="9525">
              <a:solidFill>
                <a:schemeClr val="accent1"/>
              </a:solidFill>
            </a:ln>
            <a:effectLst/>
          </c:spPr>
        </c:marker>
        <c:dLbl>
          <c:idx val="0"/>
          <c:spPr>
            <a:solidFill>
              <a:srgbClr val="7030A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tx1"/>
            </a:solidFill>
            <a:round/>
          </a:ln>
          <a:effectLst/>
        </c:spPr>
        <c:marker>
          <c:symbol val="circle"/>
          <c:size val="5"/>
          <c:spPr>
            <a:solidFill>
              <a:srgbClr val="FFFF00"/>
            </a:solidFill>
            <a:ln w="9525">
              <a:solidFill>
                <a:schemeClr val="accent1"/>
              </a:solidFill>
            </a:ln>
            <a:effectLst/>
          </c:spPr>
        </c:marker>
      </c:pivotFmt>
      <c:pivotFmt>
        <c:idx val="4"/>
        <c:spPr>
          <a:ln w="28575" cap="rnd">
            <a:solidFill>
              <a:schemeClr val="tx1"/>
            </a:solidFill>
            <a:round/>
          </a:ln>
          <a:effectLst/>
        </c:spPr>
        <c:marker>
          <c:symbol val="circle"/>
          <c:size val="5"/>
          <c:spPr>
            <a:solidFill>
              <a:srgbClr val="FFFF00"/>
            </a:solidFill>
            <a:ln w="9525">
              <a:solidFill>
                <a:schemeClr val="accent1"/>
              </a:solidFill>
            </a:ln>
            <a:effectLst/>
          </c:spPr>
        </c:marker>
      </c:pivotFmt>
      <c:pivotFmt>
        <c:idx val="5"/>
        <c:spPr>
          <a:ln w="28575" cap="rnd">
            <a:solidFill>
              <a:schemeClr val="tx1"/>
            </a:solidFill>
            <a:round/>
          </a:ln>
          <a:effectLst/>
        </c:spPr>
        <c:marker>
          <c:symbol val="circle"/>
          <c:size val="5"/>
          <c:spPr>
            <a:solidFill>
              <a:srgbClr val="FFFF00"/>
            </a:solidFill>
            <a:ln w="9525">
              <a:solidFill>
                <a:schemeClr val="accent1"/>
              </a:solidFill>
            </a:ln>
            <a:effectLst/>
          </c:spPr>
        </c:marker>
      </c:pivotFmt>
      <c:pivotFmt>
        <c:idx val="6"/>
        <c:spPr>
          <a:ln w="28575" cap="rnd">
            <a:solidFill>
              <a:schemeClr val="tx1"/>
            </a:solidFill>
            <a:round/>
          </a:ln>
          <a:effectLst/>
        </c:spPr>
        <c:marker>
          <c:symbol val="circle"/>
          <c:size val="5"/>
          <c:spPr>
            <a:solidFill>
              <a:srgbClr val="FFFF00"/>
            </a:solidFill>
            <a:ln w="9525">
              <a:solidFill>
                <a:schemeClr val="accent1"/>
              </a:solidFill>
            </a:ln>
            <a:effectLst/>
          </c:spPr>
        </c:marker>
      </c:pivotFmt>
    </c:pivotFmts>
    <c:plotArea>
      <c:layout/>
      <c:lineChart>
        <c:grouping val="stacked"/>
        <c:varyColors val="0"/>
        <c:ser>
          <c:idx val="0"/>
          <c:order val="0"/>
          <c:tx>
            <c:strRef>
              <c:f>KPI!$L$3</c:f>
              <c:strCache>
                <c:ptCount val="1"/>
                <c:pt idx="0">
                  <c:v>Total</c:v>
                </c:pt>
              </c:strCache>
            </c:strRef>
          </c:tx>
          <c:spPr>
            <a:ln w="28575" cap="rnd">
              <a:solidFill>
                <a:schemeClr val="accent1"/>
              </a:solidFill>
              <a:round/>
            </a:ln>
            <a:effectLst/>
          </c:spPr>
          <c:marker>
            <c:symbol val="circle"/>
            <c:size val="5"/>
            <c:spPr>
              <a:solidFill>
                <a:srgbClr val="FFFF00"/>
              </a:solidFill>
              <a:ln w="9525">
                <a:solidFill>
                  <a:schemeClr val="accent1"/>
                </a:solidFill>
              </a:ln>
              <a:effectLst/>
            </c:spPr>
          </c:marker>
          <c:dPt>
            <c:idx val="1"/>
            <c:marker>
              <c:symbol val="circle"/>
              <c:size val="5"/>
              <c:spPr>
                <a:solidFill>
                  <a:srgbClr val="FFFF00"/>
                </a:solidFill>
                <a:ln w="9525">
                  <a:solidFill>
                    <a:schemeClr val="accent1"/>
                  </a:solidFill>
                </a:ln>
                <a:effectLst/>
              </c:spPr>
            </c:marker>
            <c:bubble3D val="0"/>
            <c:spPr>
              <a:ln w="28575" cap="rnd">
                <a:solidFill>
                  <a:schemeClr val="tx1"/>
                </a:solidFill>
                <a:round/>
              </a:ln>
              <a:effectLst/>
            </c:spPr>
            <c:extLst>
              <c:ext xmlns:c16="http://schemas.microsoft.com/office/drawing/2014/chart" uri="{C3380CC4-5D6E-409C-BE32-E72D297353CC}">
                <c16:uniqueId val="{00000001-54F8-4314-AF3A-A344E671C281}"/>
              </c:ext>
            </c:extLst>
          </c:dPt>
          <c:dPt>
            <c:idx val="2"/>
            <c:marker>
              <c:symbol val="circle"/>
              <c:size val="5"/>
              <c:spPr>
                <a:solidFill>
                  <a:srgbClr val="FFFF00"/>
                </a:solidFill>
                <a:ln w="9525">
                  <a:solidFill>
                    <a:schemeClr val="accent1"/>
                  </a:solidFill>
                </a:ln>
                <a:effectLst/>
              </c:spPr>
            </c:marker>
            <c:bubble3D val="0"/>
            <c:spPr>
              <a:ln w="28575" cap="rnd">
                <a:solidFill>
                  <a:schemeClr val="tx1"/>
                </a:solidFill>
                <a:round/>
              </a:ln>
              <a:effectLst/>
            </c:spPr>
            <c:extLst>
              <c:ext xmlns:c16="http://schemas.microsoft.com/office/drawing/2014/chart" uri="{C3380CC4-5D6E-409C-BE32-E72D297353CC}">
                <c16:uniqueId val="{00000002-54F8-4314-AF3A-A344E671C281}"/>
              </c:ext>
            </c:extLst>
          </c:dPt>
          <c:dPt>
            <c:idx val="3"/>
            <c:marker>
              <c:symbol val="circle"/>
              <c:size val="5"/>
              <c:spPr>
                <a:solidFill>
                  <a:srgbClr val="FFFF00"/>
                </a:solidFill>
                <a:ln w="9525">
                  <a:solidFill>
                    <a:schemeClr val="accent1"/>
                  </a:solidFill>
                </a:ln>
                <a:effectLst/>
              </c:spPr>
            </c:marker>
            <c:bubble3D val="0"/>
            <c:spPr>
              <a:ln w="28575" cap="rnd">
                <a:solidFill>
                  <a:schemeClr val="tx1"/>
                </a:solidFill>
                <a:round/>
              </a:ln>
              <a:effectLst/>
            </c:spPr>
            <c:extLst>
              <c:ext xmlns:c16="http://schemas.microsoft.com/office/drawing/2014/chart" uri="{C3380CC4-5D6E-409C-BE32-E72D297353CC}">
                <c16:uniqueId val="{00000003-54F8-4314-AF3A-A344E671C281}"/>
              </c:ext>
            </c:extLst>
          </c:dPt>
          <c:dPt>
            <c:idx val="4"/>
            <c:marker>
              <c:symbol val="circle"/>
              <c:size val="5"/>
              <c:spPr>
                <a:solidFill>
                  <a:srgbClr val="FFFF00"/>
                </a:solidFill>
                <a:ln w="9525">
                  <a:solidFill>
                    <a:schemeClr val="accent1"/>
                  </a:solidFill>
                </a:ln>
                <a:effectLst/>
              </c:spPr>
            </c:marker>
            <c:bubble3D val="0"/>
            <c:spPr>
              <a:ln w="28575" cap="rnd">
                <a:solidFill>
                  <a:schemeClr val="tx1"/>
                </a:solidFill>
                <a:round/>
              </a:ln>
              <a:effectLst/>
            </c:spPr>
            <c:extLst>
              <c:ext xmlns:c16="http://schemas.microsoft.com/office/drawing/2014/chart" uri="{C3380CC4-5D6E-409C-BE32-E72D297353CC}">
                <c16:uniqueId val="{00000004-54F8-4314-AF3A-A344E671C281}"/>
              </c:ext>
            </c:extLst>
          </c:dPt>
          <c:dLbls>
            <c:spPr>
              <a:solidFill>
                <a:srgbClr val="7030A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KPI!$K$4:$K$9</c:f>
              <c:strCache>
                <c:ptCount val="5"/>
                <c:pt idx="0">
                  <c:v>Delhi</c:v>
                </c:pt>
                <c:pt idx="1">
                  <c:v>Faridabad</c:v>
                </c:pt>
                <c:pt idx="2">
                  <c:v>Ghaziabad</c:v>
                </c:pt>
                <c:pt idx="3">
                  <c:v>Gurugram</c:v>
                </c:pt>
                <c:pt idx="4">
                  <c:v>Noida</c:v>
                </c:pt>
              </c:strCache>
            </c:strRef>
          </c:cat>
          <c:val>
            <c:numRef>
              <c:f>KPI!$L$4:$L$9</c:f>
              <c:numCache>
                <c:formatCode>_ * #,##0_ ;_ * \-#,##0_ ;_ * "-"??_ ;_ @_ </c:formatCode>
                <c:ptCount val="5"/>
                <c:pt idx="0">
                  <c:v>722608.36</c:v>
                </c:pt>
                <c:pt idx="1">
                  <c:v>623712.09</c:v>
                </c:pt>
                <c:pt idx="2">
                  <c:v>658651.68999999994</c:v>
                </c:pt>
                <c:pt idx="3">
                  <c:v>596296.43999999994</c:v>
                </c:pt>
                <c:pt idx="4">
                  <c:v>700222.13</c:v>
                </c:pt>
              </c:numCache>
            </c:numRef>
          </c:val>
          <c:smooth val="0"/>
          <c:extLst>
            <c:ext xmlns:c16="http://schemas.microsoft.com/office/drawing/2014/chart" uri="{C3380CC4-5D6E-409C-BE32-E72D297353CC}">
              <c16:uniqueId val="{00000000-54F8-4314-AF3A-A344E671C281}"/>
            </c:ext>
          </c:extLst>
        </c:ser>
        <c:dLbls>
          <c:dLblPos val="t"/>
          <c:showLegendKey val="0"/>
          <c:showVal val="1"/>
          <c:showCatName val="0"/>
          <c:showSerName val="0"/>
          <c:showPercent val="0"/>
          <c:showBubbleSize val="0"/>
        </c:dLbls>
        <c:marker val="1"/>
        <c:smooth val="0"/>
        <c:axId val="1875043760"/>
        <c:axId val="1875041360"/>
      </c:lineChart>
      <c:catAx>
        <c:axId val="187504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crossAx val="1875041360"/>
        <c:crosses val="autoZero"/>
        <c:auto val="1"/>
        <c:lblAlgn val="ctr"/>
        <c:lblOffset val="100"/>
        <c:noMultiLvlLbl val="0"/>
      </c:catAx>
      <c:valAx>
        <c:axId val="1875041360"/>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7504376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0">
          <a:schemeClr val="bg1"/>
        </a:gs>
        <a:gs pos="100000">
          <a:schemeClr val="accent4">
            <a:lumMod val="97000"/>
            <a:lumOff val="3000"/>
          </a:schemeClr>
        </a:gs>
        <a:gs pos="100000">
          <a:schemeClr val="accent4">
            <a:lumMod val="60000"/>
            <a:lumOff val="40000"/>
          </a:schemeClr>
        </a:gs>
      </a:gsLst>
      <a:lin ang="16200000" scaled="1"/>
    </a:gradFill>
    <a:ln w="19050"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[General_Store_Agency_Purchase_Sales_Data.xlsx]KPI Practice!City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 Practice'!$K$3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 Practice'!$J$4:$J$9</c:f>
              <c:strCache>
                <c:ptCount val="5"/>
                <c:pt idx="0">
                  <c:v>Delhi</c:v>
                </c:pt>
                <c:pt idx="1">
                  <c:v>Faridabad</c:v>
                </c:pt>
                <c:pt idx="2">
                  <c:v>Ghaziabad</c:v>
                </c:pt>
                <c:pt idx="3">
                  <c:v>Gurugram</c:v>
                </c:pt>
                <c:pt idx="4">
                  <c:v>Noida</c:v>
                </c:pt>
              </c:strCache>
            </c:strRef>
          </c:cat>
          <c:val>
            <c:numRef>
              <c:f>'KPI Practice'!$K$4:$K$9</c:f>
              <c:numCache>
                <c:formatCode>_ * #,##0_ ;_ * \-#,##0_ ;_ * "-"??_ ;_ @_ </c:formatCode>
                <c:ptCount val="5"/>
                <c:pt idx="0">
                  <c:v>722608.36</c:v>
                </c:pt>
                <c:pt idx="1">
                  <c:v>623712.09</c:v>
                </c:pt>
                <c:pt idx="2">
                  <c:v>658651.68999999994</c:v>
                </c:pt>
                <c:pt idx="3">
                  <c:v>596296.43999999994</c:v>
                </c:pt>
                <c:pt idx="4">
                  <c:v>700222.13</c:v>
                </c:pt>
              </c:numCache>
            </c:numRef>
          </c:val>
          <c:smooth val="0"/>
          <c:extLst>
            <c:ext xmlns:c16="http://schemas.microsoft.com/office/drawing/2014/chart" uri="{C3380CC4-5D6E-409C-BE32-E72D297353CC}">
              <c16:uniqueId val="{00000000-D31E-437D-87F2-1FC6700AF5AF}"/>
            </c:ext>
          </c:extLst>
        </c:ser>
        <c:dLbls>
          <c:showLegendKey val="0"/>
          <c:showVal val="0"/>
          <c:showCatName val="0"/>
          <c:showSerName val="0"/>
          <c:showPercent val="0"/>
          <c:showBubbleSize val="0"/>
        </c:dLbls>
        <c:marker val="1"/>
        <c:smooth val="0"/>
        <c:axId val="1243686863"/>
        <c:axId val="1243682543"/>
      </c:lineChart>
      <c:catAx>
        <c:axId val="12436868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682543"/>
        <c:crosses val="autoZero"/>
        <c:auto val="1"/>
        <c:lblAlgn val="ctr"/>
        <c:lblOffset val="100"/>
        <c:noMultiLvlLbl val="0"/>
      </c:catAx>
      <c:valAx>
        <c:axId val="1243682543"/>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68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[General_Store_Agency_Purchase_Sales_Data.xlsx]KPI Practice!Reciept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marker>
          <c:symbol val="none"/>
        </c:marker>
        <c:dLbl>
          <c:idx val="0"/>
          <c:delete val="1"/>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pivotFmt>
    </c:pivotFmts>
    <c:plotArea>
      <c:layout/>
      <c:pieChart>
        <c:varyColors val="1"/>
        <c:ser>
          <c:idx val="0"/>
          <c:order val="0"/>
          <c:tx>
            <c:strRef>
              <c:f>'KPI Practice'!$Q$3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BB0E-4FA3-A526-05C8A9D4DF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BB0E-4FA3-A526-05C8A9D4DF8B}"/>
              </c:ext>
            </c:extLst>
          </c:dPt>
          <c:cat>
            <c:strRef>
              <c:f>'KPI Practice'!$P$4:$P$6</c:f>
              <c:strCache>
                <c:ptCount val="2"/>
                <c:pt idx="0">
                  <c:v>Offline</c:v>
                </c:pt>
                <c:pt idx="1">
                  <c:v>Online</c:v>
                </c:pt>
              </c:strCache>
            </c:strRef>
          </c:cat>
          <c:val>
            <c:numRef>
              <c:f>'KPI Practice'!$Q$4:$Q$6</c:f>
              <c:numCache>
                <c:formatCode>_ * #,##0_ ;_ * \-#,##0_ ;_ * "-"??_ ;_ @_ </c:formatCode>
                <c:ptCount val="2"/>
                <c:pt idx="0">
                  <c:v>887949.62</c:v>
                </c:pt>
                <c:pt idx="1">
                  <c:v>2413541.09</c:v>
                </c:pt>
              </c:numCache>
            </c:numRef>
          </c:val>
          <c:extLst>
            <c:ext xmlns:c16="http://schemas.microsoft.com/office/drawing/2014/chart" uri="{C3380CC4-5D6E-409C-BE32-E72D297353CC}">
              <c16:uniqueId val="{00000007-BB0E-4FA3-A526-05C8A9D4DF8B}"/>
            </c:ext>
          </c:extLst>
        </c:ser>
        <c:dLbls>
          <c:showLegendKey val="0"/>
          <c:showVal val="0"/>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[General_Store_Agency_Purchase_Sales_Data.xlsx]KPI Practice!Month</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Practice'!$H$3</c:f>
              <c:strCache>
                <c:ptCount val="1"/>
                <c:pt idx="0">
                  <c:v>Total</c:v>
                </c:pt>
              </c:strCache>
            </c:strRef>
          </c:tx>
          <c:spPr>
            <a:solidFill>
              <a:schemeClr val="accent1"/>
            </a:solidFill>
            <a:ln>
              <a:noFill/>
            </a:ln>
            <a:effectLst/>
          </c:spPr>
          <c:invertIfNegative val="0"/>
          <c:cat>
            <c:strRef>
              <c:f>'KPI Practice'!$G$4:$G$16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 Practice'!$H$4:$H$16</c:f>
              <c:numCache>
                <c:formatCode>_ * #,##0_ ;_ * \-#,##0_ ;_ * "-"??_ ;_ @_ </c:formatCode>
                <c:ptCount val="12"/>
                <c:pt idx="0">
                  <c:v>218485.8</c:v>
                </c:pt>
                <c:pt idx="1">
                  <c:v>379541.42</c:v>
                </c:pt>
                <c:pt idx="2">
                  <c:v>330146.09999999998</c:v>
                </c:pt>
                <c:pt idx="3">
                  <c:v>253611.26</c:v>
                </c:pt>
                <c:pt idx="4">
                  <c:v>257976.78</c:v>
                </c:pt>
                <c:pt idx="5">
                  <c:v>279961.90999999997</c:v>
                </c:pt>
                <c:pt idx="6">
                  <c:v>200382.07999999999</c:v>
                </c:pt>
                <c:pt idx="7">
                  <c:v>261616.5</c:v>
                </c:pt>
                <c:pt idx="8">
                  <c:v>232860.79999999999</c:v>
                </c:pt>
                <c:pt idx="9">
                  <c:v>311313.67</c:v>
                </c:pt>
                <c:pt idx="10">
                  <c:v>272279.78999999998</c:v>
                </c:pt>
                <c:pt idx="11">
                  <c:v>303314.59999999998</c:v>
                </c:pt>
              </c:numCache>
            </c:numRef>
          </c:val>
          <c:extLst>
            <c:ext xmlns:c16="http://schemas.microsoft.com/office/drawing/2014/chart" uri="{C3380CC4-5D6E-409C-BE32-E72D297353CC}">
              <c16:uniqueId val="{00000000-51E8-4625-B8E9-834CB443AF2C}"/>
            </c:ext>
          </c:extLst>
        </c:ser>
        <c:dLbls>
          <c:showLegendKey val="0"/>
          <c:showVal val="0"/>
          <c:showCatName val="0"/>
          <c:showSerName val="0"/>
          <c:showPercent val="0"/>
          <c:showBubbleSize val="0"/>
        </c:dLbls>
        <c:gapWidth val="182"/>
        <c:axId val="1243730063"/>
        <c:axId val="1243713743"/>
      </c:barChart>
      <c:catAx>
        <c:axId val="1243730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713743"/>
        <c:crosses val="autoZero"/>
        <c:auto val="1"/>
        <c:lblAlgn val="ctr"/>
        <c:lblOffset val="100"/>
        <c:noMultiLvlLbl val="0"/>
      </c:catAx>
      <c:valAx>
        <c:axId val="1243713743"/>
        <c:scaling>
          <c:orientation val="minMax"/>
        </c:scaling>
        <c:delete val="0"/>
        <c:axPos val="b"/>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730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[General_Store_Agency_Purchase_Sales_Data.xlsx]KPI Practice!Month</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Practice'!$H$3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Practice'!$G$4:$G$16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 Practice'!$H$4:$H$16</c:f>
              <c:numCache>
                <c:formatCode>_ * #,##0_ ;_ * \-#,##0_ ;_ * "-"??_ ;_ @_ </c:formatCode>
                <c:ptCount val="12"/>
                <c:pt idx="0">
                  <c:v>218485.8</c:v>
                </c:pt>
                <c:pt idx="1">
                  <c:v>379541.42</c:v>
                </c:pt>
                <c:pt idx="2">
                  <c:v>330146.09999999998</c:v>
                </c:pt>
                <c:pt idx="3">
                  <c:v>253611.26</c:v>
                </c:pt>
                <c:pt idx="4">
                  <c:v>257976.78</c:v>
                </c:pt>
                <c:pt idx="5">
                  <c:v>279961.90999999997</c:v>
                </c:pt>
                <c:pt idx="6">
                  <c:v>200382.07999999999</c:v>
                </c:pt>
                <c:pt idx="7">
                  <c:v>261616.5</c:v>
                </c:pt>
                <c:pt idx="8">
                  <c:v>232860.79999999999</c:v>
                </c:pt>
                <c:pt idx="9">
                  <c:v>311313.67</c:v>
                </c:pt>
                <c:pt idx="10">
                  <c:v>272279.78999999998</c:v>
                </c:pt>
                <c:pt idx="11">
                  <c:v>303314.59999999998</c:v>
                </c:pt>
              </c:numCache>
            </c:numRef>
          </c:val>
          <c:extLst>
            <c:ext xmlns:c16="http://schemas.microsoft.com/office/drawing/2014/chart" uri="{C3380CC4-5D6E-409C-BE32-E72D297353CC}">
              <c16:uniqueId val="{00000000-041B-4A9B-B60D-69B935DDBE01}"/>
            </c:ext>
          </c:extLst>
        </c:ser>
        <c:dLbls>
          <c:dLblPos val="outEnd"/>
          <c:showLegendKey val="0"/>
          <c:showVal val="1"/>
          <c:showCatName val="0"/>
          <c:showSerName val="0"/>
          <c:showPercent val="0"/>
          <c:showBubbleSize val="0"/>
        </c:dLbls>
        <c:gapWidth val="182"/>
        <c:axId val="1243730063"/>
        <c:axId val="1243713743"/>
      </c:barChart>
      <c:catAx>
        <c:axId val="1243730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43713743"/>
        <c:crosses val="autoZero"/>
        <c:auto val="1"/>
        <c:lblAlgn val="ctr"/>
        <c:lblOffset val="100"/>
        <c:noMultiLvlLbl val="0"/>
      </c:catAx>
      <c:valAx>
        <c:axId val="1243713743"/>
        <c:scaling>
          <c:orientation val="minMax"/>
        </c:scaling>
        <c:delete val="0"/>
        <c:axPos val="b"/>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43730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[General_Store_Agency_Purchase_Sales_Data.xlsx]KPI Practice!Reciept</c:name>
    <c:fmtId val="5"/>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marker>
          <c:symbol val="none"/>
        </c:marker>
        <c:dLbl>
          <c:idx val="0"/>
          <c:delete val="1"/>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pivotFmt>
      <c:pivotFmt>
        <c:idx val="10"/>
        <c:marker>
          <c:symbol val="none"/>
        </c:marker>
        <c:dLbl>
          <c:idx val="0"/>
          <c:delete val="1"/>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2"/>
          </a:solidFill>
          <a:ln w="19050">
            <a:solidFill>
              <a:schemeClr val="lt1"/>
            </a:solidFill>
          </a:ln>
          <a:effectLst/>
        </c:spPr>
      </c:pivotFmt>
      <c:pivotFmt>
        <c:idx val="13"/>
        <c:marker>
          <c:symbol val="none"/>
        </c:marker>
        <c:dLbl>
          <c:idx val="0"/>
          <c:spPr>
            <a:noFill/>
            <a:ln>
              <a:noFill/>
            </a:ln>
            <a:effectLst/>
          </c:spPr>
          <c:txPr>
            <a:bodyPr wrap="square" lIns="38100" tIns="19050" rIns="38100" bIns="19050" anchor="ctr">
              <a:spAutoFit/>
            </a:bodyPr>
            <a:lstStyle/>
            <a:p>
              <a:pPr>
                <a:defRPr sz="1600" b="1">
                  <a:solidFill>
                    <a:schemeClr val="bg1"/>
                  </a:solidFill>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4">
              <a:lumMod val="20000"/>
              <a:lumOff val="80000"/>
            </a:schemeClr>
          </a:solidFill>
          <a:ln w="19050">
            <a:solidFill>
              <a:schemeClr val="lt1"/>
            </a:solidFill>
          </a:ln>
          <a:effectLst/>
        </c:spPr>
        <c:dLbl>
          <c:idx val="0"/>
          <c:layout>
            <c:manualLayout>
              <c:x val="-0.20624997611741824"/>
              <c:y val="0.23351112632660048"/>
            </c:manualLayout>
          </c:layout>
          <c:spPr>
            <a:noFill/>
            <a:ln>
              <a:noFill/>
            </a:ln>
            <a:effectLst/>
          </c:spPr>
          <c:txPr>
            <a:bodyPr wrap="square" lIns="38100" tIns="19050" rIns="38100" bIns="19050" anchor="ctr" anchorCtr="0">
              <a:noAutofit/>
            </a:bodyPr>
            <a:lstStyle/>
            <a:p>
              <a:pPr algn="ctr" rtl="0">
                <a:defRPr lang="en-US" sz="1600" b="1" i="0" u="none" strike="noStrike" kern="1200" baseline="0">
                  <a:solidFill>
                    <a:sysClr val="window" lastClr="FFFFFF"/>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8612129039818313"/>
                  <c:h val="0.22608695652173913"/>
                </c:manualLayout>
              </c15:layout>
            </c:ext>
          </c:extLst>
        </c:dLbl>
      </c:pivotFmt>
      <c:pivotFmt>
        <c:idx val="15"/>
        <c:spPr>
          <a:solidFill>
            <a:srgbClr val="7030A0"/>
          </a:solidFill>
          <a:ln w="19050">
            <a:solidFill>
              <a:schemeClr val="lt1"/>
            </a:solidFill>
          </a:ln>
          <a:effectLst/>
        </c:spPr>
        <c:dLbl>
          <c:idx val="0"/>
          <c:layout>
            <c:manualLayout>
              <c:x val="0.17794115586600789"/>
              <c:y val="-0.21658130777131118"/>
            </c:manualLayout>
          </c:layout>
          <c:spPr>
            <a:noFill/>
            <a:ln>
              <a:noFill/>
            </a:ln>
            <a:effectLst/>
          </c:spPr>
          <c:txPr>
            <a:bodyPr wrap="square" lIns="38100" tIns="19050" rIns="38100" bIns="19050" anchor="ctr">
              <a:noAutofit/>
            </a:bodyPr>
            <a:lstStyle/>
            <a:p>
              <a:pPr>
                <a:defRPr sz="1600" b="1">
                  <a:solidFill>
                    <a:schemeClr val="bg1"/>
                  </a:solidFill>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42564333306584839"/>
                  <c:h val="0.2565217391304348"/>
                </c:manualLayout>
              </c15:layout>
            </c:ext>
          </c:extLst>
        </c:dLbl>
      </c:pivotFmt>
    </c:pivotFmts>
    <c:plotArea>
      <c:layout>
        <c:manualLayout>
          <c:layoutTarget val="inner"/>
          <c:xMode val="edge"/>
          <c:yMode val="edge"/>
          <c:x val="0.17798701042299556"/>
          <c:y val="0.140760698390962"/>
          <c:w val="0.67233479940541929"/>
          <c:h val="0.72282642930503249"/>
        </c:manualLayout>
      </c:layout>
      <c:pieChart>
        <c:varyColors val="1"/>
        <c:ser>
          <c:idx val="0"/>
          <c:order val="0"/>
          <c:tx>
            <c:strRef>
              <c:f>'KPI Practice'!$Q$3</c:f>
              <c:strCache>
                <c:ptCount val="1"/>
                <c:pt idx="0">
                  <c:v>Total</c:v>
                </c:pt>
              </c:strCache>
            </c:strRef>
          </c:tx>
          <c:dPt>
            <c:idx val="0"/>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1-7191-43EE-AD81-5816611C5031}"/>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03-7191-43EE-AD81-5816611C5031}"/>
              </c:ext>
            </c:extLst>
          </c:dPt>
          <c:dLbls>
            <c:dLbl>
              <c:idx val="0"/>
              <c:layout>
                <c:manualLayout>
                  <c:x val="-0.20624997611741824"/>
                  <c:y val="0.23351112632660048"/>
                </c:manualLayout>
              </c:layout>
              <c:spPr>
                <a:noFill/>
                <a:ln>
                  <a:noFill/>
                </a:ln>
                <a:effectLst/>
              </c:spPr>
              <c:txPr>
                <a:bodyPr wrap="square" lIns="38100" tIns="19050" rIns="38100" bIns="19050" anchor="ctr" anchorCtr="0">
                  <a:noAutofit/>
                </a:bodyPr>
                <a:lstStyle/>
                <a:p>
                  <a:pPr algn="ctr" rtl="0">
                    <a:defRPr lang="en-US" sz="1600" b="1" i="0" u="none" strike="noStrike" kern="1200" baseline="0">
                      <a:solidFill>
                        <a:sysClr val="window" lastClr="FFFFFF"/>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8612129039818313"/>
                      <c:h val="0.22608695652173913"/>
                    </c:manualLayout>
                  </c15:layout>
                </c:ext>
                <c:ext xmlns:c16="http://schemas.microsoft.com/office/drawing/2014/chart" uri="{C3380CC4-5D6E-409C-BE32-E72D297353CC}">
                  <c16:uniqueId val="{00000001-7191-43EE-AD81-5816611C5031}"/>
                </c:ext>
              </c:extLst>
            </c:dLbl>
            <c:dLbl>
              <c:idx val="1"/>
              <c:layout>
                <c:manualLayout>
                  <c:x val="0.17794115586600789"/>
                  <c:y val="-0.21658130777131118"/>
                </c:manualLayout>
              </c:layout>
              <c:spPr>
                <a:noFill/>
                <a:ln>
                  <a:noFill/>
                </a:ln>
                <a:effectLst/>
              </c:spPr>
              <c:txPr>
                <a:bodyPr wrap="square" lIns="38100" tIns="19050" rIns="38100" bIns="19050" anchor="ctr">
                  <a:noAutofit/>
                </a:bodyPr>
                <a:lstStyle/>
                <a:p>
                  <a:pPr>
                    <a:defRPr sz="1600" b="1">
                      <a:solidFill>
                        <a:schemeClr val="bg1"/>
                      </a:solidFill>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42564333306584839"/>
                      <c:h val="0.2565217391304348"/>
                    </c:manualLayout>
                  </c15:layout>
                </c:ext>
                <c:ext xmlns:c16="http://schemas.microsoft.com/office/drawing/2014/chart" uri="{C3380CC4-5D6E-409C-BE32-E72D297353CC}">
                  <c16:uniqueId val="{00000003-7191-43EE-AD81-5816611C5031}"/>
                </c:ext>
              </c:extLst>
            </c:dLbl>
            <c:spPr>
              <a:noFill/>
              <a:ln>
                <a:noFill/>
              </a:ln>
              <a:effectLst/>
            </c:spPr>
            <c:txPr>
              <a:bodyPr wrap="square" lIns="38100" tIns="19050" rIns="38100" bIns="19050" anchor="ctr">
                <a:spAutoFit/>
              </a:bodyPr>
              <a:lstStyle/>
              <a:p>
                <a:pPr>
                  <a:defRPr sz="1600" b="1">
                    <a:solidFill>
                      <a:schemeClr val="bg1"/>
                    </a:solidFill>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extLst>
          </c:dLbls>
          <c:cat>
            <c:strRef>
              <c:f>'KPI Practice'!$P$4:$P$6</c:f>
              <c:strCache>
                <c:ptCount val="2"/>
                <c:pt idx="0">
                  <c:v>Offline</c:v>
                </c:pt>
                <c:pt idx="1">
                  <c:v>Online</c:v>
                </c:pt>
              </c:strCache>
            </c:strRef>
          </c:cat>
          <c:val>
            <c:numRef>
              <c:f>'KPI Practice'!$Q$4:$Q$6</c:f>
              <c:numCache>
                <c:formatCode>_ * #,##0_ ;_ * \-#,##0_ ;_ * "-"??_ ;_ @_ </c:formatCode>
                <c:ptCount val="2"/>
                <c:pt idx="0">
                  <c:v>887949.62</c:v>
                </c:pt>
                <c:pt idx="1">
                  <c:v>2413541.09</c:v>
                </c:pt>
              </c:numCache>
            </c:numRef>
          </c:val>
          <c:extLst>
            <c:ext xmlns:c16="http://schemas.microsoft.com/office/drawing/2014/chart" uri="{C3380CC4-5D6E-409C-BE32-E72D297353CC}">
              <c16:uniqueId val="{00000004-7191-43EE-AD81-5816611C5031}"/>
            </c:ext>
          </c:extLst>
        </c:ser>
        <c:dLbls>
          <c:dLblPos val="bestFit"/>
          <c:showLegendKey val="0"/>
          <c:showVal val="1"/>
          <c:showCatName val="0"/>
          <c:showSerName val="0"/>
          <c:showPercent val="0"/>
          <c:showBubbleSize val="0"/>
          <c:showLeaderLines val="0"/>
        </c:dLbls>
        <c:firstSliceAng val="0"/>
      </c:pieChart>
    </c:plotArea>
    <c:plotVisOnly val="1"/>
    <c:dispBlanksAs val="gap"/>
    <c:showDLblsOverMax val="0"/>
    <c:extLst/>
  </c:chart>
  <c:spPr>
    <a:no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[General_Store_Agency_Purchase_Sales_Data.xlsx]KPI Practice!City</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bg1"/>
                </a:solidFill>
              </a:rPr>
              <a:t>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tx1"/>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 Practice'!$K$3</c:f>
              <c:strCache>
                <c:ptCount val="1"/>
                <c:pt idx="0">
                  <c:v>Total</c:v>
                </c:pt>
              </c:strCache>
            </c:strRef>
          </c:tx>
          <c:spPr>
            <a:ln w="28575" cap="rnd">
              <a:solidFill>
                <a:schemeClr val="tx1"/>
              </a:solidFill>
              <a:round/>
            </a:ln>
            <a:effectLst/>
          </c:spPr>
          <c:marker>
            <c:symbol val="circle"/>
            <c:size val="5"/>
            <c:spPr>
              <a:solidFill>
                <a:schemeClr val="tx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Practice'!$J$4:$J$9</c:f>
              <c:strCache>
                <c:ptCount val="5"/>
                <c:pt idx="0">
                  <c:v>Delhi</c:v>
                </c:pt>
                <c:pt idx="1">
                  <c:v>Faridabad</c:v>
                </c:pt>
                <c:pt idx="2">
                  <c:v>Ghaziabad</c:v>
                </c:pt>
                <c:pt idx="3">
                  <c:v>Gurugram</c:v>
                </c:pt>
                <c:pt idx="4">
                  <c:v>Noida</c:v>
                </c:pt>
              </c:strCache>
            </c:strRef>
          </c:cat>
          <c:val>
            <c:numRef>
              <c:f>'KPI Practice'!$K$4:$K$9</c:f>
              <c:numCache>
                <c:formatCode>_ * #,##0_ ;_ * \-#,##0_ ;_ * "-"??_ ;_ @_ </c:formatCode>
                <c:ptCount val="5"/>
                <c:pt idx="0">
                  <c:v>722608.36</c:v>
                </c:pt>
                <c:pt idx="1">
                  <c:v>623712.09</c:v>
                </c:pt>
                <c:pt idx="2">
                  <c:v>658651.68999999994</c:v>
                </c:pt>
                <c:pt idx="3">
                  <c:v>596296.43999999994</c:v>
                </c:pt>
                <c:pt idx="4">
                  <c:v>700222.13</c:v>
                </c:pt>
              </c:numCache>
            </c:numRef>
          </c:val>
          <c:smooth val="0"/>
          <c:extLst>
            <c:ext xmlns:c16="http://schemas.microsoft.com/office/drawing/2014/chart" uri="{C3380CC4-5D6E-409C-BE32-E72D297353CC}">
              <c16:uniqueId val="{00000000-632A-4E82-B502-1A102770C271}"/>
            </c:ext>
          </c:extLst>
        </c:ser>
        <c:dLbls>
          <c:dLblPos val="t"/>
          <c:showLegendKey val="0"/>
          <c:showVal val="1"/>
          <c:showCatName val="0"/>
          <c:showSerName val="0"/>
          <c:showPercent val="0"/>
          <c:showBubbleSize val="0"/>
        </c:dLbls>
        <c:marker val="1"/>
        <c:smooth val="0"/>
        <c:axId val="1243686863"/>
        <c:axId val="1243682543"/>
      </c:lineChart>
      <c:catAx>
        <c:axId val="12436868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4"/>
                </a:solidFill>
                <a:latin typeface="+mn-lt"/>
                <a:ea typeface="+mn-ea"/>
                <a:cs typeface="+mn-cs"/>
              </a:defRPr>
            </a:pPr>
            <a:endParaRPr lang="en-US"/>
          </a:p>
        </c:txPr>
        <c:crossAx val="1243682543"/>
        <c:crosses val="autoZero"/>
        <c:auto val="1"/>
        <c:lblAlgn val="ctr"/>
        <c:lblOffset val="100"/>
        <c:noMultiLvlLbl val="0"/>
      </c:catAx>
      <c:valAx>
        <c:axId val="1243682543"/>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4368686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100000">
          <a:schemeClr val="accent4"/>
        </a:gs>
        <a:gs pos="100000">
          <a:schemeClr val="accent4">
            <a:lumMod val="60000"/>
            <a:lumOff val="40000"/>
          </a:schemeClr>
        </a:gs>
        <a:gs pos="0">
          <a:schemeClr val="bg1">
            <a:lumMod val="95000"/>
          </a:schemeClr>
        </a:gs>
        <a:gs pos="100000">
          <a:schemeClr val="accent4">
            <a:lumMod val="60000"/>
            <a:lumOff val="40000"/>
          </a:schemeClr>
        </a:gs>
      </a:gsLst>
      <a:lin ang="16200000" scaled="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3FF2CDAA-0905-42C8-A8D9-76FB0FA30ADD}">
          <cx:tx>
            <cx:txData>
              <cx:f>_xlchart.v1.1</cx:f>
              <cx:v>Sum of Sales_Amount</cx:v>
            </cx:txData>
          </cx:tx>
          <cx:dataLabels>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3FF2CDAA-0905-42C8-A8D9-76FB0FA30ADD}">
          <cx:tx>
            <cx:txData>
              <cx:f>_xlchart.v1.4</cx:f>
              <cx:v>Sum of Sales_Amount</cx:v>
            </cx:txData>
          </cx:tx>
          <cx:dataLabels>
            <cx:txPr>
              <a:bodyPr spcFirstLastPara="1" vertOverflow="ellipsis" horzOverflow="overflow" wrap="square" lIns="0" tIns="0" rIns="0" bIns="0" anchor="ctr" anchorCtr="1"/>
              <a:lstStyle/>
              <a:p>
                <a:pPr algn="ctr" rtl="0">
                  <a:defRPr b="1"/>
                </a:pPr>
                <a:endParaRPr lang="en-US" sz="900" b="1" i="0" u="none" strike="noStrike" baseline="0">
                  <a:solidFill>
                    <a:sysClr val="window" lastClr="FFFFFF"/>
                  </a:solidFill>
                  <a:latin typeface="Calibri"/>
                </a:endParaRPr>
              </a:p>
            </cx:txPr>
            <cx:visibility seriesName="0" categoryName="1" value="0"/>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series layoutId="treemap" uniqueId="{171AFB6D-6B03-4C70-9579-117E231F2A9F}">
          <cx:tx>
            <cx:txData>
              <cx:f>_xlchart.v1.7</cx:f>
              <cx:v>Sum of Sales_Amount</cx:v>
            </cx:txData>
          </cx:tx>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plotArea>
      <cx:plotAreaRegion>
        <cx:series layoutId="treemap" uniqueId="{171AFB6D-6B03-4C70-9579-117E231F2A9F}">
          <cx:tx>
            <cx:txData>
              <cx:f>_xlchart.v1.10</cx:f>
              <cx:v>Sum of Sales_Amount</cx:v>
            </cx:txData>
          </cx:tx>
          <cx:dataLabels pos="inEnd">
            <cx:txPr>
              <a:bodyPr spcFirstLastPara="1" vertOverflow="ellipsis" horzOverflow="overflow" wrap="square" lIns="0" tIns="0" rIns="0" bIns="0" anchor="ctr" anchorCtr="1"/>
              <a:lstStyle/>
              <a:p>
                <a:pPr algn="ctr" rtl="0">
                  <a:defRPr b="1"/>
                </a:pPr>
                <a:endParaRPr lang="en-US" sz="900" b="1" i="0" u="none" strike="noStrike" baseline="0">
                  <a:solidFill>
                    <a:sysClr val="window" lastClr="FFFFFF"/>
                  </a:solidFill>
                  <a:latin typeface="Calibri"/>
                </a:endParaRPr>
              </a:p>
            </cx:txPr>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4.xml"/><Relationship Id="rId18" Type="http://schemas.openxmlformats.org/officeDocument/2006/relationships/image" Target="../media/image10.svg"/><Relationship Id="rId3" Type="http://schemas.openxmlformats.org/officeDocument/2006/relationships/image" Target="../media/image2.svg"/><Relationship Id="rId21" Type="http://schemas.openxmlformats.org/officeDocument/2006/relationships/image" Target="../media/image13.png"/><Relationship Id="rId7" Type="http://schemas.openxmlformats.org/officeDocument/2006/relationships/hyperlink" Target="#'Sales Report'!A1"/><Relationship Id="rId12" Type="http://schemas.openxmlformats.org/officeDocument/2006/relationships/image" Target="../media/image8.svg"/><Relationship Id="rId17" Type="http://schemas.openxmlformats.org/officeDocument/2006/relationships/image" Target="../media/image9.png"/><Relationship Id="rId2" Type="http://schemas.openxmlformats.org/officeDocument/2006/relationships/image" Target="../media/image1.png"/><Relationship Id="rId16" Type="http://schemas.microsoft.com/office/2014/relationships/chartEx" Target="../charts/chartEx2.xml"/><Relationship Id="rId20" Type="http://schemas.openxmlformats.org/officeDocument/2006/relationships/image" Target="../media/image12.svg"/><Relationship Id="rId1" Type="http://schemas.openxmlformats.org/officeDocument/2006/relationships/hyperlink" Target="#Dashboard!A1"/><Relationship Id="rId6" Type="http://schemas.openxmlformats.org/officeDocument/2006/relationships/image" Target="../media/image4.svg"/><Relationship Id="rId11" Type="http://schemas.openxmlformats.org/officeDocument/2006/relationships/image" Target="../media/image7.png"/><Relationship Id="rId5" Type="http://schemas.openxmlformats.org/officeDocument/2006/relationships/image" Target="../media/image3.png"/><Relationship Id="rId15" Type="http://schemas.openxmlformats.org/officeDocument/2006/relationships/chart" Target="../charts/chart6.xml"/><Relationship Id="rId10" Type="http://schemas.openxmlformats.org/officeDocument/2006/relationships/hyperlink" Target="#Sales_Data!A1"/><Relationship Id="rId19" Type="http://schemas.openxmlformats.org/officeDocument/2006/relationships/image" Target="../media/image11.png"/><Relationship Id="rId4" Type="http://schemas.openxmlformats.org/officeDocument/2006/relationships/hyperlink" Target="#KPI!A1"/><Relationship Id="rId9" Type="http://schemas.openxmlformats.org/officeDocument/2006/relationships/image" Target="../media/image6.svg"/><Relationship Id="rId14" Type="http://schemas.openxmlformats.org/officeDocument/2006/relationships/chart" Target="../charts/chart5.xml"/><Relationship Id="rId22" Type="http://schemas.openxmlformats.org/officeDocument/2006/relationships/image" Target="../media/image14.svg"/></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microsoft.com/office/2014/relationships/chartEx" Target="../charts/chartEx3.xml"/><Relationship Id="rId1" Type="http://schemas.openxmlformats.org/officeDocument/2006/relationships/chart" Target="../charts/chart7.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chart" Target="../charts/chart10.xml"/><Relationship Id="rId18" Type="http://schemas.openxmlformats.org/officeDocument/2006/relationships/image" Target="../media/image10.svg"/><Relationship Id="rId3" Type="http://schemas.openxmlformats.org/officeDocument/2006/relationships/image" Target="../media/image8.svg"/><Relationship Id="rId21" Type="http://schemas.openxmlformats.org/officeDocument/2006/relationships/image" Target="../media/image13.png"/><Relationship Id="rId7" Type="http://schemas.openxmlformats.org/officeDocument/2006/relationships/hyperlink" Target="#'KPI Practice'!A1"/><Relationship Id="rId12" Type="http://schemas.openxmlformats.org/officeDocument/2006/relationships/image" Target="../media/image2.svg"/><Relationship Id="rId17" Type="http://schemas.openxmlformats.org/officeDocument/2006/relationships/image" Target="../media/image9.png"/><Relationship Id="rId2" Type="http://schemas.openxmlformats.org/officeDocument/2006/relationships/image" Target="../media/image7.png"/><Relationship Id="rId16" Type="http://schemas.microsoft.com/office/2014/relationships/chartEx" Target="../charts/chartEx4.xml"/><Relationship Id="rId20" Type="http://schemas.openxmlformats.org/officeDocument/2006/relationships/image" Target="../media/image12.svg"/><Relationship Id="rId1" Type="http://schemas.openxmlformats.org/officeDocument/2006/relationships/hyperlink" Target="#Sales_Data!A1"/><Relationship Id="rId6" Type="http://schemas.openxmlformats.org/officeDocument/2006/relationships/image" Target="../media/image6.svg"/><Relationship Id="rId11" Type="http://schemas.openxmlformats.org/officeDocument/2006/relationships/image" Target="../media/image1.png"/><Relationship Id="rId5" Type="http://schemas.openxmlformats.org/officeDocument/2006/relationships/image" Target="../media/image5.png"/><Relationship Id="rId15" Type="http://schemas.openxmlformats.org/officeDocument/2006/relationships/chart" Target="../charts/chart12.xml"/><Relationship Id="rId10" Type="http://schemas.openxmlformats.org/officeDocument/2006/relationships/hyperlink" Target="#'Dashboard Practice'!A1"/><Relationship Id="rId19" Type="http://schemas.openxmlformats.org/officeDocument/2006/relationships/image" Target="../media/image11.png"/><Relationship Id="rId4" Type="http://schemas.openxmlformats.org/officeDocument/2006/relationships/hyperlink" Target="#'Sales Manual Reports'!A1"/><Relationship Id="rId9" Type="http://schemas.openxmlformats.org/officeDocument/2006/relationships/image" Target="../media/image4.svg"/><Relationship Id="rId14" Type="http://schemas.openxmlformats.org/officeDocument/2006/relationships/chart" Target="../charts/chart11.xml"/><Relationship Id="rId22" Type="http://schemas.openxmlformats.org/officeDocument/2006/relationships/image" Target="../media/image14.svg"/></Relationships>
</file>

<file path=xl/drawings/_rels/drawing5.xml.rels><?xml version="1.0" encoding="UTF-8" standalone="yes"?>
<Relationships xmlns="http://schemas.openxmlformats.org/package/2006/relationships"><Relationship Id="rId2" Type="http://schemas.openxmlformats.org/officeDocument/2006/relationships/image" Target="../media/image111.png"/><Relationship Id="rId1" Type="http://schemas.openxmlformats.org/officeDocument/2006/relationships/customXml" Target="../ink/ink1.xml"/></Relationships>
</file>

<file path=xl/drawings/_rels/drawing6.xml.rels><?xml version="1.0" encoding="UTF-8" standalone="yes"?>
<Relationships xmlns="http://schemas.openxmlformats.org/package/2006/relationships"><Relationship Id="rId26" Type="http://schemas.openxmlformats.org/officeDocument/2006/relationships/image" Target="../media/image14.png"/><Relationship Id="rId21" Type="http://schemas.openxmlformats.org/officeDocument/2006/relationships/customXml" Target="../ink/ink12.xml"/><Relationship Id="rId42" Type="http://schemas.openxmlformats.org/officeDocument/2006/relationships/image" Target="../media/image22.png"/><Relationship Id="rId47" Type="http://schemas.openxmlformats.org/officeDocument/2006/relationships/customXml" Target="../ink/ink25.xml"/><Relationship Id="rId63" Type="http://schemas.openxmlformats.org/officeDocument/2006/relationships/customXml" Target="../ink/ink34.xml"/><Relationship Id="rId68" Type="http://schemas.openxmlformats.org/officeDocument/2006/relationships/image" Target="../media/image34.png"/><Relationship Id="rId16" Type="http://schemas.openxmlformats.org/officeDocument/2006/relationships/image" Target="../media/image91.png"/><Relationship Id="rId11" Type="http://schemas.openxmlformats.org/officeDocument/2006/relationships/customXml" Target="../ink/ink7.xml"/><Relationship Id="rId24" Type="http://schemas.openxmlformats.org/officeDocument/2006/relationships/image" Target="../media/image131.png"/><Relationship Id="rId32" Type="http://schemas.openxmlformats.org/officeDocument/2006/relationships/image" Target="../media/image17.png"/><Relationship Id="rId37" Type="http://schemas.openxmlformats.org/officeDocument/2006/relationships/customXml" Target="../ink/ink20.xml"/><Relationship Id="rId40" Type="http://schemas.openxmlformats.org/officeDocument/2006/relationships/image" Target="../media/image21.png"/><Relationship Id="rId45" Type="http://schemas.openxmlformats.org/officeDocument/2006/relationships/customXml" Target="../ink/ink24.xml"/><Relationship Id="rId53" Type="http://schemas.openxmlformats.org/officeDocument/2006/relationships/customXml" Target="../ink/ink28.xml"/><Relationship Id="rId58" Type="http://schemas.openxmlformats.org/officeDocument/2006/relationships/image" Target="../media/image29.png"/><Relationship Id="rId66" Type="http://schemas.openxmlformats.org/officeDocument/2006/relationships/image" Target="../media/image33.png"/><Relationship Id="rId74" Type="http://schemas.openxmlformats.org/officeDocument/2006/relationships/image" Target="../media/image37.png"/><Relationship Id="rId5" Type="http://schemas.openxmlformats.org/officeDocument/2006/relationships/customXml" Target="../ink/ink4.xml"/><Relationship Id="rId61" Type="http://schemas.openxmlformats.org/officeDocument/2006/relationships/customXml" Target="../ink/ink33.xml"/><Relationship Id="rId19" Type="http://schemas.openxmlformats.org/officeDocument/2006/relationships/customXml" Target="../ink/ink11.xml"/><Relationship Id="rId14" Type="http://schemas.openxmlformats.org/officeDocument/2006/relationships/image" Target="../media/image8.png"/><Relationship Id="rId22" Type="http://schemas.openxmlformats.org/officeDocument/2006/relationships/image" Target="../media/image12.png"/><Relationship Id="rId27" Type="http://schemas.openxmlformats.org/officeDocument/2006/relationships/customXml" Target="../ink/ink15.xml"/><Relationship Id="rId30" Type="http://schemas.openxmlformats.org/officeDocument/2006/relationships/image" Target="../media/image16.png"/><Relationship Id="rId35" Type="http://schemas.openxmlformats.org/officeDocument/2006/relationships/customXml" Target="../ink/ink19.xml"/><Relationship Id="rId43" Type="http://schemas.openxmlformats.org/officeDocument/2006/relationships/customXml" Target="../ink/ink23.xml"/><Relationship Id="rId48" Type="http://schemas.openxmlformats.org/officeDocument/2006/relationships/image" Target="../media/image25.png"/><Relationship Id="rId56" Type="http://schemas.openxmlformats.org/officeDocument/2006/relationships/customXml" Target="../ink/ink30.xml"/><Relationship Id="rId64" Type="http://schemas.openxmlformats.org/officeDocument/2006/relationships/image" Target="../media/image32.png"/><Relationship Id="rId69" Type="http://schemas.openxmlformats.org/officeDocument/2006/relationships/customXml" Target="../ink/ink37.xml"/><Relationship Id="rId77" Type="http://schemas.openxmlformats.org/officeDocument/2006/relationships/customXml" Target="../ink/ink41.xml"/><Relationship Id="rId8" Type="http://schemas.openxmlformats.org/officeDocument/2006/relationships/image" Target="../media/image51.png"/><Relationship Id="rId51" Type="http://schemas.openxmlformats.org/officeDocument/2006/relationships/customXml" Target="../ink/ink27.xml"/><Relationship Id="rId72" Type="http://schemas.openxmlformats.org/officeDocument/2006/relationships/image" Target="../media/image36.png"/><Relationship Id="rId3" Type="http://schemas.openxmlformats.org/officeDocument/2006/relationships/customXml" Target="../ink/ink3.xml"/><Relationship Id="rId12" Type="http://schemas.openxmlformats.org/officeDocument/2006/relationships/image" Target="../media/image71.png"/><Relationship Id="rId17" Type="http://schemas.openxmlformats.org/officeDocument/2006/relationships/customXml" Target="../ink/ink10.xml"/><Relationship Id="rId25" Type="http://schemas.openxmlformats.org/officeDocument/2006/relationships/customXml" Target="../ink/ink14.xml"/><Relationship Id="rId33" Type="http://schemas.openxmlformats.org/officeDocument/2006/relationships/customXml" Target="../ink/ink18.xml"/><Relationship Id="rId38" Type="http://schemas.openxmlformats.org/officeDocument/2006/relationships/image" Target="../media/image20.png"/><Relationship Id="rId46" Type="http://schemas.openxmlformats.org/officeDocument/2006/relationships/image" Target="../media/image24.png"/><Relationship Id="rId59" Type="http://schemas.openxmlformats.org/officeDocument/2006/relationships/customXml" Target="../ink/ink32.xml"/><Relationship Id="rId67" Type="http://schemas.openxmlformats.org/officeDocument/2006/relationships/customXml" Target="../ink/ink36.xml"/><Relationship Id="rId20" Type="http://schemas.openxmlformats.org/officeDocument/2006/relationships/image" Target="../media/image112.png"/><Relationship Id="rId41" Type="http://schemas.openxmlformats.org/officeDocument/2006/relationships/customXml" Target="../ink/ink22.xml"/><Relationship Id="rId54" Type="http://schemas.openxmlformats.org/officeDocument/2006/relationships/image" Target="../media/image28.png"/><Relationship Id="rId62" Type="http://schemas.openxmlformats.org/officeDocument/2006/relationships/image" Target="../media/image31.png"/><Relationship Id="rId70" Type="http://schemas.openxmlformats.org/officeDocument/2006/relationships/image" Target="../media/image35.png"/><Relationship Id="rId75" Type="http://schemas.openxmlformats.org/officeDocument/2006/relationships/customXml" Target="../ink/ink40.xml"/><Relationship Id="rId1" Type="http://schemas.openxmlformats.org/officeDocument/2006/relationships/customXml" Target="../ink/ink2.xml"/><Relationship Id="rId6" Type="http://schemas.openxmlformats.org/officeDocument/2006/relationships/image" Target="../media/image4.png"/><Relationship Id="rId15" Type="http://schemas.openxmlformats.org/officeDocument/2006/relationships/customXml" Target="../ink/ink9.xml"/><Relationship Id="rId23" Type="http://schemas.openxmlformats.org/officeDocument/2006/relationships/customXml" Target="../ink/ink13.xml"/><Relationship Id="rId28" Type="http://schemas.openxmlformats.org/officeDocument/2006/relationships/image" Target="../media/image15.png"/><Relationship Id="rId36" Type="http://schemas.openxmlformats.org/officeDocument/2006/relationships/image" Target="../media/image19.png"/><Relationship Id="rId49" Type="http://schemas.openxmlformats.org/officeDocument/2006/relationships/customXml" Target="../ink/ink26.xml"/><Relationship Id="rId57" Type="http://schemas.openxmlformats.org/officeDocument/2006/relationships/customXml" Target="../ink/ink31.xml"/><Relationship Id="rId10" Type="http://schemas.openxmlformats.org/officeDocument/2006/relationships/image" Target="../media/image6.png"/><Relationship Id="rId31" Type="http://schemas.openxmlformats.org/officeDocument/2006/relationships/customXml" Target="../ink/ink17.xml"/><Relationship Id="rId44" Type="http://schemas.openxmlformats.org/officeDocument/2006/relationships/image" Target="../media/image23.png"/><Relationship Id="rId52" Type="http://schemas.openxmlformats.org/officeDocument/2006/relationships/image" Target="../media/image27.png"/><Relationship Id="rId60" Type="http://schemas.openxmlformats.org/officeDocument/2006/relationships/image" Target="../media/image30.png"/><Relationship Id="rId65" Type="http://schemas.openxmlformats.org/officeDocument/2006/relationships/customXml" Target="../ink/ink35.xml"/><Relationship Id="rId73" Type="http://schemas.openxmlformats.org/officeDocument/2006/relationships/customXml" Target="../ink/ink39.xml"/><Relationship Id="rId78" Type="http://schemas.openxmlformats.org/officeDocument/2006/relationships/image" Target="../media/image39.png"/><Relationship Id="rId4" Type="http://schemas.openxmlformats.org/officeDocument/2006/relationships/image" Target="../media/image310.png"/><Relationship Id="rId9" Type="http://schemas.openxmlformats.org/officeDocument/2006/relationships/customXml" Target="../ink/ink6.xml"/><Relationship Id="rId13" Type="http://schemas.openxmlformats.org/officeDocument/2006/relationships/customXml" Target="../ink/ink8.xml"/><Relationship Id="rId18" Type="http://schemas.openxmlformats.org/officeDocument/2006/relationships/image" Target="../media/image10.png"/><Relationship Id="rId39" Type="http://schemas.openxmlformats.org/officeDocument/2006/relationships/customXml" Target="../ink/ink21.xml"/><Relationship Id="rId34" Type="http://schemas.openxmlformats.org/officeDocument/2006/relationships/image" Target="../media/image18.png"/><Relationship Id="rId50" Type="http://schemas.openxmlformats.org/officeDocument/2006/relationships/image" Target="../media/image26.png"/><Relationship Id="rId55" Type="http://schemas.openxmlformats.org/officeDocument/2006/relationships/customXml" Target="../ink/ink29.xml"/><Relationship Id="rId76" Type="http://schemas.openxmlformats.org/officeDocument/2006/relationships/image" Target="../media/image38.png"/><Relationship Id="rId7" Type="http://schemas.openxmlformats.org/officeDocument/2006/relationships/customXml" Target="../ink/ink5.xml"/><Relationship Id="rId71" Type="http://schemas.openxmlformats.org/officeDocument/2006/relationships/customXml" Target="../ink/ink38.xml"/><Relationship Id="rId2" Type="http://schemas.openxmlformats.org/officeDocument/2006/relationships/image" Target="../media/image2.png"/><Relationship Id="rId29" Type="http://schemas.openxmlformats.org/officeDocument/2006/relationships/customXml" Target="../ink/ink16.xml"/></Relationships>
</file>

<file path=xl/drawings/_rels/drawing7.xml.rels><?xml version="1.0" encoding="UTF-8" standalone="yes"?>
<Relationships xmlns="http://schemas.openxmlformats.org/package/2006/relationships"><Relationship Id="rId26" Type="http://schemas.openxmlformats.org/officeDocument/2006/relationships/image" Target="../media/image140.png"/><Relationship Id="rId21" Type="http://schemas.openxmlformats.org/officeDocument/2006/relationships/customXml" Target="../ink/ink52.xml"/><Relationship Id="rId34" Type="http://schemas.openxmlformats.org/officeDocument/2006/relationships/image" Target="../media/image180.png"/><Relationship Id="rId42" Type="http://schemas.openxmlformats.org/officeDocument/2006/relationships/image" Target="../media/image220.png"/><Relationship Id="rId47" Type="http://schemas.openxmlformats.org/officeDocument/2006/relationships/customXml" Target="../ink/ink65.xml"/><Relationship Id="rId50" Type="http://schemas.openxmlformats.org/officeDocument/2006/relationships/image" Target="../media/image280.png"/><Relationship Id="rId55" Type="http://schemas.openxmlformats.org/officeDocument/2006/relationships/customXml" Target="../ink/ink69.xml"/><Relationship Id="rId63" Type="http://schemas.openxmlformats.org/officeDocument/2006/relationships/customXml" Target="../ink/ink73.xml"/><Relationship Id="rId7" Type="http://schemas.openxmlformats.org/officeDocument/2006/relationships/customXml" Target="../ink/ink45.xml"/><Relationship Id="rId2" Type="http://schemas.openxmlformats.org/officeDocument/2006/relationships/image" Target="../media/image210.png"/><Relationship Id="rId16" Type="http://schemas.openxmlformats.org/officeDocument/2006/relationships/image" Target="../media/image90.png"/><Relationship Id="rId29" Type="http://schemas.openxmlformats.org/officeDocument/2006/relationships/customXml" Target="../ink/ink56.xml"/><Relationship Id="rId11" Type="http://schemas.openxmlformats.org/officeDocument/2006/relationships/customXml" Target="../ink/ink47.xml"/><Relationship Id="rId24" Type="http://schemas.openxmlformats.org/officeDocument/2006/relationships/image" Target="../media/image130.png"/><Relationship Id="rId32" Type="http://schemas.openxmlformats.org/officeDocument/2006/relationships/image" Target="../media/image170.png"/><Relationship Id="rId37" Type="http://schemas.openxmlformats.org/officeDocument/2006/relationships/customXml" Target="../ink/ink60.xml"/><Relationship Id="rId40" Type="http://schemas.openxmlformats.org/officeDocument/2006/relationships/image" Target="../media/image211.png"/><Relationship Id="rId45" Type="http://schemas.openxmlformats.org/officeDocument/2006/relationships/customXml" Target="../ink/ink64.xml"/><Relationship Id="rId53" Type="http://schemas.openxmlformats.org/officeDocument/2006/relationships/customXml" Target="../ink/ink68.xml"/><Relationship Id="rId58" Type="http://schemas.openxmlformats.org/officeDocument/2006/relationships/image" Target="../media/image320.png"/><Relationship Id="rId66" Type="http://schemas.openxmlformats.org/officeDocument/2006/relationships/image" Target="../media/image360.png"/><Relationship Id="rId5" Type="http://schemas.openxmlformats.org/officeDocument/2006/relationships/customXml" Target="../ink/ink44.xml"/><Relationship Id="rId61" Type="http://schemas.openxmlformats.org/officeDocument/2006/relationships/customXml" Target="../ink/ink72.xml"/><Relationship Id="rId19" Type="http://schemas.openxmlformats.org/officeDocument/2006/relationships/customXml" Target="../ink/ink51.xml"/><Relationship Id="rId14" Type="http://schemas.openxmlformats.org/officeDocument/2006/relationships/image" Target="../media/image80.png"/><Relationship Id="rId22" Type="http://schemas.openxmlformats.org/officeDocument/2006/relationships/image" Target="../media/image120.png"/><Relationship Id="rId27" Type="http://schemas.openxmlformats.org/officeDocument/2006/relationships/customXml" Target="../ink/ink55.xml"/><Relationship Id="rId30" Type="http://schemas.openxmlformats.org/officeDocument/2006/relationships/image" Target="../media/image160.png"/><Relationship Id="rId35" Type="http://schemas.openxmlformats.org/officeDocument/2006/relationships/customXml" Target="../ink/ink59.xml"/><Relationship Id="rId43" Type="http://schemas.openxmlformats.org/officeDocument/2006/relationships/customXml" Target="../ink/ink63.xml"/><Relationship Id="rId48" Type="http://schemas.openxmlformats.org/officeDocument/2006/relationships/image" Target="../media/image270.png"/><Relationship Id="rId56" Type="http://schemas.openxmlformats.org/officeDocument/2006/relationships/image" Target="../media/image311.png"/><Relationship Id="rId64" Type="http://schemas.openxmlformats.org/officeDocument/2006/relationships/image" Target="../media/image350.png"/><Relationship Id="rId8" Type="http://schemas.openxmlformats.org/officeDocument/2006/relationships/image" Target="../media/image50.png"/><Relationship Id="rId51" Type="http://schemas.openxmlformats.org/officeDocument/2006/relationships/customXml" Target="../ink/ink67.xml"/><Relationship Id="rId3" Type="http://schemas.openxmlformats.org/officeDocument/2006/relationships/customXml" Target="../ink/ink43.xml"/><Relationship Id="rId12" Type="http://schemas.openxmlformats.org/officeDocument/2006/relationships/image" Target="../media/image70.png"/><Relationship Id="rId17" Type="http://schemas.openxmlformats.org/officeDocument/2006/relationships/customXml" Target="../ink/ink50.xml"/><Relationship Id="rId25" Type="http://schemas.openxmlformats.org/officeDocument/2006/relationships/customXml" Target="../ink/ink54.xml"/><Relationship Id="rId33" Type="http://schemas.openxmlformats.org/officeDocument/2006/relationships/customXml" Target="../ink/ink58.xml"/><Relationship Id="rId38" Type="http://schemas.openxmlformats.org/officeDocument/2006/relationships/image" Target="../media/image200.png"/><Relationship Id="rId46" Type="http://schemas.openxmlformats.org/officeDocument/2006/relationships/image" Target="../media/image260.png"/><Relationship Id="rId59" Type="http://schemas.openxmlformats.org/officeDocument/2006/relationships/customXml" Target="../ink/ink71.xml"/><Relationship Id="rId20" Type="http://schemas.openxmlformats.org/officeDocument/2006/relationships/image" Target="../media/image110.png"/><Relationship Id="rId41" Type="http://schemas.openxmlformats.org/officeDocument/2006/relationships/customXml" Target="../ink/ink62.xml"/><Relationship Id="rId54" Type="http://schemas.openxmlformats.org/officeDocument/2006/relationships/image" Target="../media/image300.png"/><Relationship Id="rId62" Type="http://schemas.openxmlformats.org/officeDocument/2006/relationships/image" Target="../media/image340.png"/><Relationship Id="rId1" Type="http://schemas.openxmlformats.org/officeDocument/2006/relationships/customXml" Target="../ink/ink42.xml"/><Relationship Id="rId6" Type="http://schemas.openxmlformats.org/officeDocument/2006/relationships/image" Target="../media/image40.png"/><Relationship Id="rId15" Type="http://schemas.openxmlformats.org/officeDocument/2006/relationships/customXml" Target="../ink/ink49.xml"/><Relationship Id="rId23" Type="http://schemas.openxmlformats.org/officeDocument/2006/relationships/customXml" Target="../ink/ink53.xml"/><Relationship Id="rId28" Type="http://schemas.openxmlformats.org/officeDocument/2006/relationships/image" Target="../media/image150.png"/><Relationship Id="rId36" Type="http://schemas.openxmlformats.org/officeDocument/2006/relationships/image" Target="../media/image190.png"/><Relationship Id="rId49" Type="http://schemas.openxmlformats.org/officeDocument/2006/relationships/customXml" Target="../ink/ink66.xml"/><Relationship Id="rId57" Type="http://schemas.openxmlformats.org/officeDocument/2006/relationships/customXml" Target="../ink/ink70.xml"/><Relationship Id="rId10" Type="http://schemas.openxmlformats.org/officeDocument/2006/relationships/image" Target="../media/image60.png"/><Relationship Id="rId31" Type="http://schemas.openxmlformats.org/officeDocument/2006/relationships/customXml" Target="../ink/ink57.xml"/><Relationship Id="rId44" Type="http://schemas.openxmlformats.org/officeDocument/2006/relationships/image" Target="../media/image230.png"/><Relationship Id="rId52" Type="http://schemas.openxmlformats.org/officeDocument/2006/relationships/image" Target="../media/image290.png"/><Relationship Id="rId60" Type="http://schemas.openxmlformats.org/officeDocument/2006/relationships/image" Target="../media/image330.png"/><Relationship Id="rId65" Type="http://schemas.openxmlformats.org/officeDocument/2006/relationships/customXml" Target="../ink/ink74.xml"/><Relationship Id="rId4" Type="http://schemas.openxmlformats.org/officeDocument/2006/relationships/image" Target="../media/image370.png"/><Relationship Id="rId9" Type="http://schemas.openxmlformats.org/officeDocument/2006/relationships/customXml" Target="../ink/ink46.xml"/><Relationship Id="rId13" Type="http://schemas.openxmlformats.org/officeDocument/2006/relationships/customXml" Target="../ink/ink48.xml"/><Relationship Id="rId18" Type="http://schemas.openxmlformats.org/officeDocument/2006/relationships/image" Target="../media/image100.png"/><Relationship Id="rId39" Type="http://schemas.openxmlformats.org/officeDocument/2006/relationships/customXml" Target="../ink/ink61.xml"/></Relationships>
</file>

<file path=xl/drawings/drawing1.xml><?xml version="1.0" encoding="utf-8"?>
<xdr:wsDr xmlns:xdr="http://schemas.openxmlformats.org/drawingml/2006/spreadsheetDrawing" xmlns:a="http://schemas.openxmlformats.org/drawingml/2006/main">
  <xdr:twoCellAnchor editAs="oneCell">
    <xdr:from>
      <xdr:col>5</xdr:col>
      <xdr:colOff>411041</xdr:colOff>
      <xdr:row>32</xdr:row>
      <xdr:rowOff>145622</xdr:rowOff>
    </xdr:from>
    <xdr:to>
      <xdr:col>7</xdr:col>
      <xdr:colOff>727353</xdr:colOff>
      <xdr:row>46</xdr:row>
      <xdr:rowOff>78948</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17B3D546-7E00-CE7A-9B17-690A1404839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749420" y="6031415"/>
              <a:ext cx="1827418" cy="25083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735481</xdr:colOff>
      <xdr:row>32</xdr:row>
      <xdr:rowOff>134843</xdr:rowOff>
    </xdr:from>
    <xdr:to>
      <xdr:col>11</xdr:col>
      <xdr:colOff>562010</xdr:colOff>
      <xdr:row>40</xdr:row>
      <xdr:rowOff>12326</xdr:rowOff>
    </xdr:to>
    <mc:AlternateContent xmlns:mc="http://schemas.openxmlformats.org/markup-compatibility/2006" xmlns:tsle="http://schemas.microsoft.com/office/drawing/2012/timeslicer">
      <mc:Choice Requires="tsle">
        <xdr:graphicFrame macro="">
          <xdr:nvGraphicFramePr>
            <xdr:cNvPr id="4" name="Invoice_Date">
              <a:extLst>
                <a:ext uri="{FF2B5EF4-FFF2-40B4-BE49-F238E27FC236}">
                  <a16:creationId xmlns:a16="http://schemas.microsoft.com/office/drawing/2014/main" id="{A404FFE0-EF4F-C1C5-302A-9BD97E2B8C94}"/>
                </a:ext>
              </a:extLst>
            </xdr:cNvPr>
            <xdr:cNvGraphicFramePr/>
          </xdr:nvGraphicFramePr>
          <xdr:xfrm>
            <a:off x="0" y="0"/>
            <a:ext cx="0" cy="0"/>
          </xdr:xfrm>
          <a:graphic>
            <a:graphicData uri="http://schemas.microsoft.com/office/drawing/2012/timeslicer">
              <tsle:timeslicer name="Invoice_Date"/>
            </a:graphicData>
          </a:graphic>
        </xdr:graphicFrame>
      </mc:Choice>
      <mc:Fallback xmlns="">
        <xdr:sp macro="" textlink="">
          <xdr:nvSpPr>
            <xdr:cNvPr id="0" name=""/>
            <xdr:cNvSpPr>
              <a:spLocks noTextEdit="1"/>
            </xdr:cNvSpPr>
          </xdr:nvSpPr>
          <xdr:spPr>
            <a:xfrm>
              <a:off x="7602240" y="6020636"/>
              <a:ext cx="3326021" cy="134893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oneCellAnchor>
    <xdr:from>
      <xdr:col>0</xdr:col>
      <xdr:colOff>90506</xdr:colOff>
      <xdr:row>4</xdr:row>
      <xdr:rowOff>155995</xdr:rowOff>
    </xdr:from>
    <xdr:ext cx="905010" cy="264560"/>
    <xdr:sp macro="" textlink="$A$2">
      <xdr:nvSpPr>
        <xdr:cNvPr id="3" name="TextBox 2">
          <a:extLst>
            <a:ext uri="{FF2B5EF4-FFF2-40B4-BE49-F238E27FC236}">
              <a16:creationId xmlns:a16="http://schemas.microsoft.com/office/drawing/2014/main" id="{9F9321A0-66C3-495B-2ACE-8C9135EF426B}"/>
            </a:ext>
          </a:extLst>
        </xdr:cNvPr>
        <xdr:cNvSpPr txBox="1"/>
      </xdr:nvSpPr>
      <xdr:spPr>
        <a:xfrm rot="10800000" flipH="1" flipV="1">
          <a:off x="90506" y="893414"/>
          <a:ext cx="9050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2E3A339-010C-4CF0-9E45-61E122A711DE}" type="TxLink">
            <a:rPr lang="en-US" sz="1100" b="0" i="0" u="none" strike="noStrike">
              <a:solidFill>
                <a:srgbClr val="000000"/>
              </a:solidFill>
              <a:latin typeface="Calibri"/>
              <a:ea typeface="Calibri"/>
              <a:cs typeface="Calibri"/>
            </a:rPr>
            <a:pPr/>
            <a:t> ₹ 3,301,491 </a:t>
          </a:fld>
          <a:endParaRPr lang="en-IN" sz="1100"/>
        </a:p>
      </xdr:txBody>
    </xdr:sp>
    <xdr:clientData/>
  </xdr:oneCellAnchor>
  <xdr:oneCellAnchor>
    <xdr:from>
      <xdr:col>2</xdr:col>
      <xdr:colOff>151957</xdr:colOff>
      <xdr:row>4</xdr:row>
      <xdr:rowOff>149850</xdr:rowOff>
    </xdr:from>
    <xdr:ext cx="1083219" cy="264560"/>
    <xdr:sp macro="" textlink="$C$2">
      <xdr:nvSpPr>
        <xdr:cNvPr id="5" name="TextBox 4">
          <a:extLst>
            <a:ext uri="{FF2B5EF4-FFF2-40B4-BE49-F238E27FC236}">
              <a16:creationId xmlns:a16="http://schemas.microsoft.com/office/drawing/2014/main" id="{6B7DFCEC-0BD2-83FF-DE2A-E2482D0787B5}"/>
            </a:ext>
          </a:extLst>
        </xdr:cNvPr>
        <xdr:cNvSpPr txBox="1"/>
      </xdr:nvSpPr>
      <xdr:spPr>
        <a:xfrm rot="10800000" flipH="1" flipV="1">
          <a:off x="2108167" y="887269"/>
          <a:ext cx="108321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B1797B4-A623-44A2-B570-637D9639C78E}" type="TxLink">
            <a:rPr lang="en-US" sz="1100" b="0" i="0" u="none" strike="noStrike">
              <a:solidFill>
                <a:srgbClr val="000000"/>
              </a:solidFill>
              <a:latin typeface="Calibri"/>
              <a:ea typeface="Calibri"/>
              <a:cs typeface="Calibri"/>
            </a:rPr>
            <a:pPr/>
            <a:t> ₹ 20,807,003 </a:t>
          </a:fld>
          <a:endParaRPr lang="en-IN" sz="1100"/>
        </a:p>
      </xdr:txBody>
    </xdr:sp>
    <xdr:clientData/>
  </xdr:oneCellAnchor>
  <xdr:oneCellAnchor>
    <xdr:from>
      <xdr:col>3</xdr:col>
      <xdr:colOff>608747</xdr:colOff>
      <xdr:row>4</xdr:row>
      <xdr:rowOff>149850</xdr:rowOff>
    </xdr:from>
    <xdr:ext cx="1083219" cy="264560"/>
    <xdr:sp macro="" textlink="$E$2">
      <xdr:nvSpPr>
        <xdr:cNvPr id="6" name="TextBox 5">
          <a:extLst>
            <a:ext uri="{FF2B5EF4-FFF2-40B4-BE49-F238E27FC236}">
              <a16:creationId xmlns:a16="http://schemas.microsoft.com/office/drawing/2014/main" id="{D1324450-5780-3CB4-197C-73C9C468E1D1}"/>
            </a:ext>
          </a:extLst>
        </xdr:cNvPr>
        <xdr:cNvSpPr txBox="1"/>
      </xdr:nvSpPr>
      <xdr:spPr>
        <a:xfrm rot="10800000" flipH="1" flipV="1">
          <a:off x="4158602" y="887269"/>
          <a:ext cx="108321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5463F72-D634-49B9-AC7F-8D144F2FC073}" type="TxLink">
            <a:rPr lang="en-US" sz="1100" b="0" i="0" u="none" strike="noStrike">
              <a:solidFill>
                <a:srgbClr val="000000"/>
              </a:solidFill>
              <a:latin typeface="Calibri"/>
              <a:ea typeface="Calibri"/>
              <a:cs typeface="Calibri"/>
            </a:rPr>
            <a:pPr/>
            <a:t> ₹ -17,505,512 </a:t>
          </a:fld>
          <a:endParaRPr lang="en-IN" sz="1100"/>
        </a:p>
      </xdr:txBody>
    </xdr:sp>
    <xdr:clientData/>
  </xdr:oneCellAnchor>
  <xdr:twoCellAnchor>
    <xdr:from>
      <xdr:col>7</xdr:col>
      <xdr:colOff>1167997</xdr:colOff>
      <xdr:row>17</xdr:row>
      <xdr:rowOff>180148</xdr:rowOff>
    </xdr:from>
    <xdr:to>
      <xdr:col>12</xdr:col>
      <xdr:colOff>591683</xdr:colOff>
      <xdr:row>31</xdr:row>
      <xdr:rowOff>81121</xdr:rowOff>
    </xdr:to>
    <xdr:graphicFrame macro="">
      <xdr:nvGraphicFramePr>
        <xdr:cNvPr id="8" name="Chart 7">
          <a:extLst>
            <a:ext uri="{FF2B5EF4-FFF2-40B4-BE49-F238E27FC236}">
              <a16:creationId xmlns:a16="http://schemas.microsoft.com/office/drawing/2014/main" id="{E7AB286E-73C8-8BE2-B033-61209D5EA9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141941</xdr:colOff>
      <xdr:row>14</xdr:row>
      <xdr:rowOff>2988</xdr:rowOff>
    </xdr:from>
    <xdr:to>
      <xdr:col>21</xdr:col>
      <xdr:colOff>590177</xdr:colOff>
      <xdr:row>28</xdr:row>
      <xdr:rowOff>131482</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3D2E055C-8F7C-E44C-588B-B1AFDCE04C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5496241" y="2581088"/>
              <a:ext cx="4563036" cy="270659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310816</xdr:colOff>
      <xdr:row>4</xdr:row>
      <xdr:rowOff>38768</xdr:rowOff>
    </xdr:from>
    <xdr:to>
      <xdr:col>21</xdr:col>
      <xdr:colOff>594895</xdr:colOff>
      <xdr:row>13</xdr:row>
      <xdr:rowOff>177132</xdr:rowOff>
    </xdr:to>
    <xdr:graphicFrame macro="">
      <xdr:nvGraphicFramePr>
        <xdr:cNvPr id="13" name="Chart 12">
          <a:extLst>
            <a:ext uri="{FF2B5EF4-FFF2-40B4-BE49-F238E27FC236}">
              <a16:creationId xmlns:a16="http://schemas.microsoft.com/office/drawing/2014/main" id="{0A376F41-E39D-B58D-4D61-69C108D16E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69850</xdr:colOff>
      <xdr:row>16</xdr:row>
      <xdr:rowOff>85725</xdr:rowOff>
    </xdr:from>
    <xdr:to>
      <xdr:col>7</xdr:col>
      <xdr:colOff>1111250</xdr:colOff>
      <xdr:row>31</xdr:row>
      <xdr:rowOff>66675</xdr:rowOff>
    </xdr:to>
    <xdr:graphicFrame macro="">
      <xdr:nvGraphicFramePr>
        <xdr:cNvPr id="14" name="Chart 13">
          <a:extLst>
            <a:ext uri="{FF2B5EF4-FFF2-40B4-BE49-F238E27FC236}">
              <a16:creationId xmlns:a16="http://schemas.microsoft.com/office/drawing/2014/main" id="{157A257F-C3C6-9FD8-AEDE-D0FA82196D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603250</xdr:colOff>
      <xdr:row>7</xdr:row>
      <xdr:rowOff>0</xdr:rowOff>
    </xdr:to>
    <xdr:sp macro="" textlink="">
      <xdr:nvSpPr>
        <xdr:cNvPr id="2" name="Rectangle 1">
          <a:extLst>
            <a:ext uri="{FF2B5EF4-FFF2-40B4-BE49-F238E27FC236}">
              <a16:creationId xmlns:a16="http://schemas.microsoft.com/office/drawing/2014/main" id="{EC6D53B6-FB92-39B1-9CC4-DA04F8B185EB}"/>
            </a:ext>
          </a:extLst>
        </xdr:cNvPr>
        <xdr:cNvSpPr/>
      </xdr:nvSpPr>
      <xdr:spPr>
        <a:xfrm>
          <a:off x="0" y="0"/>
          <a:ext cx="8528050" cy="128905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IN" sz="5400" b="1">
              <a:effectLst>
                <a:innerShdw blurRad="63500" dist="50800" dir="18900000">
                  <a:prstClr val="black">
                    <a:alpha val="50000"/>
                  </a:prstClr>
                </a:innerShdw>
              </a:effectLst>
              <a:latin typeface="Impact" panose="020B0806030902050204" pitchFamily="34" charset="0"/>
            </a:rPr>
            <a:t>Sales</a:t>
          </a:r>
          <a:r>
            <a:rPr lang="en-IN" sz="5400" b="1" baseline="0">
              <a:effectLst>
                <a:innerShdw blurRad="63500" dist="50800" dir="18900000">
                  <a:prstClr val="black">
                    <a:alpha val="50000"/>
                  </a:prstClr>
                </a:innerShdw>
              </a:effectLst>
              <a:latin typeface="Impact" panose="020B0806030902050204" pitchFamily="34" charset="0"/>
            </a:rPr>
            <a:t> Dashboard 2025</a:t>
          </a:r>
          <a:endParaRPr lang="en-IN" sz="5400" b="1">
            <a:effectLst>
              <a:innerShdw blurRad="63500" dist="50800" dir="18900000">
                <a:prstClr val="black">
                  <a:alpha val="50000"/>
                </a:prstClr>
              </a:innerShdw>
            </a:effectLst>
            <a:latin typeface="Impact" panose="020B0806030902050204" pitchFamily="34" charset="0"/>
          </a:endParaRPr>
        </a:p>
      </xdr:txBody>
    </xdr:sp>
    <xdr:clientData/>
  </xdr:twoCellAnchor>
  <xdr:twoCellAnchor editAs="oneCell">
    <xdr:from>
      <xdr:col>14</xdr:col>
      <xdr:colOff>31750</xdr:colOff>
      <xdr:row>0</xdr:row>
      <xdr:rowOff>0</xdr:rowOff>
    </xdr:from>
    <xdr:to>
      <xdr:col>25</xdr:col>
      <xdr:colOff>533400</xdr:colOff>
      <xdr:row>7</xdr:row>
      <xdr:rowOff>12700</xdr:rowOff>
    </xdr:to>
    <mc:AlternateContent xmlns:mc="http://schemas.openxmlformats.org/markup-compatibility/2006" xmlns:tsle="http://schemas.microsoft.com/office/drawing/2012/timeslicer">
      <mc:Choice Requires="tsle">
        <xdr:graphicFrame macro="">
          <xdr:nvGraphicFramePr>
            <xdr:cNvPr id="3" name="Invoice_Date 1">
              <a:extLst>
                <a:ext uri="{FF2B5EF4-FFF2-40B4-BE49-F238E27FC236}">
                  <a16:creationId xmlns:a16="http://schemas.microsoft.com/office/drawing/2014/main" id="{3949FC97-D058-4D6D-9BCA-4C54C815F5E6}"/>
                </a:ext>
              </a:extLst>
            </xdr:cNvPr>
            <xdr:cNvGraphicFramePr/>
          </xdr:nvGraphicFramePr>
          <xdr:xfrm>
            <a:off x="0" y="0"/>
            <a:ext cx="0" cy="0"/>
          </xdr:xfrm>
          <a:graphic>
            <a:graphicData uri="http://schemas.microsoft.com/office/drawing/2012/timeslicer">
              <tsle:timeslicer name="Invoice_Date 1"/>
            </a:graphicData>
          </a:graphic>
        </xdr:graphicFrame>
      </mc:Choice>
      <mc:Fallback xmlns="">
        <xdr:sp macro="" textlink="">
          <xdr:nvSpPr>
            <xdr:cNvPr id="0" name=""/>
            <xdr:cNvSpPr>
              <a:spLocks noTextEdit="1"/>
            </xdr:cNvSpPr>
          </xdr:nvSpPr>
          <xdr:spPr>
            <a:xfrm>
              <a:off x="8566150" y="0"/>
              <a:ext cx="7207250" cy="13017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0</xdr:colOff>
      <xdr:row>7</xdr:row>
      <xdr:rowOff>44450</xdr:rowOff>
    </xdr:from>
    <xdr:to>
      <xdr:col>4</xdr:col>
      <xdr:colOff>6350</xdr:colOff>
      <xdr:row>37</xdr:row>
      <xdr:rowOff>82550</xdr:rowOff>
    </xdr:to>
    <xdr:sp macro="" textlink="">
      <xdr:nvSpPr>
        <xdr:cNvPr id="4" name="Rectangle 3">
          <a:extLst>
            <a:ext uri="{FF2B5EF4-FFF2-40B4-BE49-F238E27FC236}">
              <a16:creationId xmlns:a16="http://schemas.microsoft.com/office/drawing/2014/main" id="{B491DA30-42A7-44D6-A460-9DD5081B98A5}"/>
            </a:ext>
          </a:extLst>
        </xdr:cNvPr>
        <xdr:cNvSpPr/>
      </xdr:nvSpPr>
      <xdr:spPr>
        <a:xfrm>
          <a:off x="0" y="1333500"/>
          <a:ext cx="2444750" cy="556260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endParaRPr lang="en-IN" sz="5400" b="1">
            <a:effectLst>
              <a:innerShdw blurRad="63500" dist="50800" dir="18900000">
                <a:prstClr val="black">
                  <a:alpha val="50000"/>
                </a:prstClr>
              </a:innerShdw>
            </a:effectLst>
            <a:latin typeface="Impact" panose="020B0806030902050204" pitchFamily="34" charset="0"/>
          </a:endParaRPr>
        </a:p>
      </xdr:txBody>
    </xdr:sp>
    <xdr:clientData/>
  </xdr:twoCellAnchor>
  <xdr:twoCellAnchor editAs="oneCell">
    <xdr:from>
      <xdr:col>0</xdr:col>
      <xdr:colOff>146050</xdr:colOff>
      <xdr:row>22</xdr:row>
      <xdr:rowOff>101600</xdr:rowOff>
    </xdr:from>
    <xdr:to>
      <xdr:col>3</xdr:col>
      <xdr:colOff>393700</xdr:colOff>
      <xdr:row>36</xdr:row>
      <xdr:rowOff>71531</xdr:rowOff>
    </xdr:to>
    <mc:AlternateContent xmlns:mc="http://schemas.openxmlformats.org/markup-compatibility/2006" xmlns:a14="http://schemas.microsoft.com/office/drawing/2010/main">
      <mc:Choice Requires="a14">
        <xdr:graphicFrame macro="">
          <xdr:nvGraphicFramePr>
            <xdr:cNvPr id="5" name="Category 1">
              <a:extLst>
                <a:ext uri="{FF2B5EF4-FFF2-40B4-BE49-F238E27FC236}">
                  <a16:creationId xmlns:a16="http://schemas.microsoft.com/office/drawing/2014/main" id="{E85B4E38-4118-425D-9788-B992882179F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46050" y="4152900"/>
              <a:ext cx="2076450" cy="25480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177800</xdr:colOff>
      <xdr:row>8</xdr:row>
      <xdr:rowOff>114300</xdr:rowOff>
    </xdr:from>
    <xdr:to>
      <xdr:col>3</xdr:col>
      <xdr:colOff>406400</xdr:colOff>
      <xdr:row>21</xdr:row>
      <xdr:rowOff>146050</xdr:rowOff>
    </xdr:to>
    <xdr:sp macro="" textlink="">
      <xdr:nvSpPr>
        <xdr:cNvPr id="6" name="Rectangle 5">
          <a:extLst>
            <a:ext uri="{FF2B5EF4-FFF2-40B4-BE49-F238E27FC236}">
              <a16:creationId xmlns:a16="http://schemas.microsoft.com/office/drawing/2014/main" id="{2C3B291A-ADF5-FDC4-B54A-73CCFC4167E7}"/>
            </a:ext>
          </a:extLst>
        </xdr:cNvPr>
        <xdr:cNvSpPr/>
      </xdr:nvSpPr>
      <xdr:spPr>
        <a:xfrm>
          <a:off x="177800" y="1587500"/>
          <a:ext cx="2057400" cy="2425700"/>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2</xdr:col>
      <xdr:colOff>6350</xdr:colOff>
      <xdr:row>15</xdr:row>
      <xdr:rowOff>69850</xdr:rowOff>
    </xdr:from>
    <xdr:to>
      <xdr:col>3</xdr:col>
      <xdr:colOff>311150</xdr:colOff>
      <xdr:row>20</xdr:row>
      <xdr:rowOff>63500</xdr:rowOff>
    </xdr:to>
    <xdr:pic>
      <xdr:nvPicPr>
        <xdr:cNvPr id="8" name="Graphic 7" descr="Pie chart with solid fill">
          <a:hlinkClick xmlns:r="http://schemas.openxmlformats.org/officeDocument/2006/relationships" r:id="rId1"/>
          <a:extLst>
            <a:ext uri="{FF2B5EF4-FFF2-40B4-BE49-F238E27FC236}">
              <a16:creationId xmlns:a16="http://schemas.microsoft.com/office/drawing/2014/main" id="{7F44705A-FB72-6441-7FF0-C98CB33AC20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225550" y="2832100"/>
          <a:ext cx="914400" cy="914400"/>
        </a:xfrm>
        <a:prstGeom prst="rect">
          <a:avLst/>
        </a:prstGeom>
      </xdr:spPr>
    </xdr:pic>
    <xdr:clientData/>
  </xdr:twoCellAnchor>
  <xdr:twoCellAnchor editAs="oneCell">
    <xdr:from>
      <xdr:col>0</xdr:col>
      <xdr:colOff>200800</xdr:colOff>
      <xdr:row>15</xdr:row>
      <xdr:rowOff>86500</xdr:rowOff>
    </xdr:from>
    <xdr:to>
      <xdr:col>1</xdr:col>
      <xdr:colOff>505600</xdr:colOff>
      <xdr:row>20</xdr:row>
      <xdr:rowOff>80150</xdr:rowOff>
    </xdr:to>
    <xdr:pic>
      <xdr:nvPicPr>
        <xdr:cNvPr id="10" name="Graphic 9" descr="Database with solid fill">
          <a:hlinkClick xmlns:r="http://schemas.openxmlformats.org/officeDocument/2006/relationships" r:id="rId4"/>
          <a:extLst>
            <a:ext uri="{FF2B5EF4-FFF2-40B4-BE49-F238E27FC236}">
              <a16:creationId xmlns:a16="http://schemas.microsoft.com/office/drawing/2014/main" id="{BE2E794D-7F8F-E57D-6460-7E96768F171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00800" y="2848750"/>
          <a:ext cx="914400" cy="914400"/>
        </a:xfrm>
        <a:prstGeom prst="rect">
          <a:avLst/>
        </a:prstGeom>
      </xdr:spPr>
    </xdr:pic>
    <xdr:clientData/>
  </xdr:twoCellAnchor>
  <xdr:twoCellAnchor editAs="oneCell">
    <xdr:from>
      <xdr:col>2</xdr:col>
      <xdr:colOff>111050</xdr:colOff>
      <xdr:row>9</xdr:row>
      <xdr:rowOff>84100</xdr:rowOff>
    </xdr:from>
    <xdr:to>
      <xdr:col>3</xdr:col>
      <xdr:colOff>357150</xdr:colOff>
      <xdr:row>14</xdr:row>
      <xdr:rowOff>19050</xdr:rowOff>
    </xdr:to>
    <xdr:pic>
      <xdr:nvPicPr>
        <xdr:cNvPr id="12" name="Graphic 11" descr="Document with solid fill">
          <a:hlinkClick xmlns:r="http://schemas.openxmlformats.org/officeDocument/2006/relationships" r:id="rId7"/>
          <a:extLst>
            <a:ext uri="{FF2B5EF4-FFF2-40B4-BE49-F238E27FC236}">
              <a16:creationId xmlns:a16="http://schemas.microsoft.com/office/drawing/2014/main" id="{B391B1EE-8669-F6C1-27B8-06003F68886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330250" y="1741450"/>
          <a:ext cx="855700" cy="855700"/>
        </a:xfrm>
        <a:prstGeom prst="rect">
          <a:avLst/>
        </a:prstGeom>
      </xdr:spPr>
    </xdr:pic>
    <xdr:clientData/>
  </xdr:twoCellAnchor>
  <xdr:twoCellAnchor editAs="oneCell">
    <xdr:from>
      <xdr:col>0</xdr:col>
      <xdr:colOff>284900</xdr:colOff>
      <xdr:row>9</xdr:row>
      <xdr:rowOff>119800</xdr:rowOff>
    </xdr:from>
    <xdr:to>
      <xdr:col>1</xdr:col>
      <xdr:colOff>488950</xdr:colOff>
      <xdr:row>14</xdr:row>
      <xdr:rowOff>12700</xdr:rowOff>
    </xdr:to>
    <xdr:pic>
      <xdr:nvPicPr>
        <xdr:cNvPr id="14" name="Graphic 13" descr="Bar graph with upward trend with solid fill">
          <a:hlinkClick xmlns:r="http://schemas.openxmlformats.org/officeDocument/2006/relationships" r:id="rId10"/>
          <a:extLst>
            <a:ext uri="{FF2B5EF4-FFF2-40B4-BE49-F238E27FC236}">
              <a16:creationId xmlns:a16="http://schemas.microsoft.com/office/drawing/2014/main" id="{8614BCFD-3240-5E36-8C2A-B29C21BFB0D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84900" y="1777150"/>
          <a:ext cx="813650" cy="813650"/>
        </a:xfrm>
        <a:prstGeom prst="rect">
          <a:avLst/>
        </a:prstGeom>
      </xdr:spPr>
    </xdr:pic>
    <xdr:clientData/>
  </xdr:twoCellAnchor>
  <xdr:twoCellAnchor>
    <xdr:from>
      <xdr:col>12</xdr:col>
      <xdr:colOff>546101</xdr:colOff>
      <xdr:row>7</xdr:row>
      <xdr:rowOff>57150</xdr:rowOff>
    </xdr:from>
    <xdr:to>
      <xdr:col>25</xdr:col>
      <xdr:colOff>530411</xdr:colOff>
      <xdr:row>15</xdr:row>
      <xdr:rowOff>63500</xdr:rowOff>
    </xdr:to>
    <xdr:sp macro="" textlink="">
      <xdr:nvSpPr>
        <xdr:cNvPr id="17" name="Rectangle 16">
          <a:extLst>
            <a:ext uri="{FF2B5EF4-FFF2-40B4-BE49-F238E27FC236}">
              <a16:creationId xmlns:a16="http://schemas.microsoft.com/office/drawing/2014/main" id="{63180DCC-9FEC-939D-A13A-34916C27F02E}"/>
            </a:ext>
          </a:extLst>
        </xdr:cNvPr>
        <xdr:cNvSpPr/>
      </xdr:nvSpPr>
      <xdr:spPr>
        <a:xfrm>
          <a:off x="7873024" y="1356458"/>
          <a:ext cx="7921810" cy="1491273"/>
        </a:xfrm>
        <a:prstGeom prst="rect">
          <a:avLst/>
        </a:prstGeom>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546100</xdr:colOff>
      <xdr:row>15</xdr:row>
      <xdr:rowOff>114300</xdr:rowOff>
    </xdr:from>
    <xdr:to>
      <xdr:col>25</xdr:col>
      <xdr:colOff>530410</xdr:colOff>
      <xdr:row>37</xdr:row>
      <xdr:rowOff>93756</xdr:rowOff>
    </xdr:to>
    <xdr:sp macro="" textlink="">
      <xdr:nvSpPr>
        <xdr:cNvPr id="18" name="Rectangle 17">
          <a:extLst>
            <a:ext uri="{FF2B5EF4-FFF2-40B4-BE49-F238E27FC236}">
              <a16:creationId xmlns:a16="http://schemas.microsoft.com/office/drawing/2014/main" id="{DEE4B25E-4168-CDEC-27D8-5626E6EE920A}"/>
            </a:ext>
          </a:extLst>
        </xdr:cNvPr>
        <xdr:cNvSpPr/>
      </xdr:nvSpPr>
      <xdr:spPr>
        <a:xfrm>
          <a:off x="7861300" y="2876550"/>
          <a:ext cx="7909110" cy="4030756"/>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44450</xdr:colOff>
      <xdr:row>21</xdr:row>
      <xdr:rowOff>168087</xdr:rowOff>
    </xdr:from>
    <xdr:to>
      <xdr:col>12</xdr:col>
      <xdr:colOff>438150</xdr:colOff>
      <xdr:row>37</xdr:row>
      <xdr:rowOff>16435</xdr:rowOff>
    </xdr:to>
    <xdr:sp macro="" textlink="">
      <xdr:nvSpPr>
        <xdr:cNvPr id="20" name="Rectangle 19">
          <a:extLst>
            <a:ext uri="{FF2B5EF4-FFF2-40B4-BE49-F238E27FC236}">
              <a16:creationId xmlns:a16="http://schemas.microsoft.com/office/drawing/2014/main" id="{1BB3DE07-8A47-B9AD-DB22-F25F50C192BD}"/>
            </a:ext>
          </a:extLst>
        </xdr:cNvPr>
        <xdr:cNvSpPr/>
      </xdr:nvSpPr>
      <xdr:spPr>
        <a:xfrm>
          <a:off x="2482850" y="4035237"/>
          <a:ext cx="5270500" cy="2794748"/>
        </a:xfrm>
        <a:prstGeom prst="rect">
          <a:avLst/>
        </a:prstGeom>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457200</xdr:colOff>
      <xdr:row>16</xdr:row>
      <xdr:rowOff>57150</xdr:rowOff>
    </xdr:from>
    <xdr:to>
      <xdr:col>25</xdr:col>
      <xdr:colOff>552451</xdr:colOff>
      <xdr:row>36</xdr:row>
      <xdr:rowOff>125132</xdr:rowOff>
    </xdr:to>
    <xdr:graphicFrame macro="">
      <xdr:nvGraphicFramePr>
        <xdr:cNvPr id="21" name="Chart 20">
          <a:extLst>
            <a:ext uri="{FF2B5EF4-FFF2-40B4-BE49-F238E27FC236}">
              <a16:creationId xmlns:a16="http://schemas.microsoft.com/office/drawing/2014/main" id="{3BA39FD0-C018-459C-9EF3-111D14A043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oneCellAnchor>
    <xdr:from>
      <xdr:col>13</xdr:col>
      <xdr:colOff>354622</xdr:colOff>
      <xdr:row>11</xdr:row>
      <xdr:rowOff>54576</xdr:rowOff>
    </xdr:from>
    <xdr:ext cx="1841501" cy="468013"/>
    <xdr:sp macro="" textlink="KPI!$A$2">
      <xdr:nvSpPr>
        <xdr:cNvPr id="23" name="TextBox 22">
          <a:extLst>
            <a:ext uri="{FF2B5EF4-FFF2-40B4-BE49-F238E27FC236}">
              <a16:creationId xmlns:a16="http://schemas.microsoft.com/office/drawing/2014/main" id="{52DB3026-286E-4DB1-8A74-DAC4BFFE9E1F}"/>
            </a:ext>
          </a:extLst>
        </xdr:cNvPr>
        <xdr:cNvSpPr txBox="1"/>
      </xdr:nvSpPr>
      <xdr:spPr>
        <a:xfrm rot="10800000" flipH="1" flipV="1">
          <a:off x="8292122" y="2096345"/>
          <a:ext cx="1841501" cy="468013"/>
        </a:xfrm>
        <a:prstGeom prst="rect">
          <a:avLst/>
        </a:prstGeom>
        <a:solidFill>
          <a:schemeClr val="bg1"/>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636A73E-2142-402F-B59A-9AC21E580C08}" type="TxLink">
            <a:rPr lang="en-US" sz="2400" b="1" i="0" u="none" strike="noStrike">
              <a:solidFill>
                <a:srgbClr val="7030A0"/>
              </a:solidFill>
              <a:latin typeface="Calibri"/>
              <a:ea typeface="Calibri"/>
              <a:cs typeface="Calibri"/>
            </a:rPr>
            <a:pPr/>
            <a:t> ₹ 3,301,491 </a:t>
          </a:fld>
          <a:endParaRPr lang="en-IN" sz="2400" b="1">
            <a:solidFill>
              <a:srgbClr val="7030A0"/>
            </a:solidFill>
          </a:endParaRPr>
        </a:p>
      </xdr:txBody>
    </xdr:sp>
    <xdr:clientData/>
  </xdr:oneCellAnchor>
  <xdr:oneCellAnchor>
    <xdr:from>
      <xdr:col>19</xdr:col>
      <xdr:colOff>424894</xdr:colOff>
      <xdr:row>9</xdr:row>
      <xdr:rowOff>69850</xdr:rowOff>
    </xdr:from>
    <xdr:ext cx="1083219" cy="264560"/>
    <xdr:sp macro="" textlink="$C$2">
      <xdr:nvSpPr>
        <xdr:cNvPr id="24" name="TextBox 23">
          <a:extLst>
            <a:ext uri="{FF2B5EF4-FFF2-40B4-BE49-F238E27FC236}">
              <a16:creationId xmlns:a16="http://schemas.microsoft.com/office/drawing/2014/main" id="{63F983CD-BC0E-4619-B4AD-14B1D888DF4C}"/>
            </a:ext>
          </a:extLst>
        </xdr:cNvPr>
        <xdr:cNvSpPr txBox="1"/>
      </xdr:nvSpPr>
      <xdr:spPr>
        <a:xfrm rot="10800000" flipH="1" flipV="1">
          <a:off x="12007294" y="1727200"/>
          <a:ext cx="108321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B1797B4-A623-44A2-B570-637D9639C78E}" type="TxLink">
            <a:rPr lang="en-US" sz="1100" b="0" i="0" u="none" strike="noStrike">
              <a:solidFill>
                <a:srgbClr val="000000"/>
              </a:solidFill>
              <a:latin typeface="Calibri"/>
              <a:ea typeface="Calibri"/>
              <a:cs typeface="Calibri"/>
            </a:rPr>
            <a:pPr/>
            <a:t> </a:t>
          </a:fld>
          <a:endParaRPr lang="en-IN" sz="1100"/>
        </a:p>
      </xdr:txBody>
    </xdr:sp>
    <xdr:clientData/>
  </xdr:oneCellAnchor>
  <xdr:oneCellAnchor>
    <xdr:from>
      <xdr:col>23</xdr:col>
      <xdr:colOff>47219</xdr:colOff>
      <xdr:row>8</xdr:row>
      <xdr:rowOff>114300</xdr:rowOff>
    </xdr:from>
    <xdr:ext cx="1083219" cy="264560"/>
    <xdr:sp macro="" textlink="$E$2">
      <xdr:nvSpPr>
        <xdr:cNvPr id="25" name="TextBox 24">
          <a:extLst>
            <a:ext uri="{FF2B5EF4-FFF2-40B4-BE49-F238E27FC236}">
              <a16:creationId xmlns:a16="http://schemas.microsoft.com/office/drawing/2014/main" id="{DCEF638D-4D97-48EE-B95A-3245773EF3D8}"/>
            </a:ext>
          </a:extLst>
        </xdr:cNvPr>
        <xdr:cNvSpPr txBox="1"/>
      </xdr:nvSpPr>
      <xdr:spPr>
        <a:xfrm rot="10800000" flipH="1" flipV="1">
          <a:off x="14068019" y="1587500"/>
          <a:ext cx="108321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5463F72-D634-49B9-AC7F-8D144F2FC073}" type="TxLink">
            <a:rPr lang="en-US" sz="1100" b="0" i="0" u="none" strike="noStrike">
              <a:solidFill>
                <a:srgbClr val="000000"/>
              </a:solidFill>
              <a:latin typeface="Calibri"/>
              <a:ea typeface="Calibri"/>
              <a:cs typeface="Calibri"/>
            </a:rPr>
            <a:pPr/>
            <a:t> </a:t>
          </a:fld>
          <a:endParaRPr lang="en-IN" sz="1100"/>
        </a:p>
      </xdr:txBody>
    </xdr:sp>
    <xdr:clientData/>
  </xdr:oneCellAnchor>
  <xdr:oneCellAnchor>
    <xdr:from>
      <xdr:col>17</xdr:col>
      <xdr:colOff>533887</xdr:colOff>
      <xdr:row>11</xdr:row>
      <xdr:rowOff>48225</xdr:rowOff>
    </xdr:from>
    <xdr:ext cx="2146302" cy="468013"/>
    <xdr:sp macro="" textlink="KPI!$C$2">
      <xdr:nvSpPr>
        <xdr:cNvPr id="26" name="TextBox 25">
          <a:extLst>
            <a:ext uri="{FF2B5EF4-FFF2-40B4-BE49-F238E27FC236}">
              <a16:creationId xmlns:a16="http://schemas.microsoft.com/office/drawing/2014/main" id="{2C8FC553-F8EB-7DD9-1233-1E0CBBDF4407}"/>
            </a:ext>
          </a:extLst>
        </xdr:cNvPr>
        <xdr:cNvSpPr txBox="1"/>
      </xdr:nvSpPr>
      <xdr:spPr>
        <a:xfrm rot="10800000" flipH="1" flipV="1">
          <a:off x="10913695" y="2089994"/>
          <a:ext cx="2146302" cy="468013"/>
        </a:xfrm>
        <a:prstGeom prst="rect">
          <a:avLst/>
        </a:prstGeom>
        <a:solidFill>
          <a:schemeClr val="bg1"/>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E092B622-FC4B-4D45-91E5-E3C8F711FC6B}" type="TxLink">
            <a:rPr lang="en-US" sz="2400" b="1" i="0" u="none" strike="noStrike">
              <a:solidFill>
                <a:srgbClr val="7030A0"/>
              </a:solidFill>
              <a:latin typeface="Calibri"/>
              <a:ea typeface="Calibri"/>
              <a:cs typeface="Calibri"/>
            </a:rPr>
            <a:pPr marL="0" indent="0"/>
            <a:t> ₹ 20,807,003 </a:t>
          </a:fld>
          <a:endParaRPr lang="en-IN" sz="2400" b="1" i="0" u="none" strike="noStrike">
            <a:solidFill>
              <a:srgbClr val="7030A0"/>
            </a:solidFill>
            <a:latin typeface="Calibri"/>
            <a:ea typeface="Calibri"/>
            <a:cs typeface="Calibri"/>
          </a:endParaRPr>
        </a:p>
      </xdr:txBody>
    </xdr:sp>
    <xdr:clientData/>
  </xdr:oneCellAnchor>
  <xdr:oneCellAnchor>
    <xdr:from>
      <xdr:col>21</xdr:col>
      <xdr:colOff>584198</xdr:colOff>
      <xdr:row>11</xdr:row>
      <xdr:rowOff>42397</xdr:rowOff>
    </xdr:from>
    <xdr:ext cx="2292352" cy="468013"/>
    <xdr:sp macro="" textlink="KPI!$E$2">
      <xdr:nvSpPr>
        <xdr:cNvPr id="27" name="TextBox 26">
          <a:extLst>
            <a:ext uri="{FF2B5EF4-FFF2-40B4-BE49-F238E27FC236}">
              <a16:creationId xmlns:a16="http://schemas.microsoft.com/office/drawing/2014/main" id="{9EBC23F9-3327-497D-CC1A-353FAEF1E6AC}"/>
            </a:ext>
          </a:extLst>
        </xdr:cNvPr>
        <xdr:cNvSpPr txBox="1"/>
      </xdr:nvSpPr>
      <xdr:spPr>
        <a:xfrm rot="10800000" flipH="1" flipV="1">
          <a:off x="13385798" y="2068047"/>
          <a:ext cx="2292352" cy="468013"/>
        </a:xfrm>
        <a:prstGeom prst="rect">
          <a:avLst/>
        </a:prstGeom>
        <a:solidFill>
          <a:schemeClr val="bg1"/>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8DCB71C6-ADE9-4B4B-ADF1-E7067118458A}" type="TxLink">
            <a:rPr lang="en-US" sz="2400" b="1" i="0" u="none" strike="noStrike">
              <a:solidFill>
                <a:srgbClr val="FF0000"/>
              </a:solidFill>
              <a:latin typeface="Calibri"/>
              <a:ea typeface="Calibri"/>
              <a:cs typeface="Calibri"/>
            </a:rPr>
            <a:pPr marL="0" indent="0"/>
            <a:t> ₹ -17,505,512 </a:t>
          </a:fld>
          <a:endParaRPr lang="en-IN" sz="2400" b="1" i="0" u="none" strike="noStrike">
            <a:solidFill>
              <a:srgbClr val="FF0000"/>
            </a:solidFill>
            <a:latin typeface="Calibri"/>
            <a:ea typeface="Calibri"/>
            <a:cs typeface="Calibri"/>
          </a:endParaRPr>
        </a:p>
      </xdr:txBody>
    </xdr:sp>
    <xdr:clientData/>
  </xdr:oneCellAnchor>
  <xdr:twoCellAnchor>
    <xdr:from>
      <xdr:col>12</xdr:col>
      <xdr:colOff>603250</xdr:colOff>
      <xdr:row>18</xdr:row>
      <xdr:rowOff>127000</xdr:rowOff>
    </xdr:from>
    <xdr:to>
      <xdr:col>17</xdr:col>
      <xdr:colOff>476250</xdr:colOff>
      <xdr:row>34</xdr:row>
      <xdr:rowOff>107950</xdr:rowOff>
    </xdr:to>
    <xdr:sp macro="" textlink="">
      <xdr:nvSpPr>
        <xdr:cNvPr id="28" name="Rectangle 27">
          <a:extLst>
            <a:ext uri="{FF2B5EF4-FFF2-40B4-BE49-F238E27FC236}">
              <a16:creationId xmlns:a16="http://schemas.microsoft.com/office/drawing/2014/main" id="{AAEF7A75-DA5C-4000-AC47-3D18A65A1DE6}"/>
            </a:ext>
          </a:extLst>
        </xdr:cNvPr>
        <xdr:cNvSpPr/>
      </xdr:nvSpPr>
      <xdr:spPr>
        <a:xfrm>
          <a:off x="7918450" y="3441700"/>
          <a:ext cx="2921000" cy="2927350"/>
        </a:xfrm>
        <a:prstGeom prst="rect">
          <a:avLst/>
        </a:prstGeom>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165100</xdr:colOff>
      <xdr:row>20</xdr:row>
      <xdr:rowOff>25400</xdr:rowOff>
    </xdr:from>
    <xdr:to>
      <xdr:col>18</xdr:col>
      <xdr:colOff>203200</xdr:colOff>
      <xdr:row>31</xdr:row>
      <xdr:rowOff>168246</xdr:rowOff>
    </xdr:to>
    <xdr:graphicFrame macro="">
      <xdr:nvGraphicFramePr>
        <xdr:cNvPr id="29" name="Chart 28">
          <a:extLst>
            <a:ext uri="{FF2B5EF4-FFF2-40B4-BE49-F238E27FC236}">
              <a16:creationId xmlns:a16="http://schemas.microsoft.com/office/drawing/2014/main" id="{F13F0E0B-3C0B-4283-8F9E-1C8B39A0D1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76200</xdr:colOff>
      <xdr:row>7</xdr:row>
      <xdr:rowOff>52552</xdr:rowOff>
    </xdr:from>
    <xdr:to>
      <xdr:col>12</xdr:col>
      <xdr:colOff>435428</xdr:colOff>
      <xdr:row>21</xdr:row>
      <xdr:rowOff>90712</xdr:rowOff>
    </xdr:to>
    <xdr:graphicFrame macro="">
      <xdr:nvGraphicFramePr>
        <xdr:cNvPr id="30" name="Chart 29">
          <a:extLst>
            <a:ext uri="{FF2B5EF4-FFF2-40B4-BE49-F238E27FC236}">
              <a16:creationId xmlns:a16="http://schemas.microsoft.com/office/drawing/2014/main" id="{6134C6DF-DBE0-4150-B8D9-2E95525381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101601</xdr:colOff>
      <xdr:row>22</xdr:row>
      <xdr:rowOff>31750</xdr:rowOff>
    </xdr:from>
    <xdr:to>
      <xdr:col>12</xdr:col>
      <xdr:colOff>355601</xdr:colOff>
      <xdr:row>36</xdr:row>
      <xdr:rowOff>139700</xdr:rowOff>
    </xdr:to>
    <mc:AlternateContent xmlns:mc="http://schemas.openxmlformats.org/markup-compatibility/2006">
      <mc:Choice xmlns:cx1="http://schemas.microsoft.com/office/drawing/2015/9/8/chartex" Requires="cx1">
        <xdr:graphicFrame macro="">
          <xdr:nvGraphicFramePr>
            <xdr:cNvPr id="31" name="Chart 30">
              <a:extLst>
                <a:ext uri="{FF2B5EF4-FFF2-40B4-BE49-F238E27FC236}">
                  <a16:creationId xmlns:a16="http://schemas.microsoft.com/office/drawing/2014/main" id="{FC13FA19-2EEB-4BB8-A67F-1A833904EDB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2540001" y="4083050"/>
              <a:ext cx="5130800" cy="26860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23</xdr:col>
      <xdr:colOff>155040</xdr:colOff>
      <xdr:row>7</xdr:row>
      <xdr:rowOff>129932</xdr:rowOff>
    </xdr:from>
    <xdr:to>
      <xdr:col>24</xdr:col>
      <xdr:colOff>210926</xdr:colOff>
      <xdr:row>11</xdr:row>
      <xdr:rowOff>60082</xdr:rowOff>
    </xdr:to>
    <xdr:pic>
      <xdr:nvPicPr>
        <xdr:cNvPr id="33" name="Graphic 32" descr="Coins with solid fill">
          <a:extLst>
            <a:ext uri="{FF2B5EF4-FFF2-40B4-BE49-F238E27FC236}">
              <a16:creationId xmlns:a16="http://schemas.microsoft.com/office/drawing/2014/main" id="{F872BAAE-061F-35A3-40B4-85AB9987AAC5}"/>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4198309" y="1429240"/>
          <a:ext cx="666463" cy="672611"/>
        </a:xfrm>
        <a:prstGeom prst="rect">
          <a:avLst/>
        </a:prstGeom>
      </xdr:spPr>
    </xdr:pic>
    <xdr:clientData/>
  </xdr:twoCellAnchor>
  <xdr:twoCellAnchor>
    <xdr:from>
      <xdr:col>22</xdr:col>
      <xdr:colOff>241300</xdr:colOff>
      <xdr:row>13</xdr:row>
      <xdr:rowOff>88900</xdr:rowOff>
    </xdr:from>
    <xdr:to>
      <xdr:col>25</xdr:col>
      <xdr:colOff>146050</xdr:colOff>
      <xdr:row>14</xdr:row>
      <xdr:rowOff>165100</xdr:rowOff>
    </xdr:to>
    <xdr:sp macro="" textlink="">
      <xdr:nvSpPr>
        <xdr:cNvPr id="34" name="TextBox 33">
          <a:extLst>
            <a:ext uri="{FF2B5EF4-FFF2-40B4-BE49-F238E27FC236}">
              <a16:creationId xmlns:a16="http://schemas.microsoft.com/office/drawing/2014/main" id="{05B37555-D95A-3C22-B3DB-69177BDB7315}"/>
            </a:ext>
          </a:extLst>
        </xdr:cNvPr>
        <xdr:cNvSpPr txBox="1"/>
      </xdr:nvSpPr>
      <xdr:spPr>
        <a:xfrm>
          <a:off x="13652500" y="2482850"/>
          <a:ext cx="1733550" cy="260350"/>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Loss</a:t>
          </a:r>
        </a:p>
      </xdr:txBody>
    </xdr:sp>
    <xdr:clientData/>
  </xdr:twoCellAnchor>
  <xdr:twoCellAnchor>
    <xdr:from>
      <xdr:col>18</xdr:col>
      <xdr:colOff>60568</xdr:colOff>
      <xdr:row>13</xdr:row>
      <xdr:rowOff>88900</xdr:rowOff>
    </xdr:from>
    <xdr:to>
      <xdr:col>20</xdr:col>
      <xdr:colOff>575896</xdr:colOff>
      <xdr:row>14</xdr:row>
      <xdr:rowOff>165100</xdr:rowOff>
    </xdr:to>
    <xdr:sp macro="" textlink="">
      <xdr:nvSpPr>
        <xdr:cNvPr id="35" name="TextBox 34">
          <a:extLst>
            <a:ext uri="{FF2B5EF4-FFF2-40B4-BE49-F238E27FC236}">
              <a16:creationId xmlns:a16="http://schemas.microsoft.com/office/drawing/2014/main" id="{B5FE3C76-F2F8-4E32-FEEA-87727D5E17B0}"/>
            </a:ext>
          </a:extLst>
        </xdr:cNvPr>
        <xdr:cNvSpPr txBox="1"/>
      </xdr:nvSpPr>
      <xdr:spPr>
        <a:xfrm>
          <a:off x="11050953" y="2501900"/>
          <a:ext cx="1736481" cy="261815"/>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Total</a:t>
          </a:r>
          <a:r>
            <a:rPr lang="en-IN" sz="1100" b="1" baseline="0">
              <a:solidFill>
                <a:schemeClr val="bg1"/>
              </a:solidFill>
            </a:rPr>
            <a:t> Purchase</a:t>
          </a:r>
          <a:endParaRPr lang="en-IN" sz="1100" b="1">
            <a:solidFill>
              <a:schemeClr val="bg1"/>
            </a:solidFill>
          </a:endParaRPr>
        </a:p>
      </xdr:txBody>
    </xdr:sp>
    <xdr:clientData/>
  </xdr:twoCellAnchor>
  <xdr:twoCellAnchor>
    <xdr:from>
      <xdr:col>13</xdr:col>
      <xdr:colOff>373184</xdr:colOff>
      <xdr:row>13</xdr:row>
      <xdr:rowOff>88900</xdr:rowOff>
    </xdr:from>
    <xdr:to>
      <xdr:col>16</xdr:col>
      <xdr:colOff>277934</xdr:colOff>
      <xdr:row>14</xdr:row>
      <xdr:rowOff>165100</xdr:rowOff>
    </xdr:to>
    <xdr:sp macro="" textlink="">
      <xdr:nvSpPr>
        <xdr:cNvPr id="36" name="TextBox 35">
          <a:extLst>
            <a:ext uri="{FF2B5EF4-FFF2-40B4-BE49-F238E27FC236}">
              <a16:creationId xmlns:a16="http://schemas.microsoft.com/office/drawing/2014/main" id="{AA09E165-05EB-DE91-EEC2-EF3B1F814DBC}"/>
            </a:ext>
          </a:extLst>
        </xdr:cNvPr>
        <xdr:cNvSpPr txBox="1"/>
      </xdr:nvSpPr>
      <xdr:spPr>
        <a:xfrm>
          <a:off x="8310684" y="2501900"/>
          <a:ext cx="1736481" cy="261815"/>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Total</a:t>
          </a:r>
          <a:r>
            <a:rPr lang="en-IN" sz="1100" b="1" baseline="0">
              <a:solidFill>
                <a:schemeClr val="bg1"/>
              </a:solidFill>
            </a:rPr>
            <a:t> Sales</a:t>
          </a:r>
          <a:endParaRPr lang="en-IN" sz="1100" b="1">
            <a:solidFill>
              <a:schemeClr val="bg1"/>
            </a:solidFill>
          </a:endParaRPr>
        </a:p>
      </xdr:txBody>
    </xdr:sp>
    <xdr:clientData/>
  </xdr:twoCellAnchor>
  <xdr:twoCellAnchor editAs="oneCell">
    <xdr:from>
      <xdr:col>18</xdr:col>
      <xdr:colOff>488461</xdr:colOff>
      <xdr:row>7</xdr:row>
      <xdr:rowOff>14654</xdr:rowOff>
    </xdr:from>
    <xdr:to>
      <xdr:col>20</xdr:col>
      <xdr:colOff>181708</xdr:colOff>
      <xdr:row>12</xdr:row>
      <xdr:rowOff>977</xdr:rowOff>
    </xdr:to>
    <xdr:pic>
      <xdr:nvPicPr>
        <xdr:cNvPr id="38" name="Graphic 37" descr="Money with solid fill">
          <a:extLst>
            <a:ext uri="{FF2B5EF4-FFF2-40B4-BE49-F238E27FC236}">
              <a16:creationId xmlns:a16="http://schemas.microsoft.com/office/drawing/2014/main" id="{00DFC917-F5EA-3E90-9639-D56DF78EBC00}"/>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1478846" y="1313962"/>
          <a:ext cx="914400" cy="914400"/>
        </a:xfrm>
        <a:prstGeom prst="rect">
          <a:avLst/>
        </a:prstGeom>
      </xdr:spPr>
    </xdr:pic>
    <xdr:clientData/>
  </xdr:twoCellAnchor>
  <xdr:twoCellAnchor editAs="oneCell">
    <xdr:from>
      <xdr:col>14</xdr:col>
      <xdr:colOff>175847</xdr:colOff>
      <xdr:row>7</xdr:row>
      <xdr:rowOff>136768</xdr:rowOff>
    </xdr:from>
    <xdr:to>
      <xdr:col>15</xdr:col>
      <xdr:colOff>527539</xdr:colOff>
      <xdr:row>11</xdr:row>
      <xdr:rowOff>174120</xdr:rowOff>
    </xdr:to>
    <xdr:pic>
      <xdr:nvPicPr>
        <xdr:cNvPr id="40" name="Graphic 39" descr="Bar graph with upward trend with solid fill">
          <a:extLst>
            <a:ext uri="{FF2B5EF4-FFF2-40B4-BE49-F238E27FC236}">
              <a16:creationId xmlns:a16="http://schemas.microsoft.com/office/drawing/2014/main" id="{8499EDE2-6C70-F11A-C95F-92652C2E6681}"/>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8723924" y="1436076"/>
          <a:ext cx="962269" cy="77981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650722</xdr:colOff>
      <xdr:row>46</xdr:row>
      <xdr:rowOff>135266</xdr:rowOff>
    </xdr:from>
    <xdr:to>
      <xdr:col>8</xdr:col>
      <xdr:colOff>176759</xdr:colOff>
      <xdr:row>60</xdr:row>
      <xdr:rowOff>81290</xdr:rowOff>
    </xdr:to>
    <mc:AlternateContent xmlns:mc="http://schemas.openxmlformats.org/markup-compatibility/2006" xmlns:a14="http://schemas.microsoft.com/office/drawing/2010/main">
      <mc:Choice Requires="a14">
        <xdr:graphicFrame macro="">
          <xdr:nvGraphicFramePr>
            <xdr:cNvPr id="2" name="Category 2">
              <a:extLst>
                <a:ext uri="{FF2B5EF4-FFF2-40B4-BE49-F238E27FC236}">
                  <a16:creationId xmlns:a16="http://schemas.microsoft.com/office/drawing/2014/main" id="{3ADD7010-49A6-D6B3-CD86-6282B17326F9}"/>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6311515" y="8684534"/>
              <a:ext cx="1818232" cy="25479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134660</xdr:colOff>
      <xdr:row>36</xdr:row>
      <xdr:rowOff>177498</xdr:rowOff>
    </xdr:from>
    <xdr:to>
      <xdr:col>10</xdr:col>
      <xdr:colOff>568847</xdr:colOff>
      <xdr:row>44</xdr:row>
      <xdr:rowOff>95653</xdr:rowOff>
    </xdr:to>
    <mc:AlternateContent xmlns:mc="http://schemas.openxmlformats.org/markup-compatibility/2006" xmlns:tsle="http://schemas.microsoft.com/office/drawing/2012/timeslicer">
      <mc:Choice Requires="tsle">
        <xdr:graphicFrame macro="">
          <xdr:nvGraphicFramePr>
            <xdr:cNvPr id="4" name="Invoice_Date 2">
              <a:extLst>
                <a:ext uri="{FF2B5EF4-FFF2-40B4-BE49-F238E27FC236}">
                  <a16:creationId xmlns:a16="http://schemas.microsoft.com/office/drawing/2014/main" id="{08121085-6410-A00F-7134-C17AFEDF1443}"/>
                </a:ext>
              </a:extLst>
            </xdr:cNvPr>
            <xdr:cNvGraphicFramePr/>
          </xdr:nvGraphicFramePr>
          <xdr:xfrm>
            <a:off x="0" y="0"/>
            <a:ext cx="0" cy="0"/>
          </xdr:xfrm>
          <a:graphic>
            <a:graphicData uri="http://schemas.microsoft.com/office/drawing/2012/timeslicer">
              <tsle:timeslicer name="Invoice_Date 2"/>
            </a:graphicData>
          </a:graphic>
        </xdr:graphicFrame>
      </mc:Choice>
      <mc:Fallback xmlns="">
        <xdr:sp macro="" textlink="">
          <xdr:nvSpPr>
            <xdr:cNvPr id="0" name=""/>
            <xdr:cNvSpPr>
              <a:spLocks noTextEdit="1"/>
            </xdr:cNvSpPr>
          </xdr:nvSpPr>
          <xdr:spPr>
            <a:xfrm>
              <a:off x="6693745" y="6868230"/>
              <a:ext cx="3338151" cy="140498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120953</xdr:colOff>
      <xdr:row>5</xdr:row>
      <xdr:rowOff>154214</xdr:rowOff>
    </xdr:from>
    <xdr:to>
      <xdr:col>0</xdr:col>
      <xdr:colOff>1016000</xdr:colOff>
      <xdr:row>7</xdr:row>
      <xdr:rowOff>134056</xdr:rowOff>
    </xdr:to>
    <xdr:sp macro="" textlink="$A$2">
      <xdr:nvSpPr>
        <xdr:cNvPr id="5" name="TextBox 4">
          <a:extLst>
            <a:ext uri="{FF2B5EF4-FFF2-40B4-BE49-F238E27FC236}">
              <a16:creationId xmlns:a16="http://schemas.microsoft.com/office/drawing/2014/main" id="{E1966A92-6EE7-BE16-C7A0-2314A116D8F5}"/>
            </a:ext>
          </a:extLst>
        </xdr:cNvPr>
        <xdr:cNvSpPr txBox="1"/>
      </xdr:nvSpPr>
      <xdr:spPr>
        <a:xfrm>
          <a:off x="120953" y="1071436"/>
          <a:ext cx="895047" cy="3467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D9567A1-ADB8-4C19-B2EC-4ADA46D70400}" type="TxLink">
            <a:rPr lang="en-US" sz="1100" b="0" i="0" u="none" strike="noStrike">
              <a:solidFill>
                <a:srgbClr val="000000"/>
              </a:solidFill>
              <a:latin typeface="Calibri"/>
              <a:ea typeface="Calibri"/>
              <a:cs typeface="Calibri"/>
            </a:rPr>
            <a:pPr/>
            <a:t> $3,301,491 </a:t>
          </a:fld>
          <a:endParaRPr lang="en-US" sz="1100"/>
        </a:p>
      </xdr:txBody>
    </xdr:sp>
    <xdr:clientData/>
  </xdr:twoCellAnchor>
  <xdr:twoCellAnchor>
    <xdr:from>
      <xdr:col>2</xdr:col>
      <xdr:colOff>310445</xdr:colOff>
      <xdr:row>6</xdr:row>
      <xdr:rowOff>42333</xdr:rowOff>
    </xdr:from>
    <xdr:to>
      <xdr:col>2</xdr:col>
      <xdr:colOff>1284111</xdr:colOff>
      <xdr:row>7</xdr:row>
      <xdr:rowOff>98778</xdr:rowOff>
    </xdr:to>
    <xdr:sp macro="" textlink="$C$2">
      <xdr:nvSpPr>
        <xdr:cNvPr id="7" name="TextBox 6">
          <a:extLst>
            <a:ext uri="{FF2B5EF4-FFF2-40B4-BE49-F238E27FC236}">
              <a16:creationId xmlns:a16="http://schemas.microsoft.com/office/drawing/2014/main" id="{7222B563-814E-D050-864F-1AAFC23DE9FC}"/>
            </a:ext>
          </a:extLst>
        </xdr:cNvPr>
        <xdr:cNvSpPr txBox="1"/>
      </xdr:nvSpPr>
      <xdr:spPr>
        <a:xfrm>
          <a:off x="2264834" y="1143000"/>
          <a:ext cx="973666" cy="2398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74116B-F39F-48B8-A29F-11DDF0A1F3DE}" type="TxLink">
            <a:rPr lang="en-US" sz="1100" b="0" i="0" u="none" strike="noStrike">
              <a:solidFill>
                <a:srgbClr val="000000"/>
              </a:solidFill>
              <a:latin typeface="Calibri"/>
              <a:ea typeface="Calibri"/>
              <a:cs typeface="Calibri"/>
            </a:rPr>
            <a:pPr/>
            <a:t> $20,807,003 </a:t>
          </a:fld>
          <a:endParaRPr lang="en-US" sz="1100"/>
        </a:p>
      </xdr:txBody>
    </xdr:sp>
    <xdr:clientData/>
  </xdr:twoCellAnchor>
  <xdr:twoCellAnchor>
    <xdr:from>
      <xdr:col>3</xdr:col>
      <xdr:colOff>507999</xdr:colOff>
      <xdr:row>6</xdr:row>
      <xdr:rowOff>56444</xdr:rowOff>
    </xdr:from>
    <xdr:to>
      <xdr:col>5</xdr:col>
      <xdr:colOff>28221</xdr:colOff>
      <xdr:row>7</xdr:row>
      <xdr:rowOff>162278</xdr:rowOff>
    </xdr:to>
    <xdr:sp macro="" textlink="$E$2">
      <xdr:nvSpPr>
        <xdr:cNvPr id="8" name="TextBox 7">
          <a:extLst>
            <a:ext uri="{FF2B5EF4-FFF2-40B4-BE49-F238E27FC236}">
              <a16:creationId xmlns:a16="http://schemas.microsoft.com/office/drawing/2014/main" id="{CD13115A-33E8-8EA8-F321-CA1CCDEBD610}"/>
            </a:ext>
          </a:extLst>
        </xdr:cNvPr>
        <xdr:cNvSpPr txBox="1"/>
      </xdr:nvSpPr>
      <xdr:spPr>
        <a:xfrm>
          <a:off x="4056943" y="1157111"/>
          <a:ext cx="1008945" cy="2892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D63599B-B171-44A0-9AB7-F474862BE0A7}" type="TxLink">
            <a:rPr lang="en-US" sz="1100" b="0" i="0" u="none" strike="noStrike">
              <a:solidFill>
                <a:srgbClr val="000000"/>
              </a:solidFill>
              <a:latin typeface="Calibri"/>
              <a:ea typeface="Calibri"/>
              <a:cs typeface="Calibri"/>
            </a:rPr>
            <a:pPr/>
            <a:t> $(17,505,512)</a:t>
          </a:fld>
          <a:endParaRPr lang="en-US" sz="1100"/>
        </a:p>
      </xdr:txBody>
    </xdr:sp>
    <xdr:clientData/>
  </xdr:twoCellAnchor>
  <xdr:twoCellAnchor>
    <xdr:from>
      <xdr:col>8</xdr:col>
      <xdr:colOff>52915</xdr:colOff>
      <xdr:row>10</xdr:row>
      <xdr:rowOff>35986</xdr:rowOff>
    </xdr:from>
    <xdr:to>
      <xdr:col>11</xdr:col>
      <xdr:colOff>451555</xdr:colOff>
      <xdr:row>23</xdr:row>
      <xdr:rowOff>14111</xdr:rowOff>
    </xdr:to>
    <xdr:graphicFrame macro="">
      <xdr:nvGraphicFramePr>
        <xdr:cNvPr id="9" name="Chart 8">
          <a:extLst>
            <a:ext uri="{FF2B5EF4-FFF2-40B4-BE49-F238E27FC236}">
              <a16:creationId xmlns:a16="http://schemas.microsoft.com/office/drawing/2014/main" id="{6B537E07-8F01-2919-DC08-3B5D7C6866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1330231</xdr:colOff>
      <xdr:row>13</xdr:row>
      <xdr:rowOff>5005</xdr:rowOff>
    </xdr:from>
    <xdr:to>
      <xdr:col>19</xdr:col>
      <xdr:colOff>494406</xdr:colOff>
      <xdr:row>27</xdr:row>
      <xdr:rowOff>81912</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D0D4CA61-AE3A-2646-7F59-9418BA319C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3801631" y="2398955"/>
              <a:ext cx="4625175" cy="265500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211409</xdr:colOff>
      <xdr:row>0</xdr:row>
      <xdr:rowOff>162622</xdr:rowOff>
    </xdr:from>
    <xdr:to>
      <xdr:col>24</xdr:col>
      <xdr:colOff>302012</xdr:colOff>
      <xdr:row>11</xdr:row>
      <xdr:rowOff>182911</xdr:rowOff>
    </xdr:to>
    <xdr:graphicFrame macro="">
      <xdr:nvGraphicFramePr>
        <xdr:cNvPr id="11" name="Chart 10">
          <a:extLst>
            <a:ext uri="{FF2B5EF4-FFF2-40B4-BE49-F238E27FC236}">
              <a16:creationId xmlns:a16="http://schemas.microsoft.com/office/drawing/2014/main" id="{659BCD69-52B0-E45D-EDA0-54CD498DFA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211409</xdr:colOff>
      <xdr:row>16</xdr:row>
      <xdr:rowOff>57149</xdr:rowOff>
    </xdr:from>
    <xdr:to>
      <xdr:col>7</xdr:col>
      <xdr:colOff>183531</xdr:colOff>
      <xdr:row>31</xdr:row>
      <xdr:rowOff>12545</xdr:rowOff>
    </xdr:to>
    <xdr:graphicFrame macro="">
      <xdr:nvGraphicFramePr>
        <xdr:cNvPr id="12" name="Chart 11">
          <a:extLst>
            <a:ext uri="{FF2B5EF4-FFF2-40B4-BE49-F238E27FC236}">
              <a16:creationId xmlns:a16="http://schemas.microsoft.com/office/drawing/2014/main" id="{FBACA94D-0CDC-DEA6-0496-9170AF64E4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0</xdr:colOff>
      <xdr:row>11</xdr:row>
      <xdr:rowOff>0</xdr:rowOff>
    </xdr:from>
    <xdr:to>
      <xdr:col>29</xdr:col>
      <xdr:colOff>533034</xdr:colOff>
      <xdr:row>13</xdr:row>
      <xdr:rowOff>96187</xdr:rowOff>
    </xdr:to>
    <xdr:sp macro="" textlink="'KPI Practice'!$C$2">
      <xdr:nvSpPr>
        <xdr:cNvPr id="13" name="TextBox 12">
          <a:extLst>
            <a:ext uri="{FF2B5EF4-FFF2-40B4-BE49-F238E27FC236}">
              <a16:creationId xmlns:a16="http://schemas.microsoft.com/office/drawing/2014/main" id="{16533A84-8FA3-4A52-B853-4247CD0BE548}"/>
            </a:ext>
          </a:extLst>
        </xdr:cNvPr>
        <xdr:cNvSpPr txBox="1"/>
      </xdr:nvSpPr>
      <xdr:spPr>
        <a:xfrm>
          <a:off x="22829024" y="2044390"/>
          <a:ext cx="1756571" cy="467895"/>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endParaRPr lang="en-US" sz="2400" b="1" i="0" u="none" strike="noStrike">
            <a:solidFill>
              <a:srgbClr val="7030A0"/>
            </a:solidFill>
            <a:latin typeface="Calibri"/>
            <a:ea typeface="Calibri"/>
            <a:cs typeface="Calibri"/>
          </a:endParaRPr>
        </a:p>
      </xdr:txBody>
    </xdr:sp>
    <xdr:clientData/>
  </xdr:twoCellAnchor>
  <xdr:twoCellAnchor>
    <xdr:from>
      <xdr:col>30</xdr:col>
      <xdr:colOff>0</xdr:colOff>
      <xdr:row>4</xdr:row>
      <xdr:rowOff>0</xdr:rowOff>
    </xdr:from>
    <xdr:to>
      <xdr:col>33</xdr:col>
      <xdr:colOff>221818</xdr:colOff>
      <xdr:row>34</xdr:row>
      <xdr:rowOff>40410</xdr:rowOff>
    </xdr:to>
    <xdr:sp macro="" textlink="">
      <xdr:nvSpPr>
        <xdr:cNvPr id="14" name="Rectangle 13">
          <a:extLst>
            <a:ext uri="{FF2B5EF4-FFF2-40B4-BE49-F238E27FC236}">
              <a16:creationId xmlns:a16="http://schemas.microsoft.com/office/drawing/2014/main" id="{A6B30E19-1905-4259-B601-B7739F20F8D3}"/>
            </a:ext>
          </a:extLst>
        </xdr:cNvPr>
        <xdr:cNvSpPr/>
      </xdr:nvSpPr>
      <xdr:spPr>
        <a:xfrm>
          <a:off x="24664329" y="743415"/>
          <a:ext cx="2057123" cy="5616019"/>
        </a:xfrm>
        <a:prstGeom prst="rect">
          <a:avLst/>
        </a:prstGeom>
        <a:ln/>
      </xdr:spPr>
      <xdr:style>
        <a:lnRef idx="1">
          <a:schemeClr val="accent4"/>
        </a:lnRef>
        <a:fillRef idx="3">
          <a:schemeClr val="accent4"/>
        </a:fillRef>
        <a:effectRef idx="2">
          <a:schemeClr val="accent4"/>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584200</xdr:colOff>
      <xdr:row>7</xdr:row>
      <xdr:rowOff>-1</xdr:rowOff>
    </xdr:to>
    <xdr:sp macro="" textlink="">
      <xdr:nvSpPr>
        <xdr:cNvPr id="3" name="Rectangle 2">
          <a:extLst>
            <a:ext uri="{FF2B5EF4-FFF2-40B4-BE49-F238E27FC236}">
              <a16:creationId xmlns:a16="http://schemas.microsoft.com/office/drawing/2014/main" id="{E8E36EC2-40C8-50AF-EA99-3C22EBBD7238}"/>
            </a:ext>
          </a:extLst>
        </xdr:cNvPr>
        <xdr:cNvSpPr/>
      </xdr:nvSpPr>
      <xdr:spPr>
        <a:xfrm>
          <a:off x="0" y="0"/>
          <a:ext cx="8509000" cy="1303866"/>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US" sz="5400" b="1">
              <a:effectLst>
                <a:innerShdw blurRad="63500" dist="50800" dir="18900000">
                  <a:prstClr val="black">
                    <a:alpha val="50000"/>
                  </a:prstClr>
                </a:innerShdw>
              </a:effectLst>
              <a:latin typeface="Impact" panose="020B0806030902050204" pitchFamily="34" charset="0"/>
            </a:rPr>
            <a:t>Sales Dashboard</a:t>
          </a:r>
          <a:r>
            <a:rPr lang="en-US" sz="5400" b="1" baseline="0">
              <a:effectLst>
                <a:innerShdw blurRad="63500" dist="50800" dir="18900000">
                  <a:prstClr val="black">
                    <a:alpha val="50000"/>
                  </a:prstClr>
                </a:innerShdw>
              </a:effectLst>
              <a:latin typeface="Impact" panose="020B0806030902050204" pitchFamily="34" charset="0"/>
            </a:rPr>
            <a:t> 2025</a:t>
          </a:r>
          <a:endParaRPr lang="en-US" sz="5400" b="1">
            <a:effectLst>
              <a:innerShdw blurRad="63500" dist="50800" dir="18900000">
                <a:prstClr val="black">
                  <a:alpha val="50000"/>
                </a:prstClr>
              </a:innerShdw>
            </a:effectLst>
            <a:latin typeface="Impact" panose="020B0806030902050204" pitchFamily="34" charset="0"/>
          </a:endParaRPr>
        </a:p>
      </xdr:txBody>
    </xdr:sp>
    <xdr:clientData/>
  </xdr:twoCellAnchor>
  <xdr:twoCellAnchor editAs="oneCell">
    <xdr:from>
      <xdr:col>13</xdr:col>
      <xdr:colOff>592667</xdr:colOff>
      <xdr:row>0</xdr:row>
      <xdr:rowOff>1</xdr:rowOff>
    </xdr:from>
    <xdr:to>
      <xdr:col>25</xdr:col>
      <xdr:colOff>491067</xdr:colOff>
      <xdr:row>6</xdr:row>
      <xdr:rowOff>180001</xdr:rowOff>
    </xdr:to>
    <mc:AlternateContent xmlns:mc="http://schemas.openxmlformats.org/markup-compatibility/2006" xmlns:tsle="http://schemas.microsoft.com/office/drawing/2012/timeslicer">
      <mc:Choice Requires="tsle">
        <xdr:graphicFrame macro="">
          <xdr:nvGraphicFramePr>
            <xdr:cNvPr id="4" name="Invoice_Date 3">
              <a:extLst>
                <a:ext uri="{FF2B5EF4-FFF2-40B4-BE49-F238E27FC236}">
                  <a16:creationId xmlns:a16="http://schemas.microsoft.com/office/drawing/2014/main" id="{4605A4AD-CFC9-49FD-8BAF-6E23925C7F7F}"/>
                </a:ext>
              </a:extLst>
            </xdr:cNvPr>
            <xdr:cNvGraphicFramePr/>
          </xdr:nvGraphicFramePr>
          <xdr:xfrm>
            <a:off x="0" y="0"/>
            <a:ext cx="0" cy="0"/>
          </xdr:xfrm>
          <a:graphic>
            <a:graphicData uri="http://schemas.microsoft.com/office/drawing/2012/timeslicer">
              <tsle:timeslicer name="Invoice_Date 3"/>
            </a:graphicData>
          </a:graphic>
        </xdr:graphicFrame>
      </mc:Choice>
      <mc:Fallback xmlns="">
        <xdr:sp macro="" textlink="">
          <xdr:nvSpPr>
            <xdr:cNvPr id="0" name=""/>
            <xdr:cNvSpPr>
              <a:spLocks noTextEdit="1"/>
            </xdr:cNvSpPr>
          </xdr:nvSpPr>
          <xdr:spPr>
            <a:xfrm>
              <a:off x="8547485" y="1"/>
              <a:ext cx="7241309" cy="128836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0</xdr:colOff>
      <xdr:row>7</xdr:row>
      <xdr:rowOff>30748</xdr:rowOff>
    </xdr:from>
    <xdr:to>
      <xdr:col>4</xdr:col>
      <xdr:colOff>10762</xdr:colOff>
      <xdr:row>36</xdr:row>
      <xdr:rowOff>154574</xdr:rowOff>
    </xdr:to>
    <xdr:sp macro="" textlink="">
      <xdr:nvSpPr>
        <xdr:cNvPr id="5" name="Rectangle 4">
          <a:extLst>
            <a:ext uri="{FF2B5EF4-FFF2-40B4-BE49-F238E27FC236}">
              <a16:creationId xmlns:a16="http://schemas.microsoft.com/office/drawing/2014/main" id="{5103BA42-7559-4A55-9049-C9781BB4D112}"/>
            </a:ext>
          </a:extLst>
        </xdr:cNvPr>
        <xdr:cNvSpPr/>
      </xdr:nvSpPr>
      <xdr:spPr>
        <a:xfrm>
          <a:off x="0" y="1356450"/>
          <a:ext cx="2461639" cy="5616019"/>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endParaRPr lang="en-US" sz="5400" b="1">
            <a:effectLst>
              <a:innerShdw blurRad="63500" dist="50800" dir="18900000">
                <a:prstClr val="black">
                  <a:alpha val="50000"/>
                </a:prstClr>
              </a:innerShdw>
            </a:effectLst>
            <a:latin typeface="Impact" panose="020B0806030902050204" pitchFamily="34" charset="0"/>
          </a:endParaRPr>
        </a:p>
      </xdr:txBody>
    </xdr:sp>
    <xdr:clientData/>
  </xdr:twoCellAnchor>
  <xdr:twoCellAnchor editAs="oneCell">
    <xdr:from>
      <xdr:col>0</xdr:col>
      <xdr:colOff>96865</xdr:colOff>
      <xdr:row>22</xdr:row>
      <xdr:rowOff>106909</xdr:rowOff>
    </xdr:from>
    <xdr:to>
      <xdr:col>3</xdr:col>
      <xdr:colOff>516610</xdr:colOff>
      <xdr:row>35</xdr:row>
      <xdr:rowOff>161440</xdr:rowOff>
    </xdr:to>
    <mc:AlternateContent xmlns:mc="http://schemas.openxmlformats.org/markup-compatibility/2006" xmlns:a14="http://schemas.microsoft.com/office/drawing/2010/main">
      <mc:Choice Requires="a14">
        <xdr:graphicFrame macro="">
          <xdr:nvGraphicFramePr>
            <xdr:cNvPr id="6" name="Category 3">
              <a:extLst>
                <a:ext uri="{FF2B5EF4-FFF2-40B4-BE49-F238E27FC236}">
                  <a16:creationId xmlns:a16="http://schemas.microsoft.com/office/drawing/2014/main" id="{64EC7ED8-10DE-4E06-8F2E-46CFE2346451}"/>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96865" y="4170909"/>
              <a:ext cx="2255472" cy="24559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150678</xdr:colOff>
      <xdr:row>8</xdr:row>
      <xdr:rowOff>10764</xdr:rowOff>
    </xdr:from>
    <xdr:to>
      <xdr:col>3</xdr:col>
      <xdr:colOff>484322</xdr:colOff>
      <xdr:row>21</xdr:row>
      <xdr:rowOff>161443</xdr:rowOff>
    </xdr:to>
    <xdr:sp macro="" textlink="">
      <xdr:nvSpPr>
        <xdr:cNvPr id="7" name="Rectangle 6">
          <a:extLst>
            <a:ext uri="{FF2B5EF4-FFF2-40B4-BE49-F238E27FC236}">
              <a16:creationId xmlns:a16="http://schemas.microsoft.com/office/drawing/2014/main" id="{8E1D35A3-90BB-FC8A-19BD-C33469116505}"/>
            </a:ext>
          </a:extLst>
        </xdr:cNvPr>
        <xdr:cNvSpPr/>
      </xdr:nvSpPr>
      <xdr:spPr>
        <a:xfrm>
          <a:off x="150678" y="1474493"/>
          <a:ext cx="2174068" cy="2529238"/>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0</xdr:col>
      <xdr:colOff>248219</xdr:colOff>
      <xdr:row>9</xdr:row>
      <xdr:rowOff>13321</xdr:rowOff>
    </xdr:from>
    <xdr:to>
      <xdr:col>1</xdr:col>
      <xdr:colOff>593982</xdr:colOff>
      <xdr:row>14</xdr:row>
      <xdr:rowOff>73437</xdr:rowOff>
    </xdr:to>
    <xdr:pic>
      <xdr:nvPicPr>
        <xdr:cNvPr id="9" name="Graphic 8" descr="Bar graph with upward trend">
          <a:hlinkClick xmlns:r="http://schemas.openxmlformats.org/officeDocument/2006/relationships" r:id="rId1"/>
          <a:extLst>
            <a:ext uri="{FF2B5EF4-FFF2-40B4-BE49-F238E27FC236}">
              <a16:creationId xmlns:a16="http://schemas.microsoft.com/office/drawing/2014/main" id="{B3FCB159-7162-10D2-E4BB-3E83811CFF5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10800000" flipH="1" flipV="1">
          <a:off x="248219" y="1660016"/>
          <a:ext cx="959238" cy="974946"/>
        </a:xfrm>
        <a:prstGeom prst="rect">
          <a:avLst/>
        </a:prstGeom>
      </xdr:spPr>
    </xdr:pic>
    <xdr:clientData/>
  </xdr:twoCellAnchor>
  <xdr:twoCellAnchor editAs="oneCell">
    <xdr:from>
      <xdr:col>2</xdr:col>
      <xdr:colOff>129153</xdr:colOff>
      <xdr:row>8</xdr:row>
      <xdr:rowOff>163321</xdr:rowOff>
    </xdr:from>
    <xdr:to>
      <xdr:col>3</xdr:col>
      <xdr:colOff>474916</xdr:colOff>
      <xdr:row>14</xdr:row>
      <xdr:rowOff>40471</xdr:rowOff>
    </xdr:to>
    <xdr:pic>
      <xdr:nvPicPr>
        <xdr:cNvPr id="11" name="Graphic 10" descr="Document">
          <a:hlinkClick xmlns:r="http://schemas.openxmlformats.org/officeDocument/2006/relationships" r:id="rId4"/>
          <a:extLst>
            <a:ext uri="{FF2B5EF4-FFF2-40B4-BE49-F238E27FC236}">
              <a16:creationId xmlns:a16="http://schemas.microsoft.com/office/drawing/2014/main" id="{9C1DE37C-0152-82A3-88F1-FAEFB44DA73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rot="10800000" flipH="1" flipV="1">
          <a:off x="1356102" y="1627050"/>
          <a:ext cx="959238" cy="974946"/>
        </a:xfrm>
        <a:prstGeom prst="rect">
          <a:avLst/>
        </a:prstGeom>
      </xdr:spPr>
    </xdr:pic>
    <xdr:clientData/>
  </xdr:twoCellAnchor>
  <xdr:twoCellAnchor editAs="oneCell">
    <xdr:from>
      <xdr:col>0</xdr:col>
      <xdr:colOff>225339</xdr:colOff>
      <xdr:row>16</xdr:row>
      <xdr:rowOff>22729</xdr:rowOff>
    </xdr:from>
    <xdr:to>
      <xdr:col>1</xdr:col>
      <xdr:colOff>571102</xdr:colOff>
      <xdr:row>21</xdr:row>
      <xdr:rowOff>82845</xdr:rowOff>
    </xdr:to>
    <xdr:pic>
      <xdr:nvPicPr>
        <xdr:cNvPr id="13" name="Graphic 12" descr="Database">
          <a:hlinkClick xmlns:r="http://schemas.openxmlformats.org/officeDocument/2006/relationships" r:id="rId7"/>
          <a:extLst>
            <a:ext uri="{FF2B5EF4-FFF2-40B4-BE49-F238E27FC236}">
              <a16:creationId xmlns:a16="http://schemas.microsoft.com/office/drawing/2014/main" id="{6846D722-FF3A-48AE-79F6-07514450ABD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rot="10800000" flipH="1" flipV="1">
          <a:off x="225339" y="2950187"/>
          <a:ext cx="959238" cy="974946"/>
        </a:xfrm>
        <a:prstGeom prst="rect">
          <a:avLst/>
        </a:prstGeom>
      </xdr:spPr>
    </xdr:pic>
    <xdr:clientData/>
  </xdr:twoCellAnchor>
  <xdr:twoCellAnchor editAs="oneCell">
    <xdr:from>
      <xdr:col>2</xdr:col>
      <xdr:colOff>106270</xdr:colOff>
      <xdr:row>16</xdr:row>
      <xdr:rowOff>43049</xdr:rowOff>
    </xdr:from>
    <xdr:to>
      <xdr:col>3</xdr:col>
      <xdr:colOff>452033</xdr:colOff>
      <xdr:row>21</xdr:row>
      <xdr:rowOff>89408</xdr:rowOff>
    </xdr:to>
    <xdr:pic>
      <xdr:nvPicPr>
        <xdr:cNvPr id="15" name="Graphic 14" descr="Pie chart">
          <a:hlinkClick xmlns:r="http://schemas.openxmlformats.org/officeDocument/2006/relationships" r:id="rId10"/>
          <a:extLst>
            <a:ext uri="{FF2B5EF4-FFF2-40B4-BE49-F238E27FC236}">
              <a16:creationId xmlns:a16="http://schemas.microsoft.com/office/drawing/2014/main" id="{5BA9801D-D695-74EB-23B8-17673DD4887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1333219" y="2970507"/>
          <a:ext cx="959238" cy="961189"/>
        </a:xfrm>
        <a:prstGeom prst="rect">
          <a:avLst/>
        </a:prstGeom>
      </xdr:spPr>
    </xdr:pic>
    <xdr:clientData/>
  </xdr:twoCellAnchor>
  <xdr:twoCellAnchor>
    <xdr:from>
      <xdr:col>12</xdr:col>
      <xdr:colOff>341551</xdr:colOff>
      <xdr:row>7</xdr:row>
      <xdr:rowOff>42292</xdr:rowOff>
    </xdr:from>
    <xdr:to>
      <xdr:col>25</xdr:col>
      <xdr:colOff>531325</xdr:colOff>
      <xdr:row>15</xdr:row>
      <xdr:rowOff>161635</xdr:rowOff>
    </xdr:to>
    <xdr:sp macro="" textlink="">
      <xdr:nvSpPr>
        <xdr:cNvPr id="17" name="Rectangle 16">
          <a:extLst>
            <a:ext uri="{FF2B5EF4-FFF2-40B4-BE49-F238E27FC236}">
              <a16:creationId xmlns:a16="http://schemas.microsoft.com/office/drawing/2014/main" id="{F9A02777-934F-48DD-B6FA-C03DC9B9351D}"/>
            </a:ext>
          </a:extLst>
        </xdr:cNvPr>
        <xdr:cNvSpPr/>
      </xdr:nvSpPr>
      <xdr:spPr>
        <a:xfrm>
          <a:off x="7684460" y="1335383"/>
          <a:ext cx="8144592" cy="1597161"/>
        </a:xfrm>
        <a:prstGeom prst="rect">
          <a:avLst/>
        </a:prstGeom>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341551</xdr:colOff>
      <xdr:row>16</xdr:row>
      <xdr:rowOff>23091</xdr:rowOff>
    </xdr:from>
    <xdr:to>
      <xdr:col>25</xdr:col>
      <xdr:colOff>531325</xdr:colOff>
      <xdr:row>36</xdr:row>
      <xdr:rowOff>168469</xdr:rowOff>
    </xdr:to>
    <xdr:sp macro="" textlink="">
      <xdr:nvSpPr>
        <xdr:cNvPr id="18" name="Rectangle 17">
          <a:extLst>
            <a:ext uri="{FF2B5EF4-FFF2-40B4-BE49-F238E27FC236}">
              <a16:creationId xmlns:a16="http://schemas.microsoft.com/office/drawing/2014/main" id="{DE858731-52A2-4F2F-81E6-9B28B8A6DC8B}"/>
            </a:ext>
          </a:extLst>
        </xdr:cNvPr>
        <xdr:cNvSpPr/>
      </xdr:nvSpPr>
      <xdr:spPr>
        <a:xfrm>
          <a:off x="7684460" y="2978727"/>
          <a:ext cx="8144592" cy="3839924"/>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49473</xdr:colOff>
      <xdr:row>22</xdr:row>
      <xdr:rowOff>23077</xdr:rowOff>
    </xdr:from>
    <xdr:to>
      <xdr:col>12</xdr:col>
      <xdr:colOff>315575</xdr:colOff>
      <xdr:row>36</xdr:row>
      <xdr:rowOff>155964</xdr:rowOff>
    </xdr:to>
    <xdr:sp macro="" textlink="">
      <xdr:nvSpPr>
        <xdr:cNvPr id="19" name="Rectangle 18">
          <a:extLst>
            <a:ext uri="{FF2B5EF4-FFF2-40B4-BE49-F238E27FC236}">
              <a16:creationId xmlns:a16="http://schemas.microsoft.com/office/drawing/2014/main" id="{49ABF4EB-D930-404F-AE7B-37D9EF59F51A}"/>
            </a:ext>
          </a:extLst>
        </xdr:cNvPr>
        <xdr:cNvSpPr/>
      </xdr:nvSpPr>
      <xdr:spPr>
        <a:xfrm>
          <a:off x="2504806" y="3981244"/>
          <a:ext cx="5176769" cy="2651720"/>
        </a:xfrm>
        <a:prstGeom prst="rect">
          <a:avLst/>
        </a:prstGeom>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184727</xdr:colOff>
      <xdr:row>16</xdr:row>
      <xdr:rowOff>80819</xdr:rowOff>
    </xdr:from>
    <xdr:to>
      <xdr:col>25</xdr:col>
      <xdr:colOff>367631</xdr:colOff>
      <xdr:row>36</xdr:row>
      <xdr:rowOff>11545</xdr:rowOff>
    </xdr:to>
    <xdr:graphicFrame macro="">
      <xdr:nvGraphicFramePr>
        <xdr:cNvPr id="20" name="Chart 19">
          <a:extLst>
            <a:ext uri="{FF2B5EF4-FFF2-40B4-BE49-F238E27FC236}">
              <a16:creationId xmlns:a16="http://schemas.microsoft.com/office/drawing/2014/main" id="{04A7535C-60EA-4012-8C80-CA25101440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156097</xdr:colOff>
      <xdr:row>11</xdr:row>
      <xdr:rowOff>103909</xdr:rowOff>
    </xdr:from>
    <xdr:to>
      <xdr:col>16</xdr:col>
      <xdr:colOff>219365</xdr:colOff>
      <xdr:row>14</xdr:row>
      <xdr:rowOff>34636</xdr:rowOff>
    </xdr:to>
    <xdr:sp macro="" textlink="'KPI Practice'!$A$2">
      <xdr:nvSpPr>
        <xdr:cNvPr id="26" name="TextBox 25">
          <a:extLst>
            <a:ext uri="{FF2B5EF4-FFF2-40B4-BE49-F238E27FC236}">
              <a16:creationId xmlns:a16="http://schemas.microsoft.com/office/drawing/2014/main" id="{8CF1540E-FFAB-4EAE-B66B-2BC1CC2DF738}"/>
            </a:ext>
          </a:extLst>
        </xdr:cNvPr>
        <xdr:cNvSpPr txBox="1"/>
      </xdr:nvSpPr>
      <xdr:spPr>
        <a:xfrm>
          <a:off x="8110915" y="2135909"/>
          <a:ext cx="1898995" cy="484909"/>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7D63F3E-3C89-4239-8B9C-257AC1564D43}" type="TxLink">
            <a:rPr lang="en-US" sz="2800" b="1" i="0" u="none" strike="noStrike">
              <a:solidFill>
                <a:srgbClr val="7030A0"/>
              </a:solidFill>
              <a:latin typeface="Calibri"/>
              <a:ea typeface="Calibri"/>
              <a:cs typeface="Calibri"/>
            </a:rPr>
            <a:pPr marL="0" indent="0"/>
            <a:t> $3,301,491 </a:t>
          </a:fld>
          <a:endParaRPr lang="en-US" sz="2800" b="1" i="0" u="none" strike="noStrike">
            <a:solidFill>
              <a:srgbClr val="7030A0"/>
            </a:solidFill>
            <a:latin typeface="Calibri"/>
            <a:ea typeface="Calibri"/>
            <a:cs typeface="Calibri"/>
          </a:endParaRPr>
        </a:p>
      </xdr:txBody>
    </xdr:sp>
    <xdr:clientData/>
  </xdr:twoCellAnchor>
  <xdr:twoCellAnchor>
    <xdr:from>
      <xdr:col>21</xdr:col>
      <xdr:colOff>315765</xdr:colOff>
      <xdr:row>11</xdr:row>
      <xdr:rowOff>106970</xdr:rowOff>
    </xdr:from>
    <xdr:to>
      <xdr:col>25</xdr:col>
      <xdr:colOff>187317</xdr:colOff>
      <xdr:row>14</xdr:row>
      <xdr:rowOff>34636</xdr:rowOff>
    </xdr:to>
    <xdr:sp macro="" textlink="'KPI Practice'!$E$2">
      <xdr:nvSpPr>
        <xdr:cNvPr id="28" name="TextBox 27">
          <a:extLst>
            <a:ext uri="{FF2B5EF4-FFF2-40B4-BE49-F238E27FC236}">
              <a16:creationId xmlns:a16="http://schemas.microsoft.com/office/drawing/2014/main" id="{27E472C9-D4B6-4D36-8D8A-ABB8B58A5DEE}"/>
            </a:ext>
          </a:extLst>
        </xdr:cNvPr>
        <xdr:cNvSpPr txBox="1"/>
      </xdr:nvSpPr>
      <xdr:spPr>
        <a:xfrm>
          <a:off x="13165856" y="2138970"/>
          <a:ext cx="2319188" cy="481848"/>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BAD9173-62A7-4405-994E-53B5995201B7}" type="TxLink">
            <a:rPr lang="en-US" sz="2800" b="1" i="0" u="none" strike="noStrike">
              <a:solidFill>
                <a:srgbClr val="FF0000"/>
              </a:solidFill>
              <a:latin typeface="Calibri"/>
              <a:ea typeface="Calibri"/>
              <a:cs typeface="Calibri"/>
            </a:rPr>
            <a:pPr marL="0" indent="0"/>
            <a:t> $(17,505,512)</a:t>
          </a:fld>
          <a:endParaRPr lang="en-US" sz="2800" b="1" i="0" u="none" strike="noStrike">
            <a:solidFill>
              <a:srgbClr val="FF0000"/>
            </a:solidFill>
            <a:latin typeface="Calibri"/>
            <a:ea typeface="Calibri"/>
            <a:cs typeface="Calibri"/>
          </a:endParaRPr>
        </a:p>
      </xdr:txBody>
    </xdr:sp>
    <xdr:clientData/>
  </xdr:twoCellAnchor>
  <xdr:twoCellAnchor>
    <xdr:from>
      <xdr:col>17</xdr:col>
      <xdr:colOff>251522</xdr:colOff>
      <xdr:row>11</xdr:row>
      <xdr:rowOff>106972</xdr:rowOff>
    </xdr:from>
    <xdr:to>
      <xdr:col>20</xdr:col>
      <xdr:colOff>583788</xdr:colOff>
      <xdr:row>14</xdr:row>
      <xdr:rowOff>34636</xdr:rowOff>
    </xdr:to>
    <xdr:sp macro="" textlink="'KPI Practice'!$C$2">
      <xdr:nvSpPr>
        <xdr:cNvPr id="29" name="TextBox 28">
          <a:extLst>
            <a:ext uri="{FF2B5EF4-FFF2-40B4-BE49-F238E27FC236}">
              <a16:creationId xmlns:a16="http://schemas.microsoft.com/office/drawing/2014/main" id="{BF370DE9-81BB-4E5D-841A-76230A17AFAC}"/>
            </a:ext>
          </a:extLst>
        </xdr:cNvPr>
        <xdr:cNvSpPr txBox="1"/>
      </xdr:nvSpPr>
      <xdr:spPr>
        <a:xfrm>
          <a:off x="10653977" y="2138972"/>
          <a:ext cx="2167993" cy="481846"/>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B35E1DA-868C-4F4E-8106-540693A495D9}" type="TxLink">
            <a:rPr lang="en-US" sz="2800" b="1" i="0" u="none" strike="noStrike">
              <a:solidFill>
                <a:srgbClr val="7030A0"/>
              </a:solidFill>
              <a:latin typeface="Calibri"/>
              <a:ea typeface="Calibri"/>
              <a:cs typeface="Calibri"/>
            </a:rPr>
            <a:pPr marL="0" indent="0"/>
            <a:t> $20,807,003 </a:t>
          </a:fld>
          <a:endParaRPr lang="en-US" sz="2800" b="1" i="0" u="none" strike="noStrike">
            <a:solidFill>
              <a:srgbClr val="7030A0"/>
            </a:solidFill>
            <a:latin typeface="Calibri"/>
            <a:ea typeface="Calibri"/>
            <a:cs typeface="Calibri"/>
          </a:endParaRPr>
        </a:p>
      </xdr:txBody>
    </xdr:sp>
    <xdr:clientData/>
  </xdr:twoCellAnchor>
  <xdr:twoCellAnchor>
    <xdr:from>
      <xdr:col>12</xdr:col>
      <xdr:colOff>565727</xdr:colOff>
      <xdr:row>18</xdr:row>
      <xdr:rowOff>57727</xdr:rowOff>
    </xdr:from>
    <xdr:to>
      <xdr:col>18</xdr:col>
      <xdr:colOff>57727</xdr:colOff>
      <xdr:row>34</xdr:row>
      <xdr:rowOff>57728</xdr:rowOff>
    </xdr:to>
    <xdr:sp macro="" textlink="">
      <xdr:nvSpPr>
        <xdr:cNvPr id="30" name="Rectangle 29">
          <a:extLst>
            <a:ext uri="{FF2B5EF4-FFF2-40B4-BE49-F238E27FC236}">
              <a16:creationId xmlns:a16="http://schemas.microsoft.com/office/drawing/2014/main" id="{45A1E9A5-C417-4035-9F4F-F741FA0A82B3}"/>
            </a:ext>
          </a:extLst>
        </xdr:cNvPr>
        <xdr:cNvSpPr/>
      </xdr:nvSpPr>
      <xdr:spPr>
        <a:xfrm>
          <a:off x="7908636" y="3382818"/>
          <a:ext cx="3163455" cy="2955637"/>
        </a:xfrm>
        <a:prstGeom prst="rect">
          <a:avLst/>
        </a:prstGeom>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565728</xdr:colOff>
      <xdr:row>18</xdr:row>
      <xdr:rowOff>57727</xdr:rowOff>
    </xdr:from>
    <xdr:to>
      <xdr:col>18</xdr:col>
      <xdr:colOff>34637</xdr:colOff>
      <xdr:row>34</xdr:row>
      <xdr:rowOff>23091</xdr:rowOff>
    </xdr:to>
    <xdr:graphicFrame macro="">
      <xdr:nvGraphicFramePr>
        <xdr:cNvPr id="31" name="Chart 30">
          <a:extLst>
            <a:ext uri="{FF2B5EF4-FFF2-40B4-BE49-F238E27FC236}">
              <a16:creationId xmlns:a16="http://schemas.microsoft.com/office/drawing/2014/main" id="{4DA9B629-2722-4F26-BF57-77D9405902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46182</xdr:colOff>
      <xdr:row>7</xdr:row>
      <xdr:rowOff>28068</xdr:rowOff>
    </xdr:from>
    <xdr:to>
      <xdr:col>12</xdr:col>
      <xdr:colOff>292486</xdr:colOff>
      <xdr:row>21</xdr:row>
      <xdr:rowOff>150091</xdr:rowOff>
    </xdr:to>
    <xdr:graphicFrame macro="">
      <xdr:nvGraphicFramePr>
        <xdr:cNvPr id="32" name="Chart 31">
          <a:extLst>
            <a:ext uri="{FF2B5EF4-FFF2-40B4-BE49-F238E27FC236}">
              <a16:creationId xmlns:a16="http://schemas.microsoft.com/office/drawing/2014/main" id="{E2DEB931-2969-4C10-A8DC-F58D1228E9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181489</xdr:colOff>
      <xdr:row>22</xdr:row>
      <xdr:rowOff>111565</xdr:rowOff>
    </xdr:from>
    <xdr:to>
      <xdr:col>12</xdr:col>
      <xdr:colOff>254002</xdr:colOff>
      <xdr:row>36</xdr:row>
      <xdr:rowOff>23090</xdr:rowOff>
    </xdr:to>
    <mc:AlternateContent xmlns:mc="http://schemas.openxmlformats.org/markup-compatibility/2006">
      <mc:Choice xmlns:cx1="http://schemas.microsoft.com/office/drawing/2015/9/8/chartex" Requires="cx1">
        <xdr:graphicFrame macro="">
          <xdr:nvGraphicFramePr>
            <xdr:cNvPr id="33" name="Chart 32">
              <a:extLst>
                <a:ext uri="{FF2B5EF4-FFF2-40B4-BE49-F238E27FC236}">
                  <a16:creationId xmlns:a16="http://schemas.microsoft.com/office/drawing/2014/main" id="{A35CE828-ECD4-4324-853A-00E076AE8A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2619889" y="4162865"/>
              <a:ext cx="4949313" cy="24896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22</xdr:col>
      <xdr:colOff>496455</xdr:colOff>
      <xdr:row>7</xdr:row>
      <xdr:rowOff>94673</xdr:rowOff>
    </xdr:from>
    <xdr:to>
      <xdr:col>24</xdr:col>
      <xdr:colOff>127000</xdr:colOff>
      <xdr:row>12</xdr:row>
      <xdr:rowOff>25400</xdr:rowOff>
    </xdr:to>
    <xdr:pic>
      <xdr:nvPicPr>
        <xdr:cNvPr id="8" name="Graphic 7" descr="Coins">
          <a:extLst>
            <a:ext uri="{FF2B5EF4-FFF2-40B4-BE49-F238E27FC236}">
              <a16:creationId xmlns:a16="http://schemas.microsoft.com/office/drawing/2014/main" id="{078E0224-9C22-A181-6BE7-7542BC4C8FB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3958455" y="1387764"/>
          <a:ext cx="854363" cy="854363"/>
        </a:xfrm>
        <a:prstGeom prst="rect">
          <a:avLst/>
        </a:prstGeom>
      </xdr:spPr>
    </xdr:pic>
    <xdr:clientData/>
  </xdr:twoCellAnchor>
  <xdr:twoCellAnchor>
    <xdr:from>
      <xdr:col>21</xdr:col>
      <xdr:colOff>484909</xdr:colOff>
      <xdr:row>14</xdr:row>
      <xdr:rowOff>0</xdr:rowOff>
    </xdr:from>
    <xdr:to>
      <xdr:col>25</xdr:col>
      <xdr:colOff>69273</xdr:colOff>
      <xdr:row>15</xdr:row>
      <xdr:rowOff>80819</xdr:rowOff>
    </xdr:to>
    <xdr:sp macro="" textlink="">
      <xdr:nvSpPr>
        <xdr:cNvPr id="10" name="TextBox 9">
          <a:extLst>
            <a:ext uri="{FF2B5EF4-FFF2-40B4-BE49-F238E27FC236}">
              <a16:creationId xmlns:a16="http://schemas.microsoft.com/office/drawing/2014/main" id="{AE7CAC28-362D-C87B-395B-E22DFDDFD739}"/>
            </a:ext>
          </a:extLst>
        </xdr:cNvPr>
        <xdr:cNvSpPr txBox="1"/>
      </xdr:nvSpPr>
      <xdr:spPr>
        <a:xfrm>
          <a:off x="13335000" y="2586182"/>
          <a:ext cx="2032000" cy="265546"/>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Loss</a:t>
          </a:r>
        </a:p>
      </xdr:txBody>
    </xdr:sp>
    <xdr:clientData/>
  </xdr:twoCellAnchor>
  <xdr:twoCellAnchor>
    <xdr:from>
      <xdr:col>17</xdr:col>
      <xdr:colOff>311727</xdr:colOff>
      <xdr:row>14</xdr:row>
      <xdr:rowOff>0</xdr:rowOff>
    </xdr:from>
    <xdr:to>
      <xdr:col>20</xdr:col>
      <xdr:colOff>508000</xdr:colOff>
      <xdr:row>15</xdr:row>
      <xdr:rowOff>80819</xdr:rowOff>
    </xdr:to>
    <xdr:sp macro="" textlink="">
      <xdr:nvSpPr>
        <xdr:cNvPr id="38" name="TextBox 37">
          <a:extLst>
            <a:ext uri="{FF2B5EF4-FFF2-40B4-BE49-F238E27FC236}">
              <a16:creationId xmlns:a16="http://schemas.microsoft.com/office/drawing/2014/main" id="{3327B1D7-3698-1E37-E6CC-C8DEEAF013D2}"/>
            </a:ext>
          </a:extLst>
        </xdr:cNvPr>
        <xdr:cNvSpPr txBox="1"/>
      </xdr:nvSpPr>
      <xdr:spPr>
        <a:xfrm>
          <a:off x="10714182" y="2586182"/>
          <a:ext cx="2032000" cy="265546"/>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Total Purchase</a:t>
          </a:r>
        </a:p>
      </xdr:txBody>
    </xdr:sp>
    <xdr:clientData/>
  </xdr:twoCellAnchor>
  <xdr:twoCellAnchor>
    <xdr:from>
      <xdr:col>13</xdr:col>
      <xdr:colOff>138546</xdr:colOff>
      <xdr:row>14</xdr:row>
      <xdr:rowOff>0</xdr:rowOff>
    </xdr:from>
    <xdr:to>
      <xdr:col>16</xdr:col>
      <xdr:colOff>334819</xdr:colOff>
      <xdr:row>15</xdr:row>
      <xdr:rowOff>80819</xdr:rowOff>
    </xdr:to>
    <xdr:sp macro="" textlink="">
      <xdr:nvSpPr>
        <xdr:cNvPr id="39" name="TextBox 38">
          <a:extLst>
            <a:ext uri="{FF2B5EF4-FFF2-40B4-BE49-F238E27FC236}">
              <a16:creationId xmlns:a16="http://schemas.microsoft.com/office/drawing/2014/main" id="{CB1E3623-1685-9A2A-3C2C-5747C6B2A9A1}"/>
            </a:ext>
          </a:extLst>
        </xdr:cNvPr>
        <xdr:cNvSpPr txBox="1"/>
      </xdr:nvSpPr>
      <xdr:spPr>
        <a:xfrm>
          <a:off x="8093364" y="2586182"/>
          <a:ext cx="2032000" cy="265546"/>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Total Sales</a:t>
          </a:r>
        </a:p>
      </xdr:txBody>
    </xdr:sp>
    <xdr:clientData/>
  </xdr:twoCellAnchor>
  <xdr:twoCellAnchor editAs="oneCell">
    <xdr:from>
      <xdr:col>18</xdr:col>
      <xdr:colOff>264390</xdr:colOff>
      <xdr:row>7</xdr:row>
      <xdr:rowOff>34636</xdr:rowOff>
    </xdr:from>
    <xdr:to>
      <xdr:col>19</xdr:col>
      <xdr:colOff>566881</xdr:colOff>
      <xdr:row>12</xdr:row>
      <xdr:rowOff>25400</xdr:rowOff>
    </xdr:to>
    <xdr:pic>
      <xdr:nvPicPr>
        <xdr:cNvPr id="41" name="Graphic 40" descr="Money">
          <a:extLst>
            <a:ext uri="{FF2B5EF4-FFF2-40B4-BE49-F238E27FC236}">
              <a16:creationId xmlns:a16="http://schemas.microsoft.com/office/drawing/2014/main" id="{7A4A645A-CFCE-49E2-1B95-5EBE795B7711}"/>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1278754" y="1327727"/>
          <a:ext cx="914400" cy="914400"/>
        </a:xfrm>
        <a:prstGeom prst="rect">
          <a:avLst/>
        </a:prstGeom>
      </xdr:spPr>
    </xdr:pic>
    <xdr:clientData/>
  </xdr:twoCellAnchor>
  <xdr:twoCellAnchor editAs="oneCell">
    <xdr:from>
      <xdr:col>14</xdr:col>
      <xdr:colOff>92363</xdr:colOff>
      <xdr:row>7</xdr:row>
      <xdr:rowOff>94672</xdr:rowOff>
    </xdr:from>
    <xdr:to>
      <xdr:col>15</xdr:col>
      <xdr:colOff>334818</xdr:colOff>
      <xdr:row>12</xdr:row>
      <xdr:rowOff>25400</xdr:rowOff>
    </xdr:to>
    <xdr:pic>
      <xdr:nvPicPr>
        <xdr:cNvPr id="43" name="Graphic 42" descr="Bar graph with upward trend">
          <a:extLst>
            <a:ext uri="{FF2B5EF4-FFF2-40B4-BE49-F238E27FC236}">
              <a16:creationId xmlns:a16="http://schemas.microsoft.com/office/drawing/2014/main" id="{3DC1795B-FF7B-ADB7-254E-F753648B3B73}"/>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8659090" y="1387763"/>
          <a:ext cx="854364" cy="85436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835068</xdr:colOff>
      <xdr:row>1</xdr:row>
      <xdr:rowOff>239337</xdr:rowOff>
    </xdr:from>
    <xdr:to>
      <xdr:col>1</xdr:col>
      <xdr:colOff>835428</xdr:colOff>
      <xdr:row>1</xdr:row>
      <xdr:rowOff>239697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1D5A4AC0-1A82-46E1-BD01-CD179950FBF4}"/>
                </a:ext>
              </a:extLst>
            </xdr14:cNvPr>
            <xdr14:cNvContentPartPr/>
          </xdr14:nvContentPartPr>
          <xdr14:nvPr macro=""/>
          <xdr14:xfrm>
            <a:off x="2075760" y="644760"/>
            <a:ext cx="360" cy="360"/>
          </xdr14:xfrm>
        </xdr:contentPart>
      </mc:Choice>
      <mc:Fallback xmlns="">
        <xdr:pic>
          <xdr:nvPicPr>
            <xdr:cNvPr id="2" name="Ink 1">
              <a:extLst>
                <a:ext uri="{FF2B5EF4-FFF2-40B4-BE49-F238E27FC236}">
                  <a16:creationId xmlns:a16="http://schemas.microsoft.com/office/drawing/2014/main" id="{1D5A4AC0-1A82-46E1-BD01-CD179950FBF4}"/>
                </a:ext>
              </a:extLst>
            </xdr:cNvPr>
            <xdr:cNvPicPr/>
          </xdr:nvPicPr>
          <xdr:blipFill>
            <a:blip xmlns:r="http://schemas.openxmlformats.org/officeDocument/2006/relationships" r:embed="rId2"/>
            <a:stretch>
              <a:fillRect/>
            </a:stretch>
          </xdr:blipFill>
          <xdr:spPr>
            <a:xfrm>
              <a:off x="2071440" y="640440"/>
              <a:ext cx="9000" cy="9000"/>
            </a:xfrm>
            <a:prstGeom prst="rect">
              <a:avLst/>
            </a:prstGeom>
          </xdr:spPr>
        </xdr:pic>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421200</xdr:colOff>
      <xdr:row>1</xdr:row>
      <xdr:rowOff>112273</xdr:rowOff>
    </xdr:from>
    <xdr:to>
      <xdr:col>0</xdr:col>
      <xdr:colOff>421560</xdr:colOff>
      <xdr:row>1</xdr:row>
      <xdr:rowOff>113713</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10019986-D3AE-37A7-EF82-A82FD3E52967}"/>
                </a:ext>
              </a:extLst>
            </xdr14:cNvPr>
            <xdr14:cNvContentPartPr/>
          </xdr14:nvContentPartPr>
          <xdr14:nvPr macro=""/>
          <xdr14:xfrm>
            <a:off x="421200" y="297000"/>
            <a:ext cx="360" cy="1440"/>
          </xdr14:xfrm>
        </xdr:contentPart>
      </mc:Choice>
      <mc:Fallback xmlns="">
        <xdr:pic>
          <xdr:nvPicPr>
            <xdr:cNvPr id="2" name="Ink 1">
              <a:extLst>
                <a:ext uri="{FF2B5EF4-FFF2-40B4-BE49-F238E27FC236}">
                  <a16:creationId xmlns:a16="http://schemas.microsoft.com/office/drawing/2014/main" id="{10019986-D3AE-37A7-EF82-A82FD3E52967}"/>
                </a:ext>
              </a:extLst>
            </xdr:cNvPr>
            <xdr:cNvPicPr/>
          </xdr:nvPicPr>
          <xdr:blipFill>
            <a:blip xmlns:r="http://schemas.openxmlformats.org/officeDocument/2006/relationships" r:embed="rId2"/>
            <a:stretch>
              <a:fillRect/>
            </a:stretch>
          </xdr:blipFill>
          <xdr:spPr>
            <a:xfrm>
              <a:off x="416880" y="292680"/>
              <a:ext cx="9000" cy="10080"/>
            </a:xfrm>
            <a:prstGeom prst="rect">
              <a:avLst/>
            </a:prstGeom>
          </xdr:spPr>
        </xdr:pic>
      </mc:Fallback>
    </mc:AlternateContent>
    <xdr:clientData/>
  </xdr:twoCellAnchor>
  <xdr:twoCellAnchor editAs="oneCell">
    <xdr:from>
      <xdr:col>2</xdr:col>
      <xdr:colOff>753315</xdr:colOff>
      <xdr:row>1</xdr:row>
      <xdr:rowOff>184633</xdr:rowOff>
    </xdr:from>
    <xdr:to>
      <xdr:col>2</xdr:col>
      <xdr:colOff>1310595</xdr:colOff>
      <xdr:row>2</xdr:row>
      <xdr:rowOff>120865</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6" name="Ink 5">
              <a:extLst>
                <a:ext uri="{FF2B5EF4-FFF2-40B4-BE49-F238E27FC236}">
                  <a16:creationId xmlns:a16="http://schemas.microsoft.com/office/drawing/2014/main" id="{74E1FCB2-9E93-02CE-8D62-9CED39529CF0}"/>
                </a:ext>
              </a:extLst>
            </xdr14:cNvPr>
            <xdr14:cNvContentPartPr/>
          </xdr14:nvContentPartPr>
          <xdr14:nvPr macro=""/>
          <xdr14:xfrm>
            <a:off x="1971360" y="369360"/>
            <a:ext cx="557280" cy="120960"/>
          </xdr14:xfrm>
        </xdr:contentPart>
      </mc:Choice>
      <mc:Fallback xmlns="">
        <xdr:pic>
          <xdr:nvPicPr>
            <xdr:cNvPr id="6" name="Ink 5">
              <a:extLst>
                <a:ext uri="{FF2B5EF4-FFF2-40B4-BE49-F238E27FC236}">
                  <a16:creationId xmlns:a16="http://schemas.microsoft.com/office/drawing/2014/main" id="{74E1FCB2-9E93-02CE-8D62-9CED39529CF0}"/>
                </a:ext>
              </a:extLst>
            </xdr:cNvPr>
            <xdr:cNvPicPr/>
          </xdr:nvPicPr>
          <xdr:blipFill>
            <a:blip xmlns:r="http://schemas.openxmlformats.org/officeDocument/2006/relationships" r:embed="rId4"/>
            <a:stretch>
              <a:fillRect/>
            </a:stretch>
          </xdr:blipFill>
          <xdr:spPr>
            <a:xfrm>
              <a:off x="1967040" y="365040"/>
              <a:ext cx="565920" cy="129600"/>
            </a:xfrm>
            <a:prstGeom prst="rect">
              <a:avLst/>
            </a:prstGeom>
          </xdr:spPr>
        </xdr:pic>
      </mc:Fallback>
    </mc:AlternateContent>
    <xdr:clientData/>
  </xdr:twoCellAnchor>
  <xdr:twoCellAnchor editAs="oneCell">
    <xdr:from>
      <xdr:col>2</xdr:col>
      <xdr:colOff>888675</xdr:colOff>
      <xdr:row>3</xdr:row>
      <xdr:rowOff>103898</xdr:rowOff>
    </xdr:from>
    <xdr:to>
      <xdr:col>2</xdr:col>
      <xdr:colOff>1298715</xdr:colOff>
      <xdr:row>3</xdr:row>
      <xdr:rowOff>180938</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9" name="Ink 8">
              <a:extLst>
                <a:ext uri="{FF2B5EF4-FFF2-40B4-BE49-F238E27FC236}">
                  <a16:creationId xmlns:a16="http://schemas.microsoft.com/office/drawing/2014/main" id="{7C881813-49EC-3E08-D3F6-8FBC31DB0FCF}"/>
                </a:ext>
              </a:extLst>
            </xdr14:cNvPr>
            <xdr14:cNvContentPartPr/>
          </xdr14:nvContentPartPr>
          <xdr14:nvPr macro=""/>
          <xdr14:xfrm>
            <a:off x="2106720" y="658080"/>
            <a:ext cx="410040" cy="77040"/>
          </xdr14:xfrm>
        </xdr:contentPart>
      </mc:Choice>
      <mc:Fallback xmlns="">
        <xdr:pic>
          <xdr:nvPicPr>
            <xdr:cNvPr id="9" name="Ink 8">
              <a:extLst>
                <a:ext uri="{FF2B5EF4-FFF2-40B4-BE49-F238E27FC236}">
                  <a16:creationId xmlns:a16="http://schemas.microsoft.com/office/drawing/2014/main" id="{7C881813-49EC-3E08-D3F6-8FBC31DB0FCF}"/>
                </a:ext>
              </a:extLst>
            </xdr:cNvPr>
            <xdr:cNvPicPr/>
          </xdr:nvPicPr>
          <xdr:blipFill>
            <a:blip xmlns:r="http://schemas.openxmlformats.org/officeDocument/2006/relationships" r:embed="rId6"/>
            <a:stretch>
              <a:fillRect/>
            </a:stretch>
          </xdr:blipFill>
          <xdr:spPr>
            <a:xfrm>
              <a:off x="2102396" y="653780"/>
              <a:ext cx="418688" cy="85640"/>
            </a:xfrm>
            <a:prstGeom prst="rect">
              <a:avLst/>
            </a:prstGeom>
          </xdr:spPr>
        </xdr:pic>
      </mc:Fallback>
    </mc:AlternateContent>
    <xdr:clientData/>
  </xdr:twoCellAnchor>
  <xdr:twoCellAnchor editAs="oneCell">
    <xdr:from>
      <xdr:col>3</xdr:col>
      <xdr:colOff>184770</xdr:colOff>
      <xdr:row>0</xdr:row>
      <xdr:rowOff>145080</xdr:rowOff>
    </xdr:from>
    <xdr:to>
      <xdr:col>5</xdr:col>
      <xdr:colOff>112605</xdr:colOff>
      <xdr:row>3</xdr:row>
      <xdr:rowOff>127658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28" name="Ink 27">
              <a:extLst>
                <a:ext uri="{FF2B5EF4-FFF2-40B4-BE49-F238E27FC236}">
                  <a16:creationId xmlns:a16="http://schemas.microsoft.com/office/drawing/2014/main" id="{A76BD09E-1487-F438-7EAB-1434978EA3D3}"/>
                </a:ext>
              </a:extLst>
            </xdr14:cNvPr>
            <xdr14:cNvContentPartPr/>
          </xdr14:nvContentPartPr>
          <xdr14:nvPr macro=""/>
          <xdr14:xfrm>
            <a:off x="2756520" y="145080"/>
            <a:ext cx="1145880" cy="536760"/>
          </xdr14:xfrm>
        </xdr:contentPart>
      </mc:Choice>
      <mc:Fallback xmlns="">
        <xdr:pic>
          <xdr:nvPicPr>
            <xdr:cNvPr id="28" name="Ink 27">
              <a:extLst>
                <a:ext uri="{FF2B5EF4-FFF2-40B4-BE49-F238E27FC236}">
                  <a16:creationId xmlns:a16="http://schemas.microsoft.com/office/drawing/2014/main" id="{A76BD09E-1487-F438-7EAB-1434978EA3D3}"/>
                </a:ext>
              </a:extLst>
            </xdr:cNvPr>
            <xdr:cNvPicPr/>
          </xdr:nvPicPr>
          <xdr:blipFill>
            <a:blip xmlns:r="http://schemas.openxmlformats.org/officeDocument/2006/relationships" r:embed="rId8"/>
            <a:stretch>
              <a:fillRect/>
            </a:stretch>
          </xdr:blipFill>
          <xdr:spPr>
            <a:xfrm>
              <a:off x="2752201" y="140763"/>
              <a:ext cx="1154517" cy="545394"/>
            </a:xfrm>
            <a:prstGeom prst="rect">
              <a:avLst/>
            </a:prstGeom>
          </xdr:spPr>
        </xdr:pic>
      </mc:Fallback>
    </mc:AlternateContent>
    <xdr:clientData/>
  </xdr:twoCellAnchor>
  <xdr:twoCellAnchor editAs="oneCell">
    <xdr:from>
      <xdr:col>2</xdr:col>
      <xdr:colOff>525075</xdr:colOff>
      <xdr:row>4</xdr:row>
      <xdr:rowOff>30411</xdr:rowOff>
    </xdr:from>
    <xdr:to>
      <xdr:col>3</xdr:col>
      <xdr:colOff>35730</xdr:colOff>
      <xdr:row>5</xdr:row>
      <xdr:rowOff>163924</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33" name="Ink 32">
              <a:extLst>
                <a:ext uri="{FF2B5EF4-FFF2-40B4-BE49-F238E27FC236}">
                  <a16:creationId xmlns:a16="http://schemas.microsoft.com/office/drawing/2014/main" id="{C9E155E1-9CDA-3834-D021-838AD08B5C62}"/>
                </a:ext>
              </a:extLst>
            </xdr14:cNvPr>
            <xdr14:cNvContentPartPr/>
          </xdr14:nvContentPartPr>
          <xdr14:nvPr macro=""/>
          <xdr14:xfrm>
            <a:off x="1743120" y="769320"/>
            <a:ext cx="864360" cy="318240"/>
          </xdr14:xfrm>
        </xdr:contentPart>
      </mc:Choice>
      <mc:Fallback xmlns="">
        <xdr:pic>
          <xdr:nvPicPr>
            <xdr:cNvPr id="33" name="Ink 32">
              <a:extLst>
                <a:ext uri="{FF2B5EF4-FFF2-40B4-BE49-F238E27FC236}">
                  <a16:creationId xmlns:a16="http://schemas.microsoft.com/office/drawing/2014/main" id="{C9E155E1-9CDA-3834-D021-838AD08B5C62}"/>
                </a:ext>
              </a:extLst>
            </xdr:cNvPr>
            <xdr:cNvPicPr/>
          </xdr:nvPicPr>
          <xdr:blipFill>
            <a:blip xmlns:r="http://schemas.openxmlformats.org/officeDocument/2006/relationships" r:embed="rId10"/>
            <a:stretch>
              <a:fillRect/>
            </a:stretch>
          </xdr:blipFill>
          <xdr:spPr>
            <a:xfrm>
              <a:off x="1738802" y="765000"/>
              <a:ext cx="872996" cy="326880"/>
            </a:xfrm>
            <a:prstGeom prst="rect">
              <a:avLst/>
            </a:prstGeom>
          </xdr:spPr>
        </xdr:pic>
      </mc:Fallback>
    </mc:AlternateContent>
    <xdr:clientData/>
  </xdr:twoCellAnchor>
  <xdr:twoCellAnchor editAs="oneCell">
    <xdr:from>
      <xdr:col>2</xdr:col>
      <xdr:colOff>1039155</xdr:colOff>
      <xdr:row>6</xdr:row>
      <xdr:rowOff>48676</xdr:rowOff>
    </xdr:from>
    <xdr:to>
      <xdr:col>2</xdr:col>
      <xdr:colOff>1200795</xdr:colOff>
      <xdr:row>6</xdr:row>
      <xdr:rowOff>140836</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36" name="Ink 35">
              <a:extLst>
                <a:ext uri="{FF2B5EF4-FFF2-40B4-BE49-F238E27FC236}">
                  <a16:creationId xmlns:a16="http://schemas.microsoft.com/office/drawing/2014/main" id="{DC519491-548B-EA02-B856-EC844F836A2A}"/>
                </a:ext>
              </a:extLst>
            </xdr14:cNvPr>
            <xdr14:cNvContentPartPr/>
          </xdr14:nvContentPartPr>
          <xdr14:nvPr macro=""/>
          <xdr14:xfrm>
            <a:off x="2257200" y="1157040"/>
            <a:ext cx="161640" cy="92160"/>
          </xdr14:xfrm>
        </xdr:contentPart>
      </mc:Choice>
      <mc:Fallback xmlns="">
        <xdr:pic>
          <xdr:nvPicPr>
            <xdr:cNvPr id="36" name="Ink 35">
              <a:extLst>
                <a:ext uri="{FF2B5EF4-FFF2-40B4-BE49-F238E27FC236}">
                  <a16:creationId xmlns:a16="http://schemas.microsoft.com/office/drawing/2014/main" id="{DC519491-548B-EA02-B856-EC844F836A2A}"/>
                </a:ext>
              </a:extLst>
            </xdr:cNvPr>
            <xdr:cNvPicPr/>
          </xdr:nvPicPr>
          <xdr:blipFill>
            <a:blip xmlns:r="http://schemas.openxmlformats.org/officeDocument/2006/relationships" r:embed="rId12"/>
            <a:stretch>
              <a:fillRect/>
            </a:stretch>
          </xdr:blipFill>
          <xdr:spPr>
            <a:xfrm>
              <a:off x="2252880" y="1152703"/>
              <a:ext cx="170280" cy="100834"/>
            </a:xfrm>
            <a:prstGeom prst="rect">
              <a:avLst/>
            </a:prstGeom>
          </xdr:spPr>
        </xdr:pic>
      </mc:Fallback>
    </mc:AlternateContent>
    <xdr:clientData/>
  </xdr:twoCellAnchor>
  <xdr:twoCellAnchor editAs="oneCell">
    <xdr:from>
      <xdr:col>2</xdr:col>
      <xdr:colOff>422115</xdr:colOff>
      <xdr:row>7</xdr:row>
      <xdr:rowOff>66269</xdr:rowOff>
    </xdr:from>
    <xdr:to>
      <xdr:col>3</xdr:col>
      <xdr:colOff>207090</xdr:colOff>
      <xdr:row>9</xdr:row>
      <xdr:rowOff>113695</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44" name="Ink 43">
              <a:extLst>
                <a:ext uri="{FF2B5EF4-FFF2-40B4-BE49-F238E27FC236}">
                  <a16:creationId xmlns:a16="http://schemas.microsoft.com/office/drawing/2014/main" id="{702C0ADA-ABF7-C160-F88A-916910B6604B}"/>
                </a:ext>
              </a:extLst>
            </xdr14:cNvPr>
            <xdr14:cNvContentPartPr/>
          </xdr14:nvContentPartPr>
          <xdr14:nvPr macro=""/>
          <xdr14:xfrm>
            <a:off x="1640160" y="1359360"/>
            <a:ext cx="1138680" cy="416880"/>
          </xdr14:xfrm>
        </xdr:contentPart>
      </mc:Choice>
      <mc:Fallback xmlns="">
        <xdr:pic>
          <xdr:nvPicPr>
            <xdr:cNvPr id="44" name="Ink 43">
              <a:extLst>
                <a:ext uri="{FF2B5EF4-FFF2-40B4-BE49-F238E27FC236}">
                  <a16:creationId xmlns:a16="http://schemas.microsoft.com/office/drawing/2014/main" id="{702C0ADA-ABF7-C160-F88A-916910B6604B}"/>
                </a:ext>
              </a:extLst>
            </xdr:cNvPr>
            <xdr:cNvPicPr/>
          </xdr:nvPicPr>
          <xdr:blipFill>
            <a:blip xmlns:r="http://schemas.openxmlformats.org/officeDocument/2006/relationships" r:embed="rId14"/>
            <a:stretch>
              <a:fillRect/>
            </a:stretch>
          </xdr:blipFill>
          <xdr:spPr>
            <a:xfrm>
              <a:off x="1635840" y="1355040"/>
              <a:ext cx="1147320" cy="425520"/>
            </a:xfrm>
            <a:prstGeom prst="rect">
              <a:avLst/>
            </a:prstGeom>
          </xdr:spPr>
        </xdr:pic>
      </mc:Fallback>
    </mc:AlternateContent>
    <xdr:clientData/>
  </xdr:twoCellAnchor>
  <xdr:twoCellAnchor editAs="oneCell">
    <xdr:from>
      <xdr:col>1</xdr:col>
      <xdr:colOff>108457</xdr:colOff>
      <xdr:row>8</xdr:row>
      <xdr:rowOff>126702</xdr:rowOff>
    </xdr:from>
    <xdr:to>
      <xdr:col>1</xdr:col>
      <xdr:colOff>483217</xdr:colOff>
      <xdr:row>9</xdr:row>
      <xdr:rowOff>161215</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51" name="Ink 50">
              <a:extLst>
                <a:ext uri="{FF2B5EF4-FFF2-40B4-BE49-F238E27FC236}">
                  <a16:creationId xmlns:a16="http://schemas.microsoft.com/office/drawing/2014/main" id="{E074C3BE-C058-CC55-EA5B-7D836B3819C5}"/>
                </a:ext>
              </a:extLst>
            </xdr14:cNvPr>
            <xdr14:cNvContentPartPr/>
          </xdr14:nvContentPartPr>
          <xdr14:nvPr macro=""/>
          <xdr14:xfrm>
            <a:off x="717480" y="1604520"/>
            <a:ext cx="374760" cy="219240"/>
          </xdr14:xfrm>
        </xdr:contentPart>
      </mc:Choice>
      <mc:Fallback xmlns="">
        <xdr:pic>
          <xdr:nvPicPr>
            <xdr:cNvPr id="51" name="Ink 50">
              <a:extLst>
                <a:ext uri="{FF2B5EF4-FFF2-40B4-BE49-F238E27FC236}">
                  <a16:creationId xmlns:a16="http://schemas.microsoft.com/office/drawing/2014/main" id="{E074C3BE-C058-CC55-EA5B-7D836B3819C5}"/>
                </a:ext>
              </a:extLst>
            </xdr:cNvPr>
            <xdr:cNvPicPr/>
          </xdr:nvPicPr>
          <xdr:blipFill>
            <a:blip xmlns:r="http://schemas.openxmlformats.org/officeDocument/2006/relationships" r:embed="rId16"/>
            <a:stretch>
              <a:fillRect/>
            </a:stretch>
          </xdr:blipFill>
          <xdr:spPr>
            <a:xfrm>
              <a:off x="713156" y="1600200"/>
              <a:ext cx="383408" cy="227880"/>
            </a:xfrm>
            <a:prstGeom prst="rect">
              <a:avLst/>
            </a:prstGeom>
          </xdr:spPr>
        </xdr:pic>
      </mc:Fallback>
    </mc:AlternateContent>
    <xdr:clientData/>
  </xdr:twoCellAnchor>
  <xdr:twoCellAnchor editAs="oneCell">
    <xdr:from>
      <xdr:col>0</xdr:col>
      <xdr:colOff>510840</xdr:colOff>
      <xdr:row>2</xdr:row>
      <xdr:rowOff>12865</xdr:rowOff>
    </xdr:from>
    <xdr:to>
      <xdr:col>1</xdr:col>
      <xdr:colOff>575017</xdr:colOff>
      <xdr:row>3</xdr:row>
      <xdr:rowOff>164018</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61" name="Ink 60">
              <a:extLst>
                <a:ext uri="{FF2B5EF4-FFF2-40B4-BE49-F238E27FC236}">
                  <a16:creationId xmlns:a16="http://schemas.microsoft.com/office/drawing/2014/main" id="{956D0138-69A9-87FF-BF50-4ADEFD8CB053}"/>
                </a:ext>
              </a:extLst>
            </xdr14:cNvPr>
            <xdr14:cNvContentPartPr/>
          </xdr14:nvContentPartPr>
          <xdr14:nvPr macro=""/>
          <xdr14:xfrm>
            <a:off x="510840" y="382320"/>
            <a:ext cx="673200" cy="335880"/>
          </xdr14:xfrm>
        </xdr:contentPart>
      </mc:Choice>
      <mc:Fallback xmlns="">
        <xdr:pic>
          <xdr:nvPicPr>
            <xdr:cNvPr id="61" name="Ink 60">
              <a:extLst>
                <a:ext uri="{FF2B5EF4-FFF2-40B4-BE49-F238E27FC236}">
                  <a16:creationId xmlns:a16="http://schemas.microsoft.com/office/drawing/2014/main" id="{956D0138-69A9-87FF-BF50-4ADEFD8CB053}"/>
                </a:ext>
              </a:extLst>
            </xdr:cNvPr>
            <xdr:cNvPicPr/>
          </xdr:nvPicPr>
          <xdr:blipFill>
            <a:blip xmlns:r="http://schemas.openxmlformats.org/officeDocument/2006/relationships" r:embed="rId18"/>
            <a:stretch>
              <a:fillRect/>
            </a:stretch>
          </xdr:blipFill>
          <xdr:spPr>
            <a:xfrm>
              <a:off x="506518" y="378000"/>
              <a:ext cx="681845" cy="344520"/>
            </a:xfrm>
            <a:prstGeom prst="rect">
              <a:avLst/>
            </a:prstGeom>
          </xdr:spPr>
        </xdr:pic>
      </mc:Fallback>
    </mc:AlternateContent>
    <xdr:clientData/>
  </xdr:twoCellAnchor>
  <xdr:twoCellAnchor editAs="oneCell">
    <xdr:from>
      <xdr:col>2</xdr:col>
      <xdr:colOff>631995</xdr:colOff>
      <xdr:row>8</xdr:row>
      <xdr:rowOff>181782</xdr:rowOff>
    </xdr:from>
    <xdr:to>
      <xdr:col>4</xdr:col>
      <xdr:colOff>54907</xdr:colOff>
      <xdr:row>11</xdr:row>
      <xdr:rowOff>59240</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68" name="Ink 67">
              <a:extLst>
                <a:ext uri="{FF2B5EF4-FFF2-40B4-BE49-F238E27FC236}">
                  <a16:creationId xmlns:a16="http://schemas.microsoft.com/office/drawing/2014/main" id="{8A4B153F-C792-B498-6888-6A2EB0090B62}"/>
                </a:ext>
              </a:extLst>
            </xdr14:cNvPr>
            <xdr14:cNvContentPartPr/>
          </xdr14:nvContentPartPr>
          <xdr14:nvPr macro=""/>
          <xdr14:xfrm>
            <a:off x="1850040" y="1659600"/>
            <a:ext cx="1385640" cy="431640"/>
          </xdr14:xfrm>
        </xdr:contentPart>
      </mc:Choice>
      <mc:Fallback xmlns="">
        <xdr:pic>
          <xdr:nvPicPr>
            <xdr:cNvPr id="68" name="Ink 67">
              <a:extLst>
                <a:ext uri="{FF2B5EF4-FFF2-40B4-BE49-F238E27FC236}">
                  <a16:creationId xmlns:a16="http://schemas.microsoft.com/office/drawing/2014/main" id="{8A4B153F-C792-B498-6888-6A2EB0090B62}"/>
                </a:ext>
              </a:extLst>
            </xdr:cNvPr>
            <xdr:cNvPicPr/>
          </xdr:nvPicPr>
          <xdr:blipFill>
            <a:blip xmlns:r="http://schemas.openxmlformats.org/officeDocument/2006/relationships" r:embed="rId20"/>
            <a:stretch>
              <a:fillRect/>
            </a:stretch>
          </xdr:blipFill>
          <xdr:spPr>
            <a:xfrm>
              <a:off x="1845719" y="1655280"/>
              <a:ext cx="1394282" cy="440280"/>
            </a:xfrm>
            <a:prstGeom prst="rect">
              <a:avLst/>
            </a:prstGeom>
          </xdr:spPr>
        </xdr:pic>
      </mc:Fallback>
    </mc:AlternateContent>
    <xdr:clientData/>
  </xdr:twoCellAnchor>
  <xdr:twoCellAnchor editAs="oneCell">
    <xdr:from>
      <xdr:col>4</xdr:col>
      <xdr:colOff>34387</xdr:colOff>
      <xdr:row>10</xdr:row>
      <xdr:rowOff>75847</xdr:rowOff>
    </xdr:from>
    <xdr:to>
      <xdr:col>4</xdr:col>
      <xdr:colOff>520027</xdr:colOff>
      <xdr:row>11</xdr:row>
      <xdr:rowOff>182720</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73" name="Ink 72">
              <a:extLst>
                <a:ext uri="{FF2B5EF4-FFF2-40B4-BE49-F238E27FC236}">
                  <a16:creationId xmlns:a16="http://schemas.microsoft.com/office/drawing/2014/main" id="{65FF85CE-F9CC-3563-5C63-8FF6E1C382C6}"/>
                </a:ext>
              </a:extLst>
            </xdr14:cNvPr>
            <xdr14:cNvContentPartPr/>
          </xdr14:nvContentPartPr>
          <xdr14:nvPr macro=""/>
          <xdr14:xfrm>
            <a:off x="3215160" y="1923120"/>
            <a:ext cx="485640" cy="291600"/>
          </xdr14:xfrm>
        </xdr:contentPart>
      </mc:Choice>
      <mc:Fallback xmlns="">
        <xdr:pic>
          <xdr:nvPicPr>
            <xdr:cNvPr id="73" name="Ink 72">
              <a:extLst>
                <a:ext uri="{FF2B5EF4-FFF2-40B4-BE49-F238E27FC236}">
                  <a16:creationId xmlns:a16="http://schemas.microsoft.com/office/drawing/2014/main" id="{65FF85CE-F9CC-3563-5C63-8FF6E1C382C6}"/>
                </a:ext>
              </a:extLst>
            </xdr:cNvPr>
            <xdr:cNvPicPr/>
          </xdr:nvPicPr>
          <xdr:blipFill>
            <a:blip xmlns:r="http://schemas.openxmlformats.org/officeDocument/2006/relationships" r:embed="rId22"/>
            <a:stretch>
              <a:fillRect/>
            </a:stretch>
          </xdr:blipFill>
          <xdr:spPr>
            <a:xfrm>
              <a:off x="3210840" y="1918800"/>
              <a:ext cx="494280" cy="300240"/>
            </a:xfrm>
            <a:prstGeom prst="rect">
              <a:avLst/>
            </a:prstGeom>
          </xdr:spPr>
        </xdr:pic>
      </mc:Fallback>
    </mc:AlternateContent>
    <xdr:clientData/>
  </xdr:twoCellAnchor>
  <xdr:twoCellAnchor editAs="oneCell">
    <xdr:from>
      <xdr:col>2</xdr:col>
      <xdr:colOff>862035</xdr:colOff>
      <xdr:row>11</xdr:row>
      <xdr:rowOff>141320</xdr:rowOff>
    </xdr:from>
    <xdr:to>
      <xdr:col>3</xdr:col>
      <xdr:colOff>36090</xdr:colOff>
      <xdr:row>12</xdr:row>
      <xdr:rowOff>129033</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74" name="Ink 73">
              <a:extLst>
                <a:ext uri="{FF2B5EF4-FFF2-40B4-BE49-F238E27FC236}">
                  <a16:creationId xmlns:a16="http://schemas.microsoft.com/office/drawing/2014/main" id="{6527AB2A-B8DF-DB7A-CFE7-432E663B68C9}"/>
                </a:ext>
              </a:extLst>
            </xdr14:cNvPr>
            <xdr14:cNvContentPartPr/>
          </xdr14:nvContentPartPr>
          <xdr14:nvPr macro=""/>
          <xdr14:xfrm>
            <a:off x="2080080" y="2173320"/>
            <a:ext cx="527760" cy="172440"/>
          </xdr14:xfrm>
        </xdr:contentPart>
      </mc:Choice>
      <mc:Fallback xmlns="">
        <xdr:pic>
          <xdr:nvPicPr>
            <xdr:cNvPr id="74" name="Ink 73">
              <a:extLst>
                <a:ext uri="{FF2B5EF4-FFF2-40B4-BE49-F238E27FC236}">
                  <a16:creationId xmlns:a16="http://schemas.microsoft.com/office/drawing/2014/main" id="{6527AB2A-B8DF-DB7A-CFE7-432E663B68C9}"/>
                </a:ext>
              </a:extLst>
            </xdr:cNvPr>
            <xdr:cNvPicPr/>
          </xdr:nvPicPr>
          <xdr:blipFill>
            <a:blip xmlns:r="http://schemas.openxmlformats.org/officeDocument/2006/relationships" r:embed="rId24"/>
            <a:stretch>
              <a:fillRect/>
            </a:stretch>
          </xdr:blipFill>
          <xdr:spPr>
            <a:xfrm>
              <a:off x="2075760" y="2169000"/>
              <a:ext cx="536400" cy="181080"/>
            </a:xfrm>
            <a:prstGeom prst="rect">
              <a:avLst/>
            </a:prstGeom>
          </xdr:spPr>
        </xdr:pic>
      </mc:Fallback>
    </mc:AlternateContent>
    <xdr:clientData/>
  </xdr:twoCellAnchor>
  <xdr:twoCellAnchor editAs="oneCell">
    <xdr:from>
      <xdr:col>2</xdr:col>
      <xdr:colOff>998475</xdr:colOff>
      <xdr:row>11</xdr:row>
      <xdr:rowOff>79400</xdr:rowOff>
    </xdr:from>
    <xdr:to>
      <xdr:col>2</xdr:col>
      <xdr:colOff>1076595</xdr:colOff>
      <xdr:row>11</xdr:row>
      <xdr:rowOff>181280</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77" name="Ink 76">
              <a:extLst>
                <a:ext uri="{FF2B5EF4-FFF2-40B4-BE49-F238E27FC236}">
                  <a16:creationId xmlns:a16="http://schemas.microsoft.com/office/drawing/2014/main" id="{FFE178DF-3F42-44DB-23F6-DD196571F3BE}"/>
                </a:ext>
              </a:extLst>
            </xdr14:cNvPr>
            <xdr14:cNvContentPartPr/>
          </xdr14:nvContentPartPr>
          <xdr14:nvPr macro=""/>
          <xdr14:xfrm>
            <a:off x="2216520" y="2111400"/>
            <a:ext cx="78120" cy="101880"/>
          </xdr14:xfrm>
        </xdr:contentPart>
      </mc:Choice>
      <mc:Fallback xmlns="">
        <xdr:pic>
          <xdr:nvPicPr>
            <xdr:cNvPr id="77" name="Ink 76">
              <a:extLst>
                <a:ext uri="{FF2B5EF4-FFF2-40B4-BE49-F238E27FC236}">
                  <a16:creationId xmlns:a16="http://schemas.microsoft.com/office/drawing/2014/main" id="{FFE178DF-3F42-44DB-23F6-DD196571F3BE}"/>
                </a:ext>
              </a:extLst>
            </xdr:cNvPr>
            <xdr:cNvPicPr/>
          </xdr:nvPicPr>
          <xdr:blipFill>
            <a:blip xmlns:r="http://schemas.openxmlformats.org/officeDocument/2006/relationships" r:embed="rId26"/>
            <a:stretch>
              <a:fillRect/>
            </a:stretch>
          </xdr:blipFill>
          <xdr:spPr>
            <a:xfrm>
              <a:off x="2212200" y="2107080"/>
              <a:ext cx="86760" cy="110520"/>
            </a:xfrm>
            <a:prstGeom prst="rect">
              <a:avLst/>
            </a:prstGeom>
          </xdr:spPr>
        </xdr:pic>
      </mc:Fallback>
    </mc:AlternateContent>
    <xdr:clientData/>
  </xdr:twoCellAnchor>
  <xdr:twoCellAnchor editAs="oneCell">
    <xdr:from>
      <xdr:col>2</xdr:col>
      <xdr:colOff>1038435</xdr:colOff>
      <xdr:row>13</xdr:row>
      <xdr:rowOff>103785</xdr:rowOff>
    </xdr:from>
    <xdr:to>
      <xdr:col>3</xdr:col>
      <xdr:colOff>272610</xdr:colOff>
      <xdr:row>13</xdr:row>
      <xdr:rowOff>171825</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80" name="Ink 79">
              <a:extLst>
                <a:ext uri="{FF2B5EF4-FFF2-40B4-BE49-F238E27FC236}">
                  <a16:creationId xmlns:a16="http://schemas.microsoft.com/office/drawing/2014/main" id="{C3D0AD25-69A8-6254-144F-40257AC85B5D}"/>
                </a:ext>
              </a:extLst>
            </xdr14:cNvPr>
            <xdr14:cNvContentPartPr/>
          </xdr14:nvContentPartPr>
          <xdr14:nvPr macro=""/>
          <xdr14:xfrm>
            <a:off x="2256480" y="2505240"/>
            <a:ext cx="587880" cy="68040"/>
          </xdr14:xfrm>
        </xdr:contentPart>
      </mc:Choice>
      <mc:Fallback xmlns="">
        <xdr:pic>
          <xdr:nvPicPr>
            <xdr:cNvPr id="80" name="Ink 79">
              <a:extLst>
                <a:ext uri="{FF2B5EF4-FFF2-40B4-BE49-F238E27FC236}">
                  <a16:creationId xmlns:a16="http://schemas.microsoft.com/office/drawing/2014/main" id="{C3D0AD25-69A8-6254-144F-40257AC85B5D}"/>
                </a:ext>
              </a:extLst>
            </xdr:cNvPr>
            <xdr:cNvPicPr/>
          </xdr:nvPicPr>
          <xdr:blipFill>
            <a:blip xmlns:r="http://schemas.openxmlformats.org/officeDocument/2006/relationships" r:embed="rId28"/>
            <a:stretch>
              <a:fillRect/>
            </a:stretch>
          </xdr:blipFill>
          <xdr:spPr>
            <a:xfrm>
              <a:off x="2252157" y="2500920"/>
              <a:ext cx="596525" cy="76680"/>
            </a:xfrm>
            <a:prstGeom prst="rect">
              <a:avLst/>
            </a:prstGeom>
          </xdr:spPr>
        </xdr:pic>
      </mc:Fallback>
    </mc:AlternateContent>
    <xdr:clientData/>
  </xdr:twoCellAnchor>
  <xdr:twoCellAnchor editAs="oneCell">
    <xdr:from>
      <xdr:col>3</xdr:col>
      <xdr:colOff>372330</xdr:colOff>
      <xdr:row>13</xdr:row>
      <xdr:rowOff>14865</xdr:rowOff>
    </xdr:from>
    <xdr:to>
      <xdr:col>4</xdr:col>
      <xdr:colOff>300427</xdr:colOff>
      <xdr:row>14</xdr:row>
      <xdr:rowOff>182578</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87" name="Ink 86">
              <a:extLst>
                <a:ext uri="{FF2B5EF4-FFF2-40B4-BE49-F238E27FC236}">
                  <a16:creationId xmlns:a16="http://schemas.microsoft.com/office/drawing/2014/main" id="{1E4FC901-7004-40F6-011A-587D8E4205CE}"/>
                </a:ext>
              </a:extLst>
            </xdr14:cNvPr>
            <xdr14:cNvContentPartPr/>
          </xdr14:nvContentPartPr>
          <xdr14:nvPr macro=""/>
          <xdr14:xfrm>
            <a:off x="2944080" y="2416320"/>
            <a:ext cx="537120" cy="352440"/>
          </xdr14:xfrm>
        </xdr:contentPart>
      </mc:Choice>
      <mc:Fallback xmlns="">
        <xdr:pic>
          <xdr:nvPicPr>
            <xdr:cNvPr id="87" name="Ink 86">
              <a:extLst>
                <a:ext uri="{FF2B5EF4-FFF2-40B4-BE49-F238E27FC236}">
                  <a16:creationId xmlns:a16="http://schemas.microsoft.com/office/drawing/2014/main" id="{1E4FC901-7004-40F6-011A-587D8E4205CE}"/>
                </a:ext>
              </a:extLst>
            </xdr:cNvPr>
            <xdr:cNvPicPr/>
          </xdr:nvPicPr>
          <xdr:blipFill>
            <a:blip xmlns:r="http://schemas.openxmlformats.org/officeDocument/2006/relationships" r:embed="rId30"/>
            <a:stretch>
              <a:fillRect/>
            </a:stretch>
          </xdr:blipFill>
          <xdr:spPr>
            <a:xfrm>
              <a:off x="2939757" y="2412000"/>
              <a:ext cx="545766" cy="361080"/>
            </a:xfrm>
            <a:prstGeom prst="rect">
              <a:avLst/>
            </a:prstGeom>
          </xdr:spPr>
        </xdr:pic>
      </mc:Fallback>
    </mc:AlternateContent>
    <xdr:clientData/>
  </xdr:twoCellAnchor>
  <xdr:twoCellAnchor editAs="oneCell">
    <xdr:from>
      <xdr:col>4</xdr:col>
      <xdr:colOff>121147</xdr:colOff>
      <xdr:row>14</xdr:row>
      <xdr:rowOff>73858</xdr:rowOff>
    </xdr:from>
    <xdr:to>
      <xdr:col>4</xdr:col>
      <xdr:colOff>253627</xdr:colOff>
      <xdr:row>14</xdr:row>
      <xdr:rowOff>147658</xdr:rowOff>
    </xdr:to>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101" name="Ink 100">
              <a:extLst>
                <a:ext uri="{FF2B5EF4-FFF2-40B4-BE49-F238E27FC236}">
                  <a16:creationId xmlns:a16="http://schemas.microsoft.com/office/drawing/2014/main" id="{97492573-6F45-5BA3-32D6-DA550020AC55}"/>
                </a:ext>
              </a:extLst>
            </xdr14:cNvPr>
            <xdr14:cNvContentPartPr/>
          </xdr14:nvContentPartPr>
          <xdr14:nvPr macro=""/>
          <xdr14:xfrm>
            <a:off x="3301920" y="2660040"/>
            <a:ext cx="132480" cy="73800"/>
          </xdr14:xfrm>
        </xdr:contentPart>
      </mc:Choice>
      <mc:Fallback xmlns="">
        <xdr:pic>
          <xdr:nvPicPr>
            <xdr:cNvPr id="101" name="Ink 100">
              <a:extLst>
                <a:ext uri="{FF2B5EF4-FFF2-40B4-BE49-F238E27FC236}">
                  <a16:creationId xmlns:a16="http://schemas.microsoft.com/office/drawing/2014/main" id="{97492573-6F45-5BA3-32D6-DA550020AC55}"/>
                </a:ext>
              </a:extLst>
            </xdr:cNvPr>
            <xdr:cNvPicPr/>
          </xdr:nvPicPr>
          <xdr:blipFill>
            <a:blip xmlns:r="http://schemas.openxmlformats.org/officeDocument/2006/relationships" r:embed="rId32"/>
            <a:stretch>
              <a:fillRect/>
            </a:stretch>
          </xdr:blipFill>
          <xdr:spPr>
            <a:xfrm>
              <a:off x="3297600" y="2655720"/>
              <a:ext cx="141120" cy="82440"/>
            </a:xfrm>
            <a:prstGeom prst="rect">
              <a:avLst/>
            </a:prstGeom>
          </xdr:spPr>
        </xdr:pic>
      </mc:Fallback>
    </mc:AlternateContent>
    <xdr:clientData/>
  </xdr:twoCellAnchor>
  <xdr:twoCellAnchor editAs="oneCell">
    <xdr:from>
      <xdr:col>6</xdr:col>
      <xdr:colOff>221782</xdr:colOff>
      <xdr:row>1</xdr:row>
      <xdr:rowOff>151153</xdr:rowOff>
    </xdr:from>
    <xdr:to>
      <xdr:col>7</xdr:col>
      <xdr:colOff>605999</xdr:colOff>
      <xdr:row>7</xdr:row>
      <xdr:rowOff>77069</xdr:rowOff>
    </xdr:to>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118" name="Ink 117">
              <a:extLst>
                <a:ext uri="{FF2B5EF4-FFF2-40B4-BE49-F238E27FC236}">
                  <a16:creationId xmlns:a16="http://schemas.microsoft.com/office/drawing/2014/main" id="{B58D61F8-0252-AB1E-6600-D3EF7C602B3B}"/>
                </a:ext>
              </a:extLst>
            </xdr14:cNvPr>
            <xdr14:cNvContentPartPr/>
          </xdr14:nvContentPartPr>
          <xdr14:nvPr macro=""/>
          <xdr14:xfrm>
            <a:off x="4620600" y="335880"/>
            <a:ext cx="993240" cy="1034280"/>
          </xdr14:xfrm>
        </xdr:contentPart>
      </mc:Choice>
      <mc:Fallback xmlns="">
        <xdr:pic>
          <xdr:nvPicPr>
            <xdr:cNvPr id="118" name="Ink 117">
              <a:extLst>
                <a:ext uri="{FF2B5EF4-FFF2-40B4-BE49-F238E27FC236}">
                  <a16:creationId xmlns:a16="http://schemas.microsoft.com/office/drawing/2014/main" id="{B58D61F8-0252-AB1E-6600-D3EF7C602B3B}"/>
                </a:ext>
              </a:extLst>
            </xdr:cNvPr>
            <xdr:cNvPicPr/>
          </xdr:nvPicPr>
          <xdr:blipFill>
            <a:blip xmlns:r="http://schemas.openxmlformats.org/officeDocument/2006/relationships" r:embed="rId34"/>
            <a:stretch>
              <a:fillRect/>
            </a:stretch>
          </xdr:blipFill>
          <xdr:spPr>
            <a:xfrm>
              <a:off x="4616280" y="331562"/>
              <a:ext cx="1001880" cy="1042917"/>
            </a:xfrm>
            <a:prstGeom prst="rect">
              <a:avLst/>
            </a:prstGeom>
          </xdr:spPr>
        </xdr:pic>
      </mc:Fallback>
    </mc:AlternateContent>
    <xdr:clientData/>
  </xdr:twoCellAnchor>
  <xdr:twoCellAnchor editAs="oneCell">
    <xdr:from>
      <xdr:col>7</xdr:col>
      <xdr:colOff>328799</xdr:colOff>
      <xdr:row>6</xdr:row>
      <xdr:rowOff>140116</xdr:rowOff>
    </xdr:from>
    <xdr:to>
      <xdr:col>8</xdr:col>
      <xdr:colOff>25056</xdr:colOff>
      <xdr:row>7</xdr:row>
      <xdr:rowOff>69149</xdr:rowOff>
    </xdr:to>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119" name="Ink 118">
              <a:extLst>
                <a:ext uri="{FF2B5EF4-FFF2-40B4-BE49-F238E27FC236}">
                  <a16:creationId xmlns:a16="http://schemas.microsoft.com/office/drawing/2014/main" id="{A156BE42-0AD7-3A5F-F94C-CC3C58F47206}"/>
                </a:ext>
              </a:extLst>
            </xdr14:cNvPr>
            <xdr14:cNvContentPartPr/>
          </xdr14:nvContentPartPr>
          <xdr14:nvPr macro=""/>
          <xdr14:xfrm>
            <a:off x="5336640" y="1248480"/>
            <a:ext cx="305280" cy="113760"/>
          </xdr14:xfrm>
        </xdr:contentPart>
      </mc:Choice>
      <mc:Fallback xmlns="">
        <xdr:pic>
          <xdr:nvPicPr>
            <xdr:cNvPr id="119" name="Ink 118">
              <a:extLst>
                <a:ext uri="{FF2B5EF4-FFF2-40B4-BE49-F238E27FC236}">
                  <a16:creationId xmlns:a16="http://schemas.microsoft.com/office/drawing/2014/main" id="{A156BE42-0AD7-3A5F-F94C-CC3C58F47206}"/>
                </a:ext>
              </a:extLst>
            </xdr:cNvPr>
            <xdr:cNvPicPr/>
          </xdr:nvPicPr>
          <xdr:blipFill>
            <a:blip xmlns:r="http://schemas.openxmlformats.org/officeDocument/2006/relationships" r:embed="rId36"/>
            <a:stretch>
              <a:fillRect/>
            </a:stretch>
          </xdr:blipFill>
          <xdr:spPr>
            <a:xfrm>
              <a:off x="5332320" y="1244160"/>
              <a:ext cx="313920" cy="122400"/>
            </a:xfrm>
            <a:prstGeom prst="rect">
              <a:avLst/>
            </a:prstGeom>
          </xdr:spPr>
        </xdr:pic>
      </mc:Fallback>
    </mc:AlternateContent>
    <xdr:clientData/>
  </xdr:twoCellAnchor>
  <xdr:twoCellAnchor editAs="oneCell">
    <xdr:from>
      <xdr:col>8</xdr:col>
      <xdr:colOff>112896</xdr:colOff>
      <xdr:row>2</xdr:row>
      <xdr:rowOff>54265</xdr:rowOff>
    </xdr:from>
    <xdr:to>
      <xdr:col>9</xdr:col>
      <xdr:colOff>26234</xdr:colOff>
      <xdr:row>7</xdr:row>
      <xdr:rowOff>83909</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122" name="Ink 121">
              <a:extLst>
                <a:ext uri="{FF2B5EF4-FFF2-40B4-BE49-F238E27FC236}">
                  <a16:creationId xmlns:a16="http://schemas.microsoft.com/office/drawing/2014/main" id="{4CC8F2B7-33C8-2B27-E995-BCE1297A0CBE}"/>
                </a:ext>
              </a:extLst>
            </xdr14:cNvPr>
            <xdr14:cNvContentPartPr/>
          </xdr14:nvContentPartPr>
          <xdr14:nvPr macro=""/>
          <xdr14:xfrm>
            <a:off x="5729760" y="423720"/>
            <a:ext cx="522360" cy="953280"/>
          </xdr14:xfrm>
        </xdr:contentPart>
      </mc:Choice>
      <mc:Fallback xmlns="">
        <xdr:pic>
          <xdr:nvPicPr>
            <xdr:cNvPr id="122" name="Ink 121">
              <a:extLst>
                <a:ext uri="{FF2B5EF4-FFF2-40B4-BE49-F238E27FC236}">
                  <a16:creationId xmlns:a16="http://schemas.microsoft.com/office/drawing/2014/main" id="{4CC8F2B7-33C8-2B27-E995-BCE1297A0CBE}"/>
                </a:ext>
              </a:extLst>
            </xdr:cNvPr>
            <xdr:cNvPicPr/>
          </xdr:nvPicPr>
          <xdr:blipFill>
            <a:blip xmlns:r="http://schemas.openxmlformats.org/officeDocument/2006/relationships" r:embed="rId38"/>
            <a:stretch>
              <a:fillRect/>
            </a:stretch>
          </xdr:blipFill>
          <xdr:spPr>
            <a:xfrm>
              <a:off x="5725440" y="419400"/>
              <a:ext cx="531000" cy="961920"/>
            </a:xfrm>
            <a:prstGeom prst="rect">
              <a:avLst/>
            </a:prstGeom>
          </xdr:spPr>
        </xdr:pic>
      </mc:Fallback>
    </mc:AlternateContent>
    <xdr:clientData/>
  </xdr:twoCellAnchor>
  <xdr:twoCellAnchor editAs="oneCell">
    <xdr:from>
      <xdr:col>4</xdr:col>
      <xdr:colOff>550987</xdr:colOff>
      <xdr:row>0</xdr:row>
      <xdr:rowOff>183600</xdr:rowOff>
    </xdr:from>
    <xdr:to>
      <xdr:col>5</xdr:col>
      <xdr:colOff>355605</xdr:colOff>
      <xdr:row>2</xdr:row>
      <xdr:rowOff>51025</xdr:rowOff>
    </xdr:to>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123" name="Ink 122">
              <a:extLst>
                <a:ext uri="{FF2B5EF4-FFF2-40B4-BE49-F238E27FC236}">
                  <a16:creationId xmlns:a16="http://schemas.microsoft.com/office/drawing/2014/main" id="{74078267-E043-B0BB-9543-C64AD5F4CB3F}"/>
                </a:ext>
              </a:extLst>
            </xdr14:cNvPr>
            <xdr14:cNvContentPartPr/>
          </xdr14:nvContentPartPr>
          <xdr14:nvPr macro=""/>
          <xdr14:xfrm>
            <a:off x="3731760" y="183600"/>
            <a:ext cx="413640" cy="236880"/>
          </xdr14:xfrm>
        </xdr:contentPart>
      </mc:Choice>
      <mc:Fallback xmlns="">
        <xdr:pic>
          <xdr:nvPicPr>
            <xdr:cNvPr id="123" name="Ink 122">
              <a:extLst>
                <a:ext uri="{FF2B5EF4-FFF2-40B4-BE49-F238E27FC236}">
                  <a16:creationId xmlns:a16="http://schemas.microsoft.com/office/drawing/2014/main" id="{74078267-E043-B0BB-9543-C64AD5F4CB3F}"/>
                </a:ext>
              </a:extLst>
            </xdr:cNvPr>
            <xdr:cNvPicPr/>
          </xdr:nvPicPr>
          <xdr:blipFill>
            <a:blip xmlns:r="http://schemas.openxmlformats.org/officeDocument/2006/relationships" r:embed="rId40"/>
            <a:stretch>
              <a:fillRect/>
            </a:stretch>
          </xdr:blipFill>
          <xdr:spPr>
            <a:xfrm>
              <a:off x="3727440" y="179280"/>
              <a:ext cx="422280" cy="245520"/>
            </a:xfrm>
            <a:prstGeom prst="rect">
              <a:avLst/>
            </a:prstGeom>
          </xdr:spPr>
        </xdr:pic>
      </mc:Fallback>
    </mc:AlternateContent>
    <xdr:clientData/>
  </xdr:twoCellAnchor>
  <xdr:twoCellAnchor editAs="oneCell">
    <xdr:from>
      <xdr:col>1</xdr:col>
      <xdr:colOff>398257</xdr:colOff>
      <xdr:row>7</xdr:row>
      <xdr:rowOff>7589</xdr:rowOff>
    </xdr:from>
    <xdr:to>
      <xdr:col>2</xdr:col>
      <xdr:colOff>127275</xdr:colOff>
      <xdr:row>7</xdr:row>
      <xdr:rowOff>142589</xdr:rowOff>
    </xdr:to>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124" name="Ink 123">
              <a:extLst>
                <a:ext uri="{FF2B5EF4-FFF2-40B4-BE49-F238E27FC236}">
                  <a16:creationId xmlns:a16="http://schemas.microsoft.com/office/drawing/2014/main" id="{88746003-99B9-E800-2EF7-2B6367C824CB}"/>
                </a:ext>
              </a:extLst>
            </xdr14:cNvPr>
            <xdr14:cNvContentPartPr/>
          </xdr14:nvContentPartPr>
          <xdr14:nvPr macro=""/>
          <xdr14:xfrm>
            <a:off x="1007280" y="1300680"/>
            <a:ext cx="338040" cy="135000"/>
          </xdr14:xfrm>
        </xdr:contentPart>
      </mc:Choice>
      <mc:Fallback xmlns="">
        <xdr:pic>
          <xdr:nvPicPr>
            <xdr:cNvPr id="124" name="Ink 123">
              <a:extLst>
                <a:ext uri="{FF2B5EF4-FFF2-40B4-BE49-F238E27FC236}">
                  <a16:creationId xmlns:a16="http://schemas.microsoft.com/office/drawing/2014/main" id="{88746003-99B9-E800-2EF7-2B6367C824CB}"/>
                </a:ext>
              </a:extLst>
            </xdr:cNvPr>
            <xdr:cNvPicPr/>
          </xdr:nvPicPr>
          <xdr:blipFill>
            <a:blip xmlns:r="http://schemas.openxmlformats.org/officeDocument/2006/relationships" r:embed="rId42"/>
            <a:stretch>
              <a:fillRect/>
            </a:stretch>
          </xdr:blipFill>
          <xdr:spPr>
            <a:xfrm>
              <a:off x="1002960" y="1296360"/>
              <a:ext cx="346680" cy="143640"/>
            </a:xfrm>
            <a:prstGeom prst="rect">
              <a:avLst/>
            </a:prstGeom>
          </xdr:spPr>
        </xdr:pic>
      </mc:Fallback>
    </mc:AlternateContent>
    <xdr:clientData/>
  </xdr:twoCellAnchor>
  <xdr:twoCellAnchor editAs="oneCell">
    <xdr:from>
      <xdr:col>4</xdr:col>
      <xdr:colOff>140947</xdr:colOff>
      <xdr:row>8</xdr:row>
      <xdr:rowOff>155502</xdr:rowOff>
    </xdr:from>
    <xdr:to>
      <xdr:col>5</xdr:col>
      <xdr:colOff>48525</xdr:colOff>
      <xdr:row>9</xdr:row>
      <xdr:rowOff>111535</xdr:rowOff>
    </xdr:to>
    <mc:AlternateContent xmlns:mc="http://schemas.openxmlformats.org/markup-compatibility/2006" xmlns:xdr14="http://schemas.microsoft.com/office/excel/2010/spreadsheetDrawing">
      <mc:Choice Requires="xdr14">
        <xdr:contentPart xmlns:r="http://schemas.openxmlformats.org/officeDocument/2006/relationships" r:id="rId43">
          <xdr14:nvContentPartPr>
            <xdr14:cNvPr id="125" name="Ink 124">
              <a:extLst>
                <a:ext uri="{FF2B5EF4-FFF2-40B4-BE49-F238E27FC236}">
                  <a16:creationId xmlns:a16="http://schemas.microsoft.com/office/drawing/2014/main" id="{260FC08F-E94E-65FA-057C-9C2C248B9E2B}"/>
                </a:ext>
              </a:extLst>
            </xdr14:cNvPr>
            <xdr14:cNvContentPartPr/>
          </xdr14:nvContentPartPr>
          <xdr14:nvPr macro=""/>
          <xdr14:xfrm>
            <a:off x="3321720" y="1633320"/>
            <a:ext cx="516600" cy="140760"/>
          </xdr14:xfrm>
        </xdr:contentPart>
      </mc:Choice>
      <mc:Fallback xmlns="">
        <xdr:pic>
          <xdr:nvPicPr>
            <xdr:cNvPr id="125" name="Ink 124">
              <a:extLst>
                <a:ext uri="{FF2B5EF4-FFF2-40B4-BE49-F238E27FC236}">
                  <a16:creationId xmlns:a16="http://schemas.microsoft.com/office/drawing/2014/main" id="{260FC08F-E94E-65FA-057C-9C2C248B9E2B}"/>
                </a:ext>
              </a:extLst>
            </xdr:cNvPr>
            <xdr:cNvPicPr/>
          </xdr:nvPicPr>
          <xdr:blipFill>
            <a:blip xmlns:r="http://schemas.openxmlformats.org/officeDocument/2006/relationships" r:embed="rId44"/>
            <a:stretch>
              <a:fillRect/>
            </a:stretch>
          </xdr:blipFill>
          <xdr:spPr>
            <a:xfrm>
              <a:off x="3317400" y="1629000"/>
              <a:ext cx="525240" cy="149400"/>
            </a:xfrm>
            <a:prstGeom prst="rect">
              <a:avLst/>
            </a:prstGeom>
          </xdr:spPr>
        </xdr:pic>
      </mc:Fallback>
    </mc:AlternateContent>
    <xdr:clientData/>
  </xdr:twoCellAnchor>
  <xdr:twoCellAnchor editAs="oneCell">
    <xdr:from>
      <xdr:col>4</xdr:col>
      <xdr:colOff>559987</xdr:colOff>
      <xdr:row>10</xdr:row>
      <xdr:rowOff>18247</xdr:rowOff>
    </xdr:from>
    <xdr:to>
      <xdr:col>6</xdr:col>
      <xdr:colOff>185422</xdr:colOff>
      <xdr:row>11</xdr:row>
      <xdr:rowOff>102080</xdr:rowOff>
    </xdr:to>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126" name="Ink 125">
              <a:extLst>
                <a:ext uri="{FF2B5EF4-FFF2-40B4-BE49-F238E27FC236}">
                  <a16:creationId xmlns:a16="http://schemas.microsoft.com/office/drawing/2014/main" id="{9C345F4A-8356-E70F-11D4-98C03FC1DED2}"/>
                </a:ext>
              </a:extLst>
            </xdr14:cNvPr>
            <xdr14:cNvContentPartPr/>
          </xdr14:nvContentPartPr>
          <xdr14:nvPr macro=""/>
          <xdr14:xfrm>
            <a:off x="3740760" y="1865520"/>
            <a:ext cx="843480" cy="268560"/>
          </xdr14:xfrm>
        </xdr:contentPart>
      </mc:Choice>
      <mc:Fallback xmlns="">
        <xdr:pic>
          <xdr:nvPicPr>
            <xdr:cNvPr id="126" name="Ink 125">
              <a:extLst>
                <a:ext uri="{FF2B5EF4-FFF2-40B4-BE49-F238E27FC236}">
                  <a16:creationId xmlns:a16="http://schemas.microsoft.com/office/drawing/2014/main" id="{9C345F4A-8356-E70F-11D4-98C03FC1DED2}"/>
                </a:ext>
              </a:extLst>
            </xdr:cNvPr>
            <xdr:cNvPicPr/>
          </xdr:nvPicPr>
          <xdr:blipFill>
            <a:blip xmlns:r="http://schemas.openxmlformats.org/officeDocument/2006/relationships" r:embed="rId46"/>
            <a:stretch>
              <a:fillRect/>
            </a:stretch>
          </xdr:blipFill>
          <xdr:spPr>
            <a:xfrm>
              <a:off x="3736440" y="1861200"/>
              <a:ext cx="852120" cy="277200"/>
            </a:xfrm>
            <a:prstGeom prst="rect">
              <a:avLst/>
            </a:prstGeom>
          </xdr:spPr>
        </xdr:pic>
      </mc:Fallback>
    </mc:AlternateContent>
    <xdr:clientData/>
  </xdr:twoCellAnchor>
  <xdr:twoCellAnchor editAs="oneCell">
    <xdr:from>
      <xdr:col>7</xdr:col>
      <xdr:colOff>74639</xdr:colOff>
      <xdr:row>7</xdr:row>
      <xdr:rowOff>181109</xdr:rowOff>
    </xdr:from>
    <xdr:to>
      <xdr:col>8</xdr:col>
      <xdr:colOff>297216</xdr:colOff>
      <xdr:row>11</xdr:row>
      <xdr:rowOff>139880</xdr:rowOff>
    </xdr:to>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132" name="Ink 131">
              <a:extLst>
                <a:ext uri="{FF2B5EF4-FFF2-40B4-BE49-F238E27FC236}">
                  <a16:creationId xmlns:a16="http://schemas.microsoft.com/office/drawing/2014/main" id="{7C1ED820-621C-110D-D5E0-744C3354191A}"/>
                </a:ext>
              </a:extLst>
            </xdr14:cNvPr>
            <xdr14:cNvContentPartPr/>
          </xdr14:nvContentPartPr>
          <xdr14:nvPr macro=""/>
          <xdr14:xfrm>
            <a:off x="5082480" y="1474200"/>
            <a:ext cx="831600" cy="697680"/>
          </xdr14:xfrm>
        </xdr:contentPart>
      </mc:Choice>
      <mc:Fallback xmlns="">
        <xdr:pic>
          <xdr:nvPicPr>
            <xdr:cNvPr id="132" name="Ink 131">
              <a:extLst>
                <a:ext uri="{FF2B5EF4-FFF2-40B4-BE49-F238E27FC236}">
                  <a16:creationId xmlns:a16="http://schemas.microsoft.com/office/drawing/2014/main" id="{7C1ED820-621C-110D-D5E0-744C3354191A}"/>
                </a:ext>
              </a:extLst>
            </xdr:cNvPr>
            <xdr:cNvPicPr/>
          </xdr:nvPicPr>
          <xdr:blipFill>
            <a:blip xmlns:r="http://schemas.openxmlformats.org/officeDocument/2006/relationships" r:embed="rId48"/>
            <a:stretch>
              <a:fillRect/>
            </a:stretch>
          </xdr:blipFill>
          <xdr:spPr>
            <a:xfrm>
              <a:off x="5078160" y="1469880"/>
              <a:ext cx="840240" cy="706320"/>
            </a:xfrm>
            <a:prstGeom prst="rect">
              <a:avLst/>
            </a:prstGeom>
          </xdr:spPr>
        </xdr:pic>
      </mc:Fallback>
    </mc:AlternateContent>
    <xdr:clientData/>
  </xdr:twoCellAnchor>
  <xdr:twoCellAnchor editAs="oneCell">
    <xdr:from>
      <xdr:col>0</xdr:col>
      <xdr:colOff>273960</xdr:colOff>
      <xdr:row>4</xdr:row>
      <xdr:rowOff>45891</xdr:rowOff>
    </xdr:from>
    <xdr:to>
      <xdr:col>0</xdr:col>
      <xdr:colOff>274320</xdr:colOff>
      <xdr:row>4</xdr:row>
      <xdr:rowOff>46251</xdr:rowOff>
    </xdr:to>
    <mc:AlternateContent xmlns:mc="http://schemas.openxmlformats.org/markup-compatibility/2006" xmlns:xdr14="http://schemas.microsoft.com/office/excel/2010/spreadsheetDrawing">
      <mc:Choice Requires="xdr14">
        <xdr:contentPart xmlns:r="http://schemas.openxmlformats.org/officeDocument/2006/relationships" r:id="rId49">
          <xdr14:nvContentPartPr>
            <xdr14:cNvPr id="3" name="Ink 2">
              <a:extLst>
                <a:ext uri="{FF2B5EF4-FFF2-40B4-BE49-F238E27FC236}">
                  <a16:creationId xmlns:a16="http://schemas.microsoft.com/office/drawing/2014/main" id="{7E881D05-62C6-3262-7774-7B0DF54065FE}"/>
                </a:ext>
              </a:extLst>
            </xdr14:cNvPr>
            <xdr14:cNvContentPartPr/>
          </xdr14:nvContentPartPr>
          <xdr14:nvPr macro=""/>
          <xdr14:xfrm>
            <a:off x="273960" y="784800"/>
            <a:ext cx="360" cy="360"/>
          </xdr14:xfrm>
        </xdr:contentPart>
      </mc:Choice>
      <mc:Fallback xmlns="">
        <xdr:pic>
          <xdr:nvPicPr>
            <xdr:cNvPr id="3" name="Ink 2">
              <a:extLst>
                <a:ext uri="{FF2B5EF4-FFF2-40B4-BE49-F238E27FC236}">
                  <a16:creationId xmlns:a16="http://schemas.microsoft.com/office/drawing/2014/main" id="{7E881D05-62C6-3262-7774-7B0DF54065FE}"/>
                </a:ext>
              </a:extLst>
            </xdr:cNvPr>
            <xdr:cNvPicPr/>
          </xdr:nvPicPr>
          <xdr:blipFill>
            <a:blip xmlns:r="http://schemas.openxmlformats.org/officeDocument/2006/relationships" r:embed="rId50"/>
            <a:stretch>
              <a:fillRect/>
            </a:stretch>
          </xdr:blipFill>
          <xdr:spPr>
            <a:xfrm>
              <a:off x="269640" y="780480"/>
              <a:ext cx="9000" cy="9000"/>
            </a:xfrm>
            <a:prstGeom prst="rect">
              <a:avLst/>
            </a:prstGeom>
          </xdr:spPr>
        </xdr:pic>
      </mc:Fallback>
    </mc:AlternateContent>
    <xdr:clientData/>
  </xdr:twoCellAnchor>
  <xdr:twoCellAnchor editAs="oneCell">
    <xdr:from>
      <xdr:col>4</xdr:col>
      <xdr:colOff>522187</xdr:colOff>
      <xdr:row>5</xdr:row>
      <xdr:rowOff>47644</xdr:rowOff>
    </xdr:from>
    <xdr:to>
      <xdr:col>4</xdr:col>
      <xdr:colOff>581947</xdr:colOff>
      <xdr:row>5</xdr:row>
      <xdr:rowOff>89764</xdr:rowOff>
    </xdr:to>
    <mc:AlternateContent xmlns:mc="http://schemas.openxmlformats.org/markup-compatibility/2006" xmlns:xdr14="http://schemas.microsoft.com/office/excel/2010/spreadsheetDrawing">
      <mc:Choice Requires="xdr14">
        <xdr:contentPart xmlns:r="http://schemas.openxmlformats.org/officeDocument/2006/relationships" r:id="rId51">
          <xdr14:nvContentPartPr>
            <xdr14:cNvPr id="4" name="Ink 3">
              <a:extLst>
                <a:ext uri="{FF2B5EF4-FFF2-40B4-BE49-F238E27FC236}">
                  <a16:creationId xmlns:a16="http://schemas.microsoft.com/office/drawing/2014/main" id="{365EEC18-5565-6898-15F0-32F2DC5D139B}"/>
                </a:ext>
              </a:extLst>
            </xdr14:cNvPr>
            <xdr14:cNvContentPartPr/>
          </xdr14:nvContentPartPr>
          <xdr14:nvPr macro=""/>
          <xdr14:xfrm>
            <a:off x="3702960" y="971280"/>
            <a:ext cx="59760" cy="42120"/>
          </xdr14:xfrm>
        </xdr:contentPart>
      </mc:Choice>
      <mc:Fallback xmlns="">
        <xdr:pic>
          <xdr:nvPicPr>
            <xdr:cNvPr id="4" name="Ink 3">
              <a:extLst>
                <a:ext uri="{FF2B5EF4-FFF2-40B4-BE49-F238E27FC236}">
                  <a16:creationId xmlns:a16="http://schemas.microsoft.com/office/drawing/2014/main" id="{365EEC18-5565-6898-15F0-32F2DC5D139B}"/>
                </a:ext>
              </a:extLst>
            </xdr:cNvPr>
            <xdr:cNvPicPr/>
          </xdr:nvPicPr>
          <xdr:blipFill>
            <a:blip xmlns:r="http://schemas.openxmlformats.org/officeDocument/2006/relationships" r:embed="rId52"/>
            <a:stretch>
              <a:fillRect/>
            </a:stretch>
          </xdr:blipFill>
          <xdr:spPr>
            <a:xfrm>
              <a:off x="3698640" y="966960"/>
              <a:ext cx="68400" cy="50760"/>
            </a:xfrm>
            <a:prstGeom prst="rect">
              <a:avLst/>
            </a:prstGeom>
          </xdr:spPr>
        </xdr:pic>
      </mc:Fallback>
    </mc:AlternateContent>
    <xdr:clientData/>
  </xdr:twoCellAnchor>
  <xdr:twoCellAnchor editAs="oneCell">
    <xdr:from>
      <xdr:col>8</xdr:col>
      <xdr:colOff>129816</xdr:colOff>
      <xdr:row>1</xdr:row>
      <xdr:rowOff>174913</xdr:rowOff>
    </xdr:from>
    <xdr:to>
      <xdr:col>10</xdr:col>
      <xdr:colOff>2571</xdr:colOff>
      <xdr:row>5</xdr:row>
      <xdr:rowOff>83644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8" name="Ink 17">
              <a:extLst>
                <a:ext uri="{FF2B5EF4-FFF2-40B4-BE49-F238E27FC236}">
                  <a16:creationId xmlns:a16="http://schemas.microsoft.com/office/drawing/2014/main" id="{B42DEFD6-0545-267F-9B27-AFA6B8DEA534}"/>
                </a:ext>
              </a:extLst>
            </xdr14:cNvPr>
            <xdr14:cNvContentPartPr/>
          </xdr14:nvContentPartPr>
          <xdr14:nvPr macro=""/>
          <xdr14:xfrm>
            <a:off x="5746680" y="359640"/>
            <a:ext cx="1090800" cy="647640"/>
          </xdr14:xfrm>
        </xdr:contentPart>
      </mc:Choice>
      <mc:Fallback xmlns="">
        <xdr:pic>
          <xdr:nvPicPr>
            <xdr:cNvPr id="18" name="Ink 17">
              <a:extLst>
                <a:ext uri="{FF2B5EF4-FFF2-40B4-BE49-F238E27FC236}">
                  <a16:creationId xmlns:a16="http://schemas.microsoft.com/office/drawing/2014/main" id="{B42DEFD6-0545-267F-9B27-AFA6B8DEA534}"/>
                </a:ext>
              </a:extLst>
            </xdr:cNvPr>
            <xdr:cNvPicPr/>
          </xdr:nvPicPr>
          <xdr:blipFill>
            <a:blip xmlns:r="http://schemas.openxmlformats.org/officeDocument/2006/relationships" r:embed="rId54"/>
            <a:stretch>
              <a:fillRect/>
            </a:stretch>
          </xdr:blipFill>
          <xdr:spPr>
            <a:xfrm>
              <a:off x="5742360" y="355320"/>
              <a:ext cx="1099440" cy="656280"/>
            </a:xfrm>
            <a:prstGeom prst="rect">
              <a:avLst/>
            </a:prstGeom>
          </xdr:spPr>
        </xdr:pic>
      </mc:Fallback>
    </mc:AlternateContent>
    <xdr:clientData/>
  </xdr:twoCellAnchor>
  <xdr:twoCellAnchor editAs="oneCell">
    <xdr:from>
      <xdr:col>2</xdr:col>
      <xdr:colOff>294315</xdr:colOff>
      <xdr:row>11</xdr:row>
      <xdr:rowOff>152840</xdr:rowOff>
    </xdr:from>
    <xdr:to>
      <xdr:col>2</xdr:col>
      <xdr:colOff>294675</xdr:colOff>
      <xdr:row>11</xdr:row>
      <xdr:rowOff>153200</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9" name="Ink 18">
              <a:extLst>
                <a:ext uri="{FF2B5EF4-FFF2-40B4-BE49-F238E27FC236}">
                  <a16:creationId xmlns:a16="http://schemas.microsoft.com/office/drawing/2014/main" id="{8E56DFB0-3600-4D3E-1B6A-1A485FA7AC32}"/>
                </a:ext>
              </a:extLst>
            </xdr14:cNvPr>
            <xdr14:cNvContentPartPr/>
          </xdr14:nvContentPartPr>
          <xdr14:nvPr macro=""/>
          <xdr14:xfrm>
            <a:off x="1512360" y="2184840"/>
            <a:ext cx="360" cy="360"/>
          </xdr14:xfrm>
        </xdr:contentPart>
      </mc:Choice>
      <mc:Fallback xmlns="">
        <xdr:pic>
          <xdr:nvPicPr>
            <xdr:cNvPr id="19" name="Ink 18">
              <a:extLst>
                <a:ext uri="{FF2B5EF4-FFF2-40B4-BE49-F238E27FC236}">
                  <a16:creationId xmlns:a16="http://schemas.microsoft.com/office/drawing/2014/main" id="{8E56DFB0-3600-4D3E-1B6A-1A485FA7AC32}"/>
                </a:ext>
              </a:extLst>
            </xdr:cNvPr>
            <xdr:cNvPicPr/>
          </xdr:nvPicPr>
          <xdr:blipFill>
            <a:blip xmlns:r="http://schemas.openxmlformats.org/officeDocument/2006/relationships" r:embed="rId50"/>
            <a:stretch>
              <a:fillRect/>
            </a:stretch>
          </xdr:blipFill>
          <xdr:spPr>
            <a:xfrm>
              <a:off x="1508040" y="2180520"/>
              <a:ext cx="9000" cy="9000"/>
            </a:xfrm>
            <a:prstGeom prst="rect">
              <a:avLst/>
            </a:prstGeom>
          </xdr:spPr>
        </xdr:pic>
      </mc:Fallback>
    </mc:AlternateContent>
    <xdr:clientData/>
  </xdr:twoCellAnchor>
  <xdr:twoCellAnchor editAs="oneCell">
    <xdr:from>
      <xdr:col>0</xdr:col>
      <xdr:colOff>386640</xdr:colOff>
      <xdr:row>2</xdr:row>
      <xdr:rowOff>88825</xdr:rowOff>
    </xdr:from>
    <xdr:to>
      <xdr:col>0</xdr:col>
      <xdr:colOff>387000</xdr:colOff>
      <xdr:row>2</xdr:row>
      <xdr:rowOff>89545</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20" name="Ink 19">
              <a:extLst>
                <a:ext uri="{FF2B5EF4-FFF2-40B4-BE49-F238E27FC236}">
                  <a16:creationId xmlns:a16="http://schemas.microsoft.com/office/drawing/2014/main" id="{BF2B9C82-5958-C568-8048-5E490802BAF2}"/>
                </a:ext>
              </a:extLst>
            </xdr14:cNvPr>
            <xdr14:cNvContentPartPr/>
          </xdr14:nvContentPartPr>
          <xdr14:nvPr macro=""/>
          <xdr14:xfrm>
            <a:off x="386640" y="458280"/>
            <a:ext cx="360" cy="720"/>
          </xdr14:xfrm>
        </xdr:contentPart>
      </mc:Choice>
      <mc:Fallback xmlns="">
        <xdr:pic>
          <xdr:nvPicPr>
            <xdr:cNvPr id="20" name="Ink 19">
              <a:extLst>
                <a:ext uri="{FF2B5EF4-FFF2-40B4-BE49-F238E27FC236}">
                  <a16:creationId xmlns:a16="http://schemas.microsoft.com/office/drawing/2014/main" id="{BF2B9C82-5958-C568-8048-5E490802BAF2}"/>
                </a:ext>
              </a:extLst>
            </xdr:cNvPr>
            <xdr:cNvPicPr/>
          </xdr:nvPicPr>
          <xdr:blipFill>
            <a:blip xmlns:r="http://schemas.openxmlformats.org/officeDocument/2006/relationships" r:embed="rId50"/>
            <a:stretch>
              <a:fillRect/>
            </a:stretch>
          </xdr:blipFill>
          <xdr:spPr>
            <a:xfrm>
              <a:off x="382320" y="453960"/>
              <a:ext cx="9000" cy="9360"/>
            </a:xfrm>
            <a:prstGeom prst="rect">
              <a:avLst/>
            </a:prstGeom>
          </xdr:spPr>
        </xdr:pic>
      </mc:Fallback>
    </mc:AlternateContent>
    <xdr:clientData/>
  </xdr:twoCellAnchor>
  <xdr:twoCellAnchor editAs="oneCell">
    <xdr:from>
      <xdr:col>3</xdr:col>
      <xdr:colOff>402930</xdr:colOff>
      <xdr:row>1</xdr:row>
      <xdr:rowOff>109753</xdr:rowOff>
    </xdr:from>
    <xdr:to>
      <xdr:col>3</xdr:col>
      <xdr:colOff>461250</xdr:colOff>
      <xdr:row>2</xdr:row>
      <xdr:rowOff>66505</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21" name="Ink 20">
              <a:extLst>
                <a:ext uri="{FF2B5EF4-FFF2-40B4-BE49-F238E27FC236}">
                  <a16:creationId xmlns:a16="http://schemas.microsoft.com/office/drawing/2014/main" id="{38D8891C-EAA4-C423-E0CC-659AA03BAB6C}"/>
                </a:ext>
              </a:extLst>
            </xdr14:cNvPr>
            <xdr14:cNvContentPartPr/>
          </xdr14:nvContentPartPr>
          <xdr14:nvPr macro=""/>
          <xdr14:xfrm>
            <a:off x="2974680" y="294480"/>
            <a:ext cx="58320" cy="141480"/>
          </xdr14:xfrm>
        </xdr:contentPart>
      </mc:Choice>
      <mc:Fallback xmlns="">
        <xdr:pic>
          <xdr:nvPicPr>
            <xdr:cNvPr id="21" name="Ink 20">
              <a:extLst>
                <a:ext uri="{FF2B5EF4-FFF2-40B4-BE49-F238E27FC236}">
                  <a16:creationId xmlns:a16="http://schemas.microsoft.com/office/drawing/2014/main" id="{38D8891C-EAA4-C423-E0CC-659AA03BAB6C}"/>
                </a:ext>
              </a:extLst>
            </xdr:cNvPr>
            <xdr:cNvPicPr/>
          </xdr:nvPicPr>
          <xdr:blipFill>
            <a:blip xmlns:r="http://schemas.openxmlformats.org/officeDocument/2006/relationships" r:embed="rId58"/>
            <a:stretch>
              <a:fillRect/>
            </a:stretch>
          </xdr:blipFill>
          <xdr:spPr>
            <a:xfrm>
              <a:off x="2970360" y="290160"/>
              <a:ext cx="66960" cy="150120"/>
            </a:xfrm>
            <a:prstGeom prst="rect">
              <a:avLst/>
            </a:prstGeom>
          </xdr:spPr>
        </xdr:pic>
      </mc:Fallback>
    </mc:AlternateContent>
    <xdr:clientData/>
  </xdr:twoCellAnchor>
  <xdr:twoCellAnchor editAs="oneCell">
    <xdr:from>
      <xdr:col>3</xdr:col>
      <xdr:colOff>349650</xdr:colOff>
      <xdr:row>0</xdr:row>
      <xdr:rowOff>77400</xdr:rowOff>
    </xdr:from>
    <xdr:to>
      <xdr:col>3</xdr:col>
      <xdr:colOff>604530</xdr:colOff>
      <xdr:row>1</xdr:row>
      <xdr:rowOff>43513</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27" name="Ink 26">
              <a:extLst>
                <a:ext uri="{FF2B5EF4-FFF2-40B4-BE49-F238E27FC236}">
                  <a16:creationId xmlns:a16="http://schemas.microsoft.com/office/drawing/2014/main" id="{F1E4A48F-EAD9-B55A-B698-289C94B2752B}"/>
                </a:ext>
              </a:extLst>
            </xdr14:cNvPr>
            <xdr14:cNvContentPartPr/>
          </xdr14:nvContentPartPr>
          <xdr14:nvPr macro=""/>
          <xdr14:xfrm>
            <a:off x="2921400" y="77400"/>
            <a:ext cx="254880" cy="150840"/>
          </xdr14:xfrm>
        </xdr:contentPart>
      </mc:Choice>
      <mc:Fallback xmlns="">
        <xdr:pic>
          <xdr:nvPicPr>
            <xdr:cNvPr id="27" name="Ink 26">
              <a:extLst>
                <a:ext uri="{FF2B5EF4-FFF2-40B4-BE49-F238E27FC236}">
                  <a16:creationId xmlns:a16="http://schemas.microsoft.com/office/drawing/2014/main" id="{F1E4A48F-EAD9-B55A-B698-289C94B2752B}"/>
                </a:ext>
              </a:extLst>
            </xdr:cNvPr>
            <xdr:cNvPicPr/>
          </xdr:nvPicPr>
          <xdr:blipFill>
            <a:blip xmlns:r="http://schemas.openxmlformats.org/officeDocument/2006/relationships" r:embed="rId60"/>
            <a:stretch>
              <a:fillRect/>
            </a:stretch>
          </xdr:blipFill>
          <xdr:spPr>
            <a:xfrm>
              <a:off x="2917086" y="73080"/>
              <a:ext cx="263508" cy="159480"/>
            </a:xfrm>
            <a:prstGeom prst="rect">
              <a:avLst/>
            </a:prstGeom>
          </xdr:spPr>
        </xdr:pic>
      </mc:Fallback>
    </mc:AlternateContent>
    <xdr:clientData/>
  </xdr:twoCellAnchor>
  <xdr:twoCellAnchor editAs="oneCell">
    <xdr:from>
      <xdr:col>1</xdr:col>
      <xdr:colOff>324457</xdr:colOff>
      <xdr:row>9</xdr:row>
      <xdr:rowOff>150055</xdr:rowOff>
    </xdr:from>
    <xdr:to>
      <xdr:col>2</xdr:col>
      <xdr:colOff>11715</xdr:colOff>
      <xdr:row>10</xdr:row>
      <xdr:rowOff>151447</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31" name="Ink 30">
              <a:extLst>
                <a:ext uri="{FF2B5EF4-FFF2-40B4-BE49-F238E27FC236}">
                  <a16:creationId xmlns:a16="http://schemas.microsoft.com/office/drawing/2014/main" id="{70FC9211-CCF6-3845-4BE7-924A5681BC2B}"/>
                </a:ext>
              </a:extLst>
            </xdr14:cNvPr>
            <xdr14:cNvContentPartPr/>
          </xdr14:nvContentPartPr>
          <xdr14:nvPr macro=""/>
          <xdr14:xfrm>
            <a:off x="933480" y="1812600"/>
            <a:ext cx="296280" cy="186120"/>
          </xdr14:xfrm>
        </xdr:contentPart>
      </mc:Choice>
      <mc:Fallback xmlns="">
        <xdr:pic>
          <xdr:nvPicPr>
            <xdr:cNvPr id="31" name="Ink 30">
              <a:extLst>
                <a:ext uri="{FF2B5EF4-FFF2-40B4-BE49-F238E27FC236}">
                  <a16:creationId xmlns:a16="http://schemas.microsoft.com/office/drawing/2014/main" id="{70FC9211-CCF6-3845-4BE7-924A5681BC2B}"/>
                </a:ext>
              </a:extLst>
            </xdr:cNvPr>
            <xdr:cNvPicPr/>
          </xdr:nvPicPr>
          <xdr:blipFill>
            <a:blip xmlns:r="http://schemas.openxmlformats.org/officeDocument/2006/relationships" r:embed="rId62"/>
            <a:stretch>
              <a:fillRect/>
            </a:stretch>
          </xdr:blipFill>
          <xdr:spPr>
            <a:xfrm>
              <a:off x="929165" y="1808280"/>
              <a:ext cx="304910" cy="194760"/>
            </a:xfrm>
            <a:prstGeom prst="rect">
              <a:avLst/>
            </a:prstGeom>
          </xdr:spPr>
        </xdr:pic>
      </mc:Fallback>
    </mc:AlternateContent>
    <xdr:clientData/>
  </xdr:twoCellAnchor>
  <xdr:twoCellAnchor editAs="oneCell">
    <xdr:from>
      <xdr:col>0</xdr:col>
      <xdr:colOff>541800</xdr:colOff>
      <xdr:row>10</xdr:row>
      <xdr:rowOff>109327</xdr:rowOff>
    </xdr:from>
    <xdr:to>
      <xdr:col>1</xdr:col>
      <xdr:colOff>171097</xdr:colOff>
      <xdr:row>12</xdr:row>
      <xdr:rowOff>2673</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38" name="Ink 37">
              <a:extLst>
                <a:ext uri="{FF2B5EF4-FFF2-40B4-BE49-F238E27FC236}">
                  <a16:creationId xmlns:a16="http://schemas.microsoft.com/office/drawing/2014/main" id="{2BBB1D49-EA3A-5F74-F02C-ED38375D988D}"/>
                </a:ext>
              </a:extLst>
            </xdr14:cNvPr>
            <xdr14:cNvContentPartPr/>
          </xdr14:nvContentPartPr>
          <xdr14:nvPr macro=""/>
          <xdr14:xfrm>
            <a:off x="541800" y="1956600"/>
            <a:ext cx="238320" cy="262800"/>
          </xdr14:xfrm>
        </xdr:contentPart>
      </mc:Choice>
      <mc:Fallback xmlns="">
        <xdr:pic>
          <xdr:nvPicPr>
            <xdr:cNvPr id="38" name="Ink 37">
              <a:extLst>
                <a:ext uri="{FF2B5EF4-FFF2-40B4-BE49-F238E27FC236}">
                  <a16:creationId xmlns:a16="http://schemas.microsoft.com/office/drawing/2014/main" id="{2BBB1D49-EA3A-5F74-F02C-ED38375D988D}"/>
                </a:ext>
              </a:extLst>
            </xdr:cNvPr>
            <xdr:cNvPicPr/>
          </xdr:nvPicPr>
          <xdr:blipFill>
            <a:blip xmlns:r="http://schemas.openxmlformats.org/officeDocument/2006/relationships" r:embed="rId64"/>
            <a:stretch>
              <a:fillRect/>
            </a:stretch>
          </xdr:blipFill>
          <xdr:spPr>
            <a:xfrm>
              <a:off x="537480" y="1952274"/>
              <a:ext cx="246960" cy="271452"/>
            </a:xfrm>
            <a:prstGeom prst="rect">
              <a:avLst/>
            </a:prstGeom>
          </xdr:spPr>
        </xdr:pic>
      </mc:Fallback>
    </mc:AlternateContent>
    <xdr:clientData/>
  </xdr:twoCellAnchor>
  <xdr:twoCellAnchor editAs="oneCell">
    <xdr:from>
      <xdr:col>3</xdr:col>
      <xdr:colOff>600210</xdr:colOff>
      <xdr:row>0</xdr:row>
      <xdr:rowOff>53640</xdr:rowOff>
    </xdr:from>
    <xdr:to>
      <xdr:col>4</xdr:col>
      <xdr:colOff>477187</xdr:colOff>
      <xdr:row>1</xdr:row>
      <xdr:rowOff>36313</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47" name="Ink 46">
              <a:extLst>
                <a:ext uri="{FF2B5EF4-FFF2-40B4-BE49-F238E27FC236}">
                  <a16:creationId xmlns:a16="http://schemas.microsoft.com/office/drawing/2014/main" id="{D78EE4AF-9060-09EB-265F-6151AD68F7AD}"/>
                </a:ext>
              </a:extLst>
            </xdr14:cNvPr>
            <xdr14:cNvContentPartPr/>
          </xdr14:nvContentPartPr>
          <xdr14:nvPr macro=""/>
          <xdr14:xfrm>
            <a:off x="3171960" y="53640"/>
            <a:ext cx="486000" cy="167400"/>
          </xdr14:xfrm>
        </xdr:contentPart>
      </mc:Choice>
      <mc:Fallback xmlns="">
        <xdr:pic>
          <xdr:nvPicPr>
            <xdr:cNvPr id="47" name="Ink 46">
              <a:extLst>
                <a:ext uri="{FF2B5EF4-FFF2-40B4-BE49-F238E27FC236}">
                  <a16:creationId xmlns:a16="http://schemas.microsoft.com/office/drawing/2014/main" id="{D78EE4AF-9060-09EB-265F-6151AD68F7AD}"/>
                </a:ext>
              </a:extLst>
            </xdr:cNvPr>
            <xdr:cNvPicPr/>
          </xdr:nvPicPr>
          <xdr:blipFill>
            <a:blip xmlns:r="http://schemas.openxmlformats.org/officeDocument/2006/relationships" r:embed="rId66"/>
            <a:stretch>
              <a:fillRect/>
            </a:stretch>
          </xdr:blipFill>
          <xdr:spPr>
            <a:xfrm>
              <a:off x="3167640" y="49311"/>
              <a:ext cx="494640" cy="176059"/>
            </a:xfrm>
            <a:prstGeom prst="rect">
              <a:avLst/>
            </a:prstGeom>
          </xdr:spPr>
        </xdr:pic>
      </mc:Fallback>
    </mc:AlternateContent>
    <xdr:clientData/>
  </xdr:twoCellAnchor>
  <xdr:twoCellAnchor editAs="oneCell">
    <xdr:from>
      <xdr:col>0</xdr:col>
      <xdr:colOff>602640</xdr:colOff>
      <xdr:row>14</xdr:row>
      <xdr:rowOff>96538</xdr:rowOff>
    </xdr:from>
    <xdr:to>
      <xdr:col>1</xdr:col>
      <xdr:colOff>262537</xdr:colOff>
      <xdr:row>15</xdr:row>
      <xdr:rowOff>153011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65" name="Ink 64">
              <a:extLst>
                <a:ext uri="{FF2B5EF4-FFF2-40B4-BE49-F238E27FC236}">
                  <a16:creationId xmlns:a16="http://schemas.microsoft.com/office/drawing/2014/main" id="{4BD399A0-58CD-B1A8-8567-911BCAF2489A}"/>
                </a:ext>
              </a:extLst>
            </xdr14:cNvPr>
            <xdr14:cNvContentPartPr/>
          </xdr14:nvContentPartPr>
          <xdr14:nvPr macro=""/>
          <xdr14:xfrm>
            <a:off x="602640" y="2682720"/>
            <a:ext cx="268920" cy="241200"/>
          </xdr14:xfrm>
        </xdr:contentPart>
      </mc:Choice>
      <mc:Fallback xmlns="">
        <xdr:pic>
          <xdr:nvPicPr>
            <xdr:cNvPr id="65" name="Ink 64">
              <a:extLst>
                <a:ext uri="{FF2B5EF4-FFF2-40B4-BE49-F238E27FC236}">
                  <a16:creationId xmlns:a16="http://schemas.microsoft.com/office/drawing/2014/main" id="{4BD399A0-58CD-B1A8-8567-911BCAF2489A}"/>
                </a:ext>
              </a:extLst>
            </xdr:cNvPr>
            <xdr:cNvPicPr/>
          </xdr:nvPicPr>
          <xdr:blipFill>
            <a:blip xmlns:r="http://schemas.openxmlformats.org/officeDocument/2006/relationships" r:embed="rId68"/>
            <a:stretch>
              <a:fillRect/>
            </a:stretch>
          </xdr:blipFill>
          <xdr:spPr>
            <a:xfrm>
              <a:off x="598314" y="2678400"/>
              <a:ext cx="277572" cy="249840"/>
            </a:xfrm>
            <a:prstGeom prst="rect">
              <a:avLst/>
            </a:prstGeom>
          </xdr:spPr>
        </xdr:pic>
      </mc:Fallback>
    </mc:AlternateContent>
    <xdr:clientData/>
  </xdr:twoCellAnchor>
  <xdr:twoCellAnchor editAs="oneCell">
    <xdr:from>
      <xdr:col>1</xdr:col>
      <xdr:colOff>98017</xdr:colOff>
      <xdr:row>10</xdr:row>
      <xdr:rowOff>39487</xdr:rowOff>
    </xdr:from>
    <xdr:to>
      <xdr:col>2</xdr:col>
      <xdr:colOff>61035</xdr:colOff>
      <xdr:row>14</xdr:row>
      <xdr:rowOff>3658</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66" name="Ink 65">
              <a:extLst>
                <a:ext uri="{FF2B5EF4-FFF2-40B4-BE49-F238E27FC236}">
                  <a16:creationId xmlns:a16="http://schemas.microsoft.com/office/drawing/2014/main" id="{B1A7BD88-30ED-A950-B127-2E8406332789}"/>
                </a:ext>
              </a:extLst>
            </xdr14:cNvPr>
            <xdr14:cNvContentPartPr/>
          </xdr14:nvContentPartPr>
          <xdr14:nvPr macro=""/>
          <xdr14:xfrm>
            <a:off x="707040" y="1886760"/>
            <a:ext cx="572040" cy="703080"/>
          </xdr14:xfrm>
        </xdr:contentPart>
      </mc:Choice>
      <mc:Fallback xmlns="">
        <xdr:pic>
          <xdr:nvPicPr>
            <xdr:cNvPr id="66" name="Ink 65">
              <a:extLst>
                <a:ext uri="{FF2B5EF4-FFF2-40B4-BE49-F238E27FC236}">
                  <a16:creationId xmlns:a16="http://schemas.microsoft.com/office/drawing/2014/main" id="{B1A7BD88-30ED-A950-B127-2E8406332789}"/>
                </a:ext>
              </a:extLst>
            </xdr:cNvPr>
            <xdr:cNvPicPr/>
          </xdr:nvPicPr>
          <xdr:blipFill>
            <a:blip xmlns:r="http://schemas.openxmlformats.org/officeDocument/2006/relationships" r:embed="rId70"/>
            <a:stretch>
              <a:fillRect/>
            </a:stretch>
          </xdr:blipFill>
          <xdr:spPr>
            <a:xfrm>
              <a:off x="702720" y="1882438"/>
              <a:ext cx="580680" cy="711724"/>
            </a:xfrm>
            <a:prstGeom prst="rect">
              <a:avLst/>
            </a:prstGeom>
          </xdr:spPr>
        </xdr:pic>
      </mc:Fallback>
    </mc:AlternateContent>
    <xdr:clientData/>
  </xdr:twoCellAnchor>
  <xdr:twoCellAnchor editAs="oneCell">
    <xdr:from>
      <xdr:col>1</xdr:col>
      <xdr:colOff>59497</xdr:colOff>
      <xdr:row>4</xdr:row>
      <xdr:rowOff>25731</xdr:rowOff>
    </xdr:from>
    <xdr:to>
      <xdr:col>2</xdr:col>
      <xdr:colOff>195</xdr:colOff>
      <xdr:row>7</xdr:row>
      <xdr:rowOff>135749</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89" name="Ink 88">
              <a:extLst>
                <a:ext uri="{FF2B5EF4-FFF2-40B4-BE49-F238E27FC236}">
                  <a16:creationId xmlns:a16="http://schemas.microsoft.com/office/drawing/2014/main" id="{54B279B8-E059-1083-5767-07F2B95D6E43}"/>
                </a:ext>
              </a:extLst>
            </xdr14:cNvPr>
            <xdr14:cNvContentPartPr/>
          </xdr14:nvContentPartPr>
          <xdr14:nvPr macro=""/>
          <xdr14:xfrm>
            <a:off x="668520" y="764640"/>
            <a:ext cx="549720" cy="664200"/>
          </xdr14:xfrm>
        </xdr:contentPart>
      </mc:Choice>
      <mc:Fallback xmlns="">
        <xdr:pic>
          <xdr:nvPicPr>
            <xdr:cNvPr id="89" name="Ink 88">
              <a:extLst>
                <a:ext uri="{FF2B5EF4-FFF2-40B4-BE49-F238E27FC236}">
                  <a16:creationId xmlns:a16="http://schemas.microsoft.com/office/drawing/2014/main" id="{54B279B8-E059-1083-5767-07F2B95D6E43}"/>
                </a:ext>
              </a:extLst>
            </xdr:cNvPr>
            <xdr:cNvPicPr/>
          </xdr:nvPicPr>
          <xdr:blipFill>
            <a:blip xmlns:r="http://schemas.openxmlformats.org/officeDocument/2006/relationships" r:embed="rId72"/>
            <a:stretch>
              <a:fillRect/>
            </a:stretch>
          </xdr:blipFill>
          <xdr:spPr>
            <a:xfrm>
              <a:off x="664200" y="760320"/>
              <a:ext cx="558360" cy="672840"/>
            </a:xfrm>
            <a:prstGeom prst="rect">
              <a:avLst/>
            </a:prstGeom>
          </xdr:spPr>
        </xdr:pic>
      </mc:Fallback>
    </mc:AlternateContent>
    <xdr:clientData/>
  </xdr:twoCellAnchor>
  <xdr:twoCellAnchor editAs="oneCell">
    <xdr:from>
      <xdr:col>2</xdr:col>
      <xdr:colOff>614715</xdr:colOff>
      <xdr:row>32</xdr:row>
      <xdr:rowOff>19705</xdr:rowOff>
    </xdr:from>
    <xdr:to>
      <xdr:col>6</xdr:col>
      <xdr:colOff>561982</xdr:colOff>
      <xdr:row>40</xdr:row>
      <xdr:rowOff>145327</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06" name="Ink 105">
              <a:extLst>
                <a:ext uri="{FF2B5EF4-FFF2-40B4-BE49-F238E27FC236}">
                  <a16:creationId xmlns:a16="http://schemas.microsoft.com/office/drawing/2014/main" id="{60470306-8E3B-3804-26A4-EAAB69F5D124}"/>
                </a:ext>
              </a:extLst>
            </xdr14:cNvPr>
            <xdr14:cNvContentPartPr/>
          </xdr14:nvContentPartPr>
          <xdr14:nvPr macro=""/>
          <xdr14:xfrm>
            <a:off x="1832760" y="5930978"/>
            <a:ext cx="3128040" cy="1603440"/>
          </xdr14:xfrm>
        </xdr:contentPart>
      </mc:Choice>
      <mc:Fallback xmlns="">
        <xdr:pic>
          <xdr:nvPicPr>
            <xdr:cNvPr id="106" name="Ink 105">
              <a:extLst>
                <a:ext uri="{FF2B5EF4-FFF2-40B4-BE49-F238E27FC236}">
                  <a16:creationId xmlns:a16="http://schemas.microsoft.com/office/drawing/2014/main" id="{60470306-8E3B-3804-26A4-EAAB69F5D124}"/>
                </a:ext>
              </a:extLst>
            </xdr:cNvPr>
            <xdr:cNvPicPr/>
          </xdr:nvPicPr>
          <xdr:blipFill>
            <a:blip xmlns:r="http://schemas.openxmlformats.org/officeDocument/2006/relationships" r:embed="rId74"/>
            <a:stretch>
              <a:fillRect/>
            </a:stretch>
          </xdr:blipFill>
          <xdr:spPr>
            <a:xfrm>
              <a:off x="1828440" y="5926657"/>
              <a:ext cx="3136680" cy="1612082"/>
            </a:xfrm>
            <a:prstGeom prst="rect">
              <a:avLst/>
            </a:prstGeom>
          </xdr:spPr>
        </xdr:pic>
      </mc:Fallback>
    </mc:AlternateContent>
    <xdr:clientData/>
  </xdr:twoCellAnchor>
  <xdr:twoCellAnchor editAs="oneCell">
    <xdr:from>
      <xdr:col>2</xdr:col>
      <xdr:colOff>1047435</xdr:colOff>
      <xdr:row>35</xdr:row>
      <xdr:rowOff>97323</xdr:rowOff>
    </xdr:from>
    <xdr:to>
      <xdr:col>6</xdr:col>
      <xdr:colOff>338422</xdr:colOff>
      <xdr:row>36</xdr:row>
      <xdr:rowOff>40396</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07" name="Ink 106">
              <a:extLst>
                <a:ext uri="{FF2B5EF4-FFF2-40B4-BE49-F238E27FC236}">
                  <a16:creationId xmlns:a16="http://schemas.microsoft.com/office/drawing/2014/main" id="{BDCA0F67-FD00-A4A1-9CFC-D27C1BA8E630}"/>
                </a:ext>
              </a:extLst>
            </xdr14:cNvPr>
            <xdr14:cNvContentPartPr/>
          </xdr14:nvContentPartPr>
          <xdr14:nvPr macro=""/>
          <xdr14:xfrm>
            <a:off x="2265480" y="6562778"/>
            <a:ext cx="2471760" cy="127800"/>
          </xdr14:xfrm>
        </xdr:contentPart>
      </mc:Choice>
      <mc:Fallback xmlns="">
        <xdr:pic>
          <xdr:nvPicPr>
            <xdr:cNvPr id="107" name="Ink 106">
              <a:extLst>
                <a:ext uri="{FF2B5EF4-FFF2-40B4-BE49-F238E27FC236}">
                  <a16:creationId xmlns:a16="http://schemas.microsoft.com/office/drawing/2014/main" id="{BDCA0F67-FD00-A4A1-9CFC-D27C1BA8E630}"/>
                </a:ext>
              </a:extLst>
            </xdr:cNvPr>
            <xdr:cNvPicPr/>
          </xdr:nvPicPr>
          <xdr:blipFill>
            <a:blip xmlns:r="http://schemas.openxmlformats.org/officeDocument/2006/relationships" r:embed="rId76"/>
            <a:stretch>
              <a:fillRect/>
            </a:stretch>
          </xdr:blipFill>
          <xdr:spPr>
            <a:xfrm>
              <a:off x="2261160" y="6558458"/>
              <a:ext cx="2480400" cy="136440"/>
            </a:xfrm>
            <a:prstGeom prst="rect">
              <a:avLst/>
            </a:prstGeom>
          </xdr:spPr>
        </xdr:pic>
      </mc:Fallback>
    </mc:AlternateContent>
    <xdr:clientData/>
  </xdr:twoCellAnchor>
  <xdr:twoCellAnchor editAs="oneCell">
    <xdr:from>
      <xdr:col>2</xdr:col>
      <xdr:colOff>790755</xdr:colOff>
      <xdr:row>33</xdr:row>
      <xdr:rowOff>63578</xdr:rowOff>
    </xdr:from>
    <xdr:to>
      <xdr:col>5</xdr:col>
      <xdr:colOff>393405</xdr:colOff>
      <xdr:row>40</xdr:row>
      <xdr:rowOff>135247</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35" name="Ink 134">
              <a:extLst>
                <a:ext uri="{FF2B5EF4-FFF2-40B4-BE49-F238E27FC236}">
                  <a16:creationId xmlns:a16="http://schemas.microsoft.com/office/drawing/2014/main" id="{7CBAE5F5-F842-5CAD-3C6E-03EDB0316448}"/>
                </a:ext>
              </a:extLst>
            </xdr14:cNvPr>
            <xdr14:cNvContentPartPr/>
          </xdr14:nvContentPartPr>
          <xdr14:nvPr macro=""/>
          <xdr14:xfrm>
            <a:off x="2008800" y="6159578"/>
            <a:ext cx="2174400" cy="1364760"/>
          </xdr14:xfrm>
        </xdr:contentPart>
      </mc:Choice>
      <mc:Fallback xmlns="">
        <xdr:pic>
          <xdr:nvPicPr>
            <xdr:cNvPr id="135" name="Ink 134">
              <a:extLst>
                <a:ext uri="{FF2B5EF4-FFF2-40B4-BE49-F238E27FC236}">
                  <a16:creationId xmlns:a16="http://schemas.microsoft.com/office/drawing/2014/main" id="{7CBAE5F5-F842-5CAD-3C6E-03EDB0316448}"/>
                </a:ext>
              </a:extLst>
            </xdr:cNvPr>
            <xdr:cNvPicPr/>
          </xdr:nvPicPr>
          <xdr:blipFill>
            <a:blip xmlns:r="http://schemas.openxmlformats.org/officeDocument/2006/relationships" r:embed="rId78"/>
            <a:stretch>
              <a:fillRect/>
            </a:stretch>
          </xdr:blipFill>
          <xdr:spPr>
            <a:xfrm>
              <a:off x="2004480" y="6155258"/>
              <a:ext cx="2183040" cy="1373400"/>
            </a:xfrm>
            <a:prstGeom prst="rect">
              <a:avLst/>
            </a:prstGeom>
          </xdr:spPr>
        </xdr:pic>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187200</xdr:colOff>
      <xdr:row>1</xdr:row>
      <xdr:rowOff>86930</xdr:rowOff>
    </xdr:from>
    <xdr:to>
      <xdr:col>15</xdr:col>
      <xdr:colOff>484560</xdr:colOff>
      <xdr:row>18</xdr:row>
      <xdr:rowOff>89100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8" name="Ink 27">
              <a:extLst>
                <a:ext uri="{FF2B5EF4-FFF2-40B4-BE49-F238E27FC236}">
                  <a16:creationId xmlns:a16="http://schemas.microsoft.com/office/drawing/2014/main" id="{E9BD3B7D-DA8E-46FD-7D84-46FC834EE235}"/>
                </a:ext>
              </a:extLst>
            </xdr14:cNvPr>
            <xdr14:cNvContentPartPr/>
          </xdr14:nvContentPartPr>
          <xdr14:nvPr macro=""/>
          <xdr14:xfrm>
            <a:off x="3844800" y="271080"/>
            <a:ext cx="5783760" cy="3132720"/>
          </xdr14:xfrm>
        </xdr:contentPart>
      </mc:Choice>
      <mc:Fallback xmlns="">
        <xdr:pic>
          <xdr:nvPicPr>
            <xdr:cNvPr id="28" name="Ink 27">
              <a:extLst>
                <a:ext uri="{FF2B5EF4-FFF2-40B4-BE49-F238E27FC236}">
                  <a16:creationId xmlns:a16="http://schemas.microsoft.com/office/drawing/2014/main" id="{E9BD3B7D-DA8E-46FD-7D84-46FC834EE235}"/>
                </a:ext>
              </a:extLst>
            </xdr:cNvPr>
            <xdr:cNvPicPr/>
          </xdr:nvPicPr>
          <xdr:blipFill>
            <a:blip xmlns:r="http://schemas.openxmlformats.org/officeDocument/2006/relationships" r:embed="rId2"/>
            <a:stretch>
              <a:fillRect/>
            </a:stretch>
          </xdr:blipFill>
          <xdr:spPr>
            <a:xfrm>
              <a:off x="3840477" y="266783"/>
              <a:ext cx="5792405" cy="3141315"/>
            </a:xfrm>
            <a:prstGeom prst="rect">
              <a:avLst/>
            </a:prstGeom>
          </xdr:spPr>
        </xdr:pic>
      </mc:Fallback>
    </mc:AlternateContent>
    <xdr:clientData/>
  </xdr:twoCellAnchor>
  <xdr:twoCellAnchor editAs="oneCell">
    <xdr:from>
      <xdr:col>1</xdr:col>
      <xdr:colOff>314951</xdr:colOff>
      <xdr:row>27</xdr:row>
      <xdr:rowOff>108360</xdr:rowOff>
    </xdr:from>
    <xdr:to>
      <xdr:col>4</xdr:col>
      <xdr:colOff>80442</xdr:colOff>
      <xdr:row>32</xdr:row>
      <xdr:rowOff>83486</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42" name="Ink 41">
              <a:extLst>
                <a:ext uri="{FF2B5EF4-FFF2-40B4-BE49-F238E27FC236}">
                  <a16:creationId xmlns:a16="http://schemas.microsoft.com/office/drawing/2014/main" id="{3CD89EE3-37EC-690F-565E-2308B588BE6D}"/>
                </a:ext>
              </a:extLst>
            </xdr14:cNvPr>
            <xdr14:cNvContentPartPr/>
          </xdr14:nvContentPartPr>
          <xdr14:nvPr macro=""/>
          <xdr14:xfrm>
            <a:off x="924120" y="5106563"/>
            <a:ext cx="1593000" cy="900720"/>
          </xdr14:xfrm>
        </xdr:contentPart>
      </mc:Choice>
      <mc:Fallback xmlns="">
        <xdr:pic>
          <xdr:nvPicPr>
            <xdr:cNvPr id="42" name="Ink 41">
              <a:extLst>
                <a:ext uri="{FF2B5EF4-FFF2-40B4-BE49-F238E27FC236}">
                  <a16:creationId xmlns:a16="http://schemas.microsoft.com/office/drawing/2014/main" id="{3CD89EE3-37EC-690F-565E-2308B588BE6D}"/>
                </a:ext>
              </a:extLst>
            </xdr:cNvPr>
            <xdr:cNvPicPr/>
          </xdr:nvPicPr>
          <xdr:blipFill>
            <a:blip xmlns:r="http://schemas.openxmlformats.org/officeDocument/2006/relationships" r:embed="rId4"/>
            <a:stretch>
              <a:fillRect/>
            </a:stretch>
          </xdr:blipFill>
          <xdr:spPr>
            <a:xfrm>
              <a:off x="919800" y="5102245"/>
              <a:ext cx="1601640" cy="909357"/>
            </a:xfrm>
            <a:prstGeom prst="rect">
              <a:avLst/>
            </a:prstGeom>
          </xdr:spPr>
        </xdr:pic>
      </mc:Fallback>
    </mc:AlternateContent>
    <xdr:clientData/>
  </xdr:twoCellAnchor>
  <xdr:twoCellAnchor editAs="oneCell">
    <xdr:from>
      <xdr:col>4</xdr:col>
      <xdr:colOff>314082</xdr:colOff>
      <xdr:row>28</xdr:row>
      <xdr:rowOff>2081</xdr:rowOff>
    </xdr:from>
    <xdr:to>
      <xdr:col>6</xdr:col>
      <xdr:colOff>229023</xdr:colOff>
      <xdr:row>30</xdr:row>
      <xdr:rowOff>66004</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64" name="Ink 63">
              <a:extLst>
                <a:ext uri="{FF2B5EF4-FFF2-40B4-BE49-F238E27FC236}">
                  <a16:creationId xmlns:a16="http://schemas.microsoft.com/office/drawing/2014/main" id="{9203833E-391B-D57B-8CBB-32E7B1303E27}"/>
                </a:ext>
              </a:extLst>
            </xdr14:cNvPr>
            <xdr14:cNvContentPartPr/>
          </xdr14:nvContentPartPr>
          <xdr14:nvPr macro=""/>
          <xdr14:xfrm>
            <a:off x="2750760" y="5185403"/>
            <a:ext cx="1133280" cy="434160"/>
          </xdr14:xfrm>
        </xdr:contentPart>
      </mc:Choice>
      <mc:Fallback xmlns="">
        <xdr:pic>
          <xdr:nvPicPr>
            <xdr:cNvPr id="64" name="Ink 63">
              <a:extLst>
                <a:ext uri="{FF2B5EF4-FFF2-40B4-BE49-F238E27FC236}">
                  <a16:creationId xmlns:a16="http://schemas.microsoft.com/office/drawing/2014/main" id="{9203833E-391B-D57B-8CBB-32E7B1303E27}"/>
                </a:ext>
              </a:extLst>
            </xdr:cNvPr>
            <xdr:cNvPicPr/>
          </xdr:nvPicPr>
          <xdr:blipFill>
            <a:blip xmlns:r="http://schemas.openxmlformats.org/officeDocument/2006/relationships" r:embed="rId6"/>
            <a:stretch>
              <a:fillRect/>
            </a:stretch>
          </xdr:blipFill>
          <xdr:spPr>
            <a:xfrm>
              <a:off x="2746440" y="5181083"/>
              <a:ext cx="1141920" cy="442800"/>
            </a:xfrm>
            <a:prstGeom prst="rect">
              <a:avLst/>
            </a:prstGeom>
          </xdr:spPr>
        </xdr:pic>
      </mc:Fallback>
    </mc:AlternateContent>
    <xdr:clientData/>
  </xdr:twoCellAnchor>
  <xdr:twoCellAnchor editAs="oneCell">
    <xdr:from>
      <xdr:col>6</xdr:col>
      <xdr:colOff>268983</xdr:colOff>
      <xdr:row>27</xdr:row>
      <xdr:rowOff>169200</xdr:rowOff>
    </xdr:from>
    <xdr:to>
      <xdr:col>8</xdr:col>
      <xdr:colOff>117324</xdr:colOff>
      <xdr:row>30</xdr:row>
      <xdr:rowOff>47284</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75" name="Ink 74">
              <a:extLst>
                <a:ext uri="{FF2B5EF4-FFF2-40B4-BE49-F238E27FC236}">
                  <a16:creationId xmlns:a16="http://schemas.microsoft.com/office/drawing/2014/main" id="{25572867-ED52-9BBC-4CFB-509A8ABDC8D2}"/>
                </a:ext>
              </a:extLst>
            </xdr14:cNvPr>
            <xdr14:cNvContentPartPr/>
          </xdr14:nvContentPartPr>
          <xdr14:nvPr macro=""/>
          <xdr14:xfrm>
            <a:off x="3924000" y="5167403"/>
            <a:ext cx="1066680" cy="433440"/>
          </xdr14:xfrm>
        </xdr:contentPart>
      </mc:Choice>
      <mc:Fallback xmlns="">
        <xdr:pic>
          <xdr:nvPicPr>
            <xdr:cNvPr id="75" name="Ink 74">
              <a:extLst>
                <a:ext uri="{FF2B5EF4-FFF2-40B4-BE49-F238E27FC236}">
                  <a16:creationId xmlns:a16="http://schemas.microsoft.com/office/drawing/2014/main" id="{25572867-ED52-9BBC-4CFB-509A8ABDC8D2}"/>
                </a:ext>
              </a:extLst>
            </xdr:cNvPr>
            <xdr:cNvPicPr/>
          </xdr:nvPicPr>
          <xdr:blipFill>
            <a:blip xmlns:r="http://schemas.openxmlformats.org/officeDocument/2006/relationships" r:embed="rId8"/>
            <a:stretch>
              <a:fillRect/>
            </a:stretch>
          </xdr:blipFill>
          <xdr:spPr>
            <a:xfrm>
              <a:off x="3919681" y="5163079"/>
              <a:ext cx="1075317" cy="442087"/>
            </a:xfrm>
            <a:prstGeom prst="rect">
              <a:avLst/>
            </a:prstGeom>
          </xdr:spPr>
        </xdr:pic>
      </mc:Fallback>
    </mc:AlternateContent>
    <xdr:clientData/>
  </xdr:twoCellAnchor>
  <xdr:twoCellAnchor editAs="oneCell">
    <xdr:from>
      <xdr:col>2</xdr:col>
      <xdr:colOff>51381</xdr:colOff>
      <xdr:row>40</xdr:row>
      <xdr:rowOff>123761</xdr:rowOff>
    </xdr:from>
    <xdr:to>
      <xdr:col>2</xdr:col>
      <xdr:colOff>173781</xdr:colOff>
      <xdr:row>41</xdr:row>
      <xdr:rowOff>146363</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80" name="Ink 79">
              <a:extLst>
                <a:ext uri="{FF2B5EF4-FFF2-40B4-BE49-F238E27FC236}">
                  <a16:creationId xmlns:a16="http://schemas.microsoft.com/office/drawing/2014/main" id="{231BC7AA-0912-C708-E1BE-2262DC899F32}"/>
                </a:ext>
              </a:extLst>
            </xdr14:cNvPr>
            <xdr14:cNvContentPartPr/>
          </xdr14:nvContentPartPr>
          <xdr14:nvPr macro=""/>
          <xdr14:xfrm>
            <a:off x="1269720" y="7528507"/>
            <a:ext cx="122400" cy="207720"/>
          </xdr14:xfrm>
        </xdr:contentPart>
      </mc:Choice>
      <mc:Fallback xmlns="">
        <xdr:pic>
          <xdr:nvPicPr>
            <xdr:cNvPr id="80" name="Ink 79">
              <a:extLst>
                <a:ext uri="{FF2B5EF4-FFF2-40B4-BE49-F238E27FC236}">
                  <a16:creationId xmlns:a16="http://schemas.microsoft.com/office/drawing/2014/main" id="{231BC7AA-0912-C708-E1BE-2262DC899F32}"/>
                </a:ext>
              </a:extLst>
            </xdr:cNvPr>
            <xdr:cNvPicPr/>
          </xdr:nvPicPr>
          <xdr:blipFill>
            <a:blip xmlns:r="http://schemas.openxmlformats.org/officeDocument/2006/relationships" r:embed="rId10"/>
            <a:stretch>
              <a:fillRect/>
            </a:stretch>
          </xdr:blipFill>
          <xdr:spPr>
            <a:xfrm>
              <a:off x="1265400" y="7524187"/>
              <a:ext cx="131040" cy="216360"/>
            </a:xfrm>
            <a:prstGeom prst="rect">
              <a:avLst/>
            </a:prstGeom>
          </xdr:spPr>
        </xdr:pic>
      </mc:Fallback>
    </mc:AlternateContent>
    <xdr:clientData/>
  </xdr:twoCellAnchor>
  <xdr:twoCellAnchor editAs="oneCell">
    <xdr:from>
      <xdr:col>2</xdr:col>
      <xdr:colOff>385461</xdr:colOff>
      <xdr:row>40</xdr:row>
      <xdr:rowOff>111161</xdr:rowOff>
    </xdr:from>
    <xdr:to>
      <xdr:col>4</xdr:col>
      <xdr:colOff>28602</xdr:colOff>
      <xdr:row>42</xdr:row>
      <xdr:rowOff>36124</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0" name="Ink 89">
              <a:extLst>
                <a:ext uri="{FF2B5EF4-FFF2-40B4-BE49-F238E27FC236}">
                  <a16:creationId xmlns:a16="http://schemas.microsoft.com/office/drawing/2014/main" id="{407BA628-473B-7A5E-8A39-98B65920489B}"/>
                </a:ext>
              </a:extLst>
            </xdr14:cNvPr>
            <xdr14:cNvContentPartPr/>
          </xdr14:nvContentPartPr>
          <xdr14:nvPr macro=""/>
          <xdr14:xfrm>
            <a:off x="1603800" y="7515907"/>
            <a:ext cx="861480" cy="295200"/>
          </xdr14:xfrm>
        </xdr:contentPart>
      </mc:Choice>
      <mc:Fallback xmlns="">
        <xdr:pic>
          <xdr:nvPicPr>
            <xdr:cNvPr id="90" name="Ink 89">
              <a:extLst>
                <a:ext uri="{FF2B5EF4-FFF2-40B4-BE49-F238E27FC236}">
                  <a16:creationId xmlns:a16="http://schemas.microsoft.com/office/drawing/2014/main" id="{407BA628-473B-7A5E-8A39-98B65920489B}"/>
                </a:ext>
              </a:extLst>
            </xdr:cNvPr>
            <xdr:cNvPicPr/>
          </xdr:nvPicPr>
          <xdr:blipFill>
            <a:blip xmlns:r="http://schemas.openxmlformats.org/officeDocument/2006/relationships" r:embed="rId12"/>
            <a:stretch>
              <a:fillRect/>
            </a:stretch>
          </xdr:blipFill>
          <xdr:spPr>
            <a:xfrm>
              <a:off x="1599480" y="7511587"/>
              <a:ext cx="870120" cy="303840"/>
            </a:xfrm>
            <a:prstGeom prst="rect">
              <a:avLst/>
            </a:prstGeom>
          </xdr:spPr>
        </xdr:pic>
      </mc:Fallback>
    </mc:AlternateContent>
    <xdr:clientData/>
  </xdr:twoCellAnchor>
  <xdr:twoCellAnchor editAs="oneCell">
    <xdr:from>
      <xdr:col>4</xdr:col>
      <xdr:colOff>194922</xdr:colOff>
      <xdr:row>40</xdr:row>
      <xdr:rowOff>118361</xdr:rowOff>
    </xdr:from>
    <xdr:to>
      <xdr:col>4</xdr:col>
      <xdr:colOff>607122</xdr:colOff>
      <xdr:row>41</xdr:row>
      <xdr:rowOff>111803</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98" name="Ink 97">
              <a:extLst>
                <a:ext uri="{FF2B5EF4-FFF2-40B4-BE49-F238E27FC236}">
                  <a16:creationId xmlns:a16="http://schemas.microsoft.com/office/drawing/2014/main" id="{706055E8-BE1A-CBBC-76AE-666D0AA3868B}"/>
                </a:ext>
              </a:extLst>
            </xdr14:cNvPr>
            <xdr14:cNvContentPartPr/>
          </xdr14:nvContentPartPr>
          <xdr14:nvPr macro=""/>
          <xdr14:xfrm>
            <a:off x="2631600" y="7523107"/>
            <a:ext cx="412200" cy="178560"/>
          </xdr14:xfrm>
        </xdr:contentPart>
      </mc:Choice>
      <mc:Fallback xmlns="">
        <xdr:pic>
          <xdr:nvPicPr>
            <xdr:cNvPr id="98" name="Ink 97">
              <a:extLst>
                <a:ext uri="{FF2B5EF4-FFF2-40B4-BE49-F238E27FC236}">
                  <a16:creationId xmlns:a16="http://schemas.microsoft.com/office/drawing/2014/main" id="{706055E8-BE1A-CBBC-76AE-666D0AA3868B}"/>
                </a:ext>
              </a:extLst>
            </xdr:cNvPr>
            <xdr:cNvPicPr/>
          </xdr:nvPicPr>
          <xdr:blipFill>
            <a:blip xmlns:r="http://schemas.openxmlformats.org/officeDocument/2006/relationships" r:embed="rId14"/>
            <a:stretch>
              <a:fillRect/>
            </a:stretch>
          </xdr:blipFill>
          <xdr:spPr>
            <a:xfrm>
              <a:off x="2627280" y="7518787"/>
              <a:ext cx="420840" cy="187200"/>
            </a:xfrm>
            <a:prstGeom prst="rect">
              <a:avLst/>
            </a:prstGeom>
          </xdr:spPr>
        </xdr:pic>
      </mc:Fallback>
    </mc:AlternateContent>
    <xdr:clientData/>
  </xdr:twoCellAnchor>
  <xdr:twoCellAnchor editAs="oneCell">
    <xdr:from>
      <xdr:col>4</xdr:col>
      <xdr:colOff>343962</xdr:colOff>
      <xdr:row>39</xdr:row>
      <xdr:rowOff>69480</xdr:rowOff>
    </xdr:from>
    <xdr:to>
      <xdr:col>5</xdr:col>
      <xdr:colOff>85793</xdr:colOff>
      <xdr:row>40</xdr:row>
      <xdr:rowOff>25121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4" name="Ink 103">
              <a:extLst>
                <a:ext uri="{FF2B5EF4-FFF2-40B4-BE49-F238E27FC236}">
                  <a16:creationId xmlns:a16="http://schemas.microsoft.com/office/drawing/2014/main" id="{FAC51134-84B1-0A6D-697B-887951C3FD22}"/>
                </a:ext>
              </a:extLst>
            </xdr14:cNvPr>
            <xdr14:cNvContentPartPr/>
          </xdr14:nvContentPartPr>
          <xdr14:nvPr macro=""/>
          <xdr14:xfrm>
            <a:off x="2780640" y="7289107"/>
            <a:ext cx="351000" cy="140760"/>
          </xdr14:xfrm>
        </xdr:contentPart>
      </mc:Choice>
      <mc:Fallback xmlns="">
        <xdr:pic>
          <xdr:nvPicPr>
            <xdr:cNvPr id="104" name="Ink 103">
              <a:extLst>
                <a:ext uri="{FF2B5EF4-FFF2-40B4-BE49-F238E27FC236}">
                  <a16:creationId xmlns:a16="http://schemas.microsoft.com/office/drawing/2014/main" id="{FAC51134-84B1-0A6D-697B-887951C3FD22}"/>
                </a:ext>
              </a:extLst>
            </xdr:cNvPr>
            <xdr:cNvPicPr/>
          </xdr:nvPicPr>
          <xdr:blipFill>
            <a:blip xmlns:r="http://schemas.openxmlformats.org/officeDocument/2006/relationships" r:embed="rId16"/>
            <a:stretch>
              <a:fillRect/>
            </a:stretch>
          </xdr:blipFill>
          <xdr:spPr>
            <a:xfrm>
              <a:off x="2776320" y="7284787"/>
              <a:ext cx="359640" cy="149400"/>
            </a:xfrm>
            <a:prstGeom prst="rect">
              <a:avLst/>
            </a:prstGeom>
          </xdr:spPr>
        </xdr:pic>
      </mc:Fallback>
    </mc:AlternateContent>
    <xdr:clientData/>
  </xdr:twoCellAnchor>
  <xdr:twoCellAnchor editAs="oneCell">
    <xdr:from>
      <xdr:col>5</xdr:col>
      <xdr:colOff>143753</xdr:colOff>
      <xdr:row>41</xdr:row>
      <xdr:rowOff>12803</xdr:rowOff>
    </xdr:from>
    <xdr:to>
      <xdr:col>5</xdr:col>
      <xdr:colOff>258233</xdr:colOff>
      <xdr:row>41</xdr:row>
      <xdr:rowOff>92723</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7" name="Ink 106">
              <a:extLst>
                <a:ext uri="{FF2B5EF4-FFF2-40B4-BE49-F238E27FC236}">
                  <a16:creationId xmlns:a16="http://schemas.microsoft.com/office/drawing/2014/main" id="{54E8D38A-F70C-0441-44EA-52155DFEF09B}"/>
                </a:ext>
              </a:extLst>
            </xdr14:cNvPr>
            <xdr14:cNvContentPartPr/>
          </xdr14:nvContentPartPr>
          <xdr14:nvPr macro=""/>
          <xdr14:xfrm>
            <a:off x="3189600" y="7602667"/>
            <a:ext cx="114480" cy="79920"/>
          </xdr14:xfrm>
        </xdr:contentPart>
      </mc:Choice>
      <mc:Fallback xmlns="">
        <xdr:pic>
          <xdr:nvPicPr>
            <xdr:cNvPr id="107" name="Ink 106">
              <a:extLst>
                <a:ext uri="{FF2B5EF4-FFF2-40B4-BE49-F238E27FC236}">
                  <a16:creationId xmlns:a16="http://schemas.microsoft.com/office/drawing/2014/main" id="{54E8D38A-F70C-0441-44EA-52155DFEF09B}"/>
                </a:ext>
              </a:extLst>
            </xdr:cNvPr>
            <xdr:cNvPicPr/>
          </xdr:nvPicPr>
          <xdr:blipFill>
            <a:blip xmlns:r="http://schemas.openxmlformats.org/officeDocument/2006/relationships" r:embed="rId18"/>
            <a:stretch>
              <a:fillRect/>
            </a:stretch>
          </xdr:blipFill>
          <xdr:spPr>
            <a:xfrm>
              <a:off x="3185280" y="7598347"/>
              <a:ext cx="123120" cy="88560"/>
            </a:xfrm>
            <a:prstGeom prst="rect">
              <a:avLst/>
            </a:prstGeom>
          </xdr:spPr>
        </xdr:pic>
      </mc:Fallback>
    </mc:AlternateContent>
    <xdr:clientData/>
  </xdr:twoCellAnchor>
  <xdr:twoCellAnchor editAs="oneCell">
    <xdr:from>
      <xdr:col>5</xdr:col>
      <xdr:colOff>539033</xdr:colOff>
      <xdr:row>40</xdr:row>
      <xdr:rowOff>104321</xdr:rowOff>
    </xdr:from>
    <xdr:to>
      <xdr:col>5</xdr:col>
      <xdr:colOff>603473</xdr:colOff>
      <xdr:row>41</xdr:row>
      <xdr:rowOff>156083</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10" name="Ink 109">
              <a:extLst>
                <a:ext uri="{FF2B5EF4-FFF2-40B4-BE49-F238E27FC236}">
                  <a16:creationId xmlns:a16="http://schemas.microsoft.com/office/drawing/2014/main" id="{481A6E49-5F78-226F-3069-1F7BFF326071}"/>
                </a:ext>
              </a:extLst>
            </xdr14:cNvPr>
            <xdr14:cNvContentPartPr/>
          </xdr14:nvContentPartPr>
          <xdr14:nvPr macro=""/>
          <xdr14:xfrm>
            <a:off x="3584880" y="7509067"/>
            <a:ext cx="64440" cy="236880"/>
          </xdr14:xfrm>
        </xdr:contentPart>
      </mc:Choice>
      <mc:Fallback xmlns="">
        <xdr:pic>
          <xdr:nvPicPr>
            <xdr:cNvPr id="110" name="Ink 109">
              <a:extLst>
                <a:ext uri="{FF2B5EF4-FFF2-40B4-BE49-F238E27FC236}">
                  <a16:creationId xmlns:a16="http://schemas.microsoft.com/office/drawing/2014/main" id="{481A6E49-5F78-226F-3069-1F7BFF326071}"/>
                </a:ext>
              </a:extLst>
            </xdr:cNvPr>
            <xdr:cNvPicPr/>
          </xdr:nvPicPr>
          <xdr:blipFill>
            <a:blip xmlns:r="http://schemas.openxmlformats.org/officeDocument/2006/relationships" r:embed="rId20"/>
            <a:stretch>
              <a:fillRect/>
            </a:stretch>
          </xdr:blipFill>
          <xdr:spPr>
            <a:xfrm>
              <a:off x="3580560" y="7504747"/>
              <a:ext cx="73080" cy="245520"/>
            </a:xfrm>
            <a:prstGeom prst="rect">
              <a:avLst/>
            </a:prstGeom>
          </xdr:spPr>
        </xdr:pic>
      </mc:Fallback>
    </mc:AlternateContent>
    <xdr:clientData/>
  </xdr:twoCellAnchor>
  <xdr:twoCellAnchor editAs="oneCell">
    <xdr:from>
      <xdr:col>3</xdr:col>
      <xdr:colOff>554252</xdr:colOff>
      <xdr:row>42</xdr:row>
      <xdr:rowOff>137644</xdr:rowOff>
    </xdr:from>
    <xdr:to>
      <xdr:col>4</xdr:col>
      <xdr:colOff>409122</xdr:colOff>
      <xdr:row>44</xdr:row>
      <xdr:rowOff>65847</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23" name="Ink 122">
              <a:extLst>
                <a:ext uri="{FF2B5EF4-FFF2-40B4-BE49-F238E27FC236}">
                  <a16:creationId xmlns:a16="http://schemas.microsoft.com/office/drawing/2014/main" id="{DD954CD2-ADC1-B1B6-2607-7286E38B5307}"/>
                </a:ext>
              </a:extLst>
            </xdr14:cNvPr>
            <xdr14:cNvContentPartPr/>
          </xdr14:nvContentPartPr>
          <xdr14:nvPr macro=""/>
          <xdr14:xfrm>
            <a:off x="2381760" y="7912627"/>
            <a:ext cx="464040" cy="298440"/>
          </xdr14:xfrm>
        </xdr:contentPart>
      </mc:Choice>
      <mc:Fallback xmlns="">
        <xdr:pic>
          <xdr:nvPicPr>
            <xdr:cNvPr id="123" name="Ink 122">
              <a:extLst>
                <a:ext uri="{FF2B5EF4-FFF2-40B4-BE49-F238E27FC236}">
                  <a16:creationId xmlns:a16="http://schemas.microsoft.com/office/drawing/2014/main" id="{DD954CD2-ADC1-B1B6-2607-7286E38B5307}"/>
                </a:ext>
              </a:extLst>
            </xdr:cNvPr>
            <xdr:cNvPicPr/>
          </xdr:nvPicPr>
          <xdr:blipFill>
            <a:blip xmlns:r="http://schemas.openxmlformats.org/officeDocument/2006/relationships" r:embed="rId22"/>
            <a:stretch>
              <a:fillRect/>
            </a:stretch>
          </xdr:blipFill>
          <xdr:spPr>
            <a:xfrm>
              <a:off x="2377437" y="7908307"/>
              <a:ext cx="472687" cy="307080"/>
            </a:xfrm>
            <a:prstGeom prst="rect">
              <a:avLst/>
            </a:prstGeom>
          </xdr:spPr>
        </xdr:pic>
      </mc:Fallback>
    </mc:AlternateContent>
    <xdr:clientData/>
  </xdr:twoCellAnchor>
  <xdr:twoCellAnchor editAs="oneCell">
    <xdr:from>
      <xdr:col>2</xdr:col>
      <xdr:colOff>562581</xdr:colOff>
      <xdr:row>42</xdr:row>
      <xdr:rowOff>143044</xdr:rowOff>
    </xdr:from>
    <xdr:to>
      <xdr:col>3</xdr:col>
      <xdr:colOff>372452</xdr:colOff>
      <xdr:row>43</xdr:row>
      <xdr:rowOff>130365</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124" name="Ink 123">
              <a:extLst>
                <a:ext uri="{FF2B5EF4-FFF2-40B4-BE49-F238E27FC236}">
                  <a16:creationId xmlns:a16="http://schemas.microsoft.com/office/drawing/2014/main" id="{8A6E2230-6870-9E77-27F2-870D2036BE84}"/>
                </a:ext>
              </a:extLst>
            </xdr14:cNvPr>
            <xdr14:cNvContentPartPr/>
          </xdr14:nvContentPartPr>
          <xdr14:nvPr macro=""/>
          <xdr14:xfrm>
            <a:off x="1780920" y="7918027"/>
            <a:ext cx="419040" cy="172440"/>
          </xdr14:xfrm>
        </xdr:contentPart>
      </mc:Choice>
      <mc:Fallback xmlns="">
        <xdr:pic>
          <xdr:nvPicPr>
            <xdr:cNvPr id="124" name="Ink 123">
              <a:extLst>
                <a:ext uri="{FF2B5EF4-FFF2-40B4-BE49-F238E27FC236}">
                  <a16:creationId xmlns:a16="http://schemas.microsoft.com/office/drawing/2014/main" id="{8A6E2230-6870-9E77-27F2-870D2036BE84}"/>
                </a:ext>
              </a:extLst>
            </xdr:cNvPr>
            <xdr:cNvPicPr/>
          </xdr:nvPicPr>
          <xdr:blipFill>
            <a:blip xmlns:r="http://schemas.openxmlformats.org/officeDocument/2006/relationships" r:embed="rId24"/>
            <a:stretch>
              <a:fillRect/>
            </a:stretch>
          </xdr:blipFill>
          <xdr:spPr>
            <a:xfrm>
              <a:off x="1776600" y="7913716"/>
              <a:ext cx="427680" cy="181062"/>
            </a:xfrm>
            <a:prstGeom prst="rect">
              <a:avLst/>
            </a:prstGeom>
          </xdr:spPr>
        </xdr:pic>
      </mc:Fallback>
    </mc:AlternateContent>
    <xdr:clientData/>
  </xdr:twoCellAnchor>
  <xdr:twoCellAnchor editAs="oneCell">
    <xdr:from>
      <xdr:col>2</xdr:col>
      <xdr:colOff>28701</xdr:colOff>
      <xdr:row>42</xdr:row>
      <xdr:rowOff>165724</xdr:rowOff>
    </xdr:from>
    <xdr:to>
      <xdr:col>2</xdr:col>
      <xdr:colOff>168021</xdr:colOff>
      <xdr:row>43</xdr:row>
      <xdr:rowOff>174645</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125" name="Ink 124">
              <a:extLst>
                <a:ext uri="{FF2B5EF4-FFF2-40B4-BE49-F238E27FC236}">
                  <a16:creationId xmlns:a16="http://schemas.microsoft.com/office/drawing/2014/main" id="{27CFF674-FD05-309E-CC2E-6D980917B19B}"/>
                </a:ext>
              </a:extLst>
            </xdr14:cNvPr>
            <xdr14:cNvContentPartPr/>
          </xdr14:nvContentPartPr>
          <xdr14:nvPr macro=""/>
          <xdr14:xfrm>
            <a:off x="1247040" y="7940707"/>
            <a:ext cx="139320" cy="194040"/>
          </xdr14:xfrm>
        </xdr:contentPart>
      </mc:Choice>
      <mc:Fallback xmlns="">
        <xdr:pic>
          <xdr:nvPicPr>
            <xdr:cNvPr id="125" name="Ink 124">
              <a:extLst>
                <a:ext uri="{FF2B5EF4-FFF2-40B4-BE49-F238E27FC236}">
                  <a16:creationId xmlns:a16="http://schemas.microsoft.com/office/drawing/2014/main" id="{27CFF674-FD05-309E-CC2E-6D980917B19B}"/>
                </a:ext>
              </a:extLst>
            </xdr:cNvPr>
            <xdr:cNvPicPr/>
          </xdr:nvPicPr>
          <xdr:blipFill>
            <a:blip xmlns:r="http://schemas.openxmlformats.org/officeDocument/2006/relationships" r:embed="rId26"/>
            <a:stretch>
              <a:fillRect/>
            </a:stretch>
          </xdr:blipFill>
          <xdr:spPr>
            <a:xfrm>
              <a:off x="1242720" y="7936379"/>
              <a:ext cx="147960" cy="202696"/>
            </a:xfrm>
            <a:prstGeom prst="rect">
              <a:avLst/>
            </a:prstGeom>
          </xdr:spPr>
        </xdr:pic>
      </mc:Fallback>
    </mc:AlternateContent>
    <xdr:clientData/>
  </xdr:twoCellAnchor>
  <xdr:twoCellAnchor editAs="oneCell">
    <xdr:from>
      <xdr:col>5</xdr:col>
      <xdr:colOff>14873</xdr:colOff>
      <xdr:row>43</xdr:row>
      <xdr:rowOff>25605</xdr:rowOff>
    </xdr:from>
    <xdr:to>
      <xdr:col>5</xdr:col>
      <xdr:colOff>206393</xdr:colOff>
      <xdr:row>43</xdr:row>
      <xdr:rowOff>97605</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128" name="Ink 127">
              <a:extLst>
                <a:ext uri="{FF2B5EF4-FFF2-40B4-BE49-F238E27FC236}">
                  <a16:creationId xmlns:a16="http://schemas.microsoft.com/office/drawing/2014/main" id="{AA2FE68C-5296-F354-9F58-B0A7B594235E}"/>
                </a:ext>
              </a:extLst>
            </xdr14:cNvPr>
            <xdr14:cNvContentPartPr/>
          </xdr14:nvContentPartPr>
          <xdr14:nvPr macro=""/>
          <xdr14:xfrm>
            <a:off x="3060720" y="7985707"/>
            <a:ext cx="191520" cy="72000"/>
          </xdr14:xfrm>
        </xdr:contentPart>
      </mc:Choice>
      <mc:Fallback xmlns="">
        <xdr:pic>
          <xdr:nvPicPr>
            <xdr:cNvPr id="128" name="Ink 127">
              <a:extLst>
                <a:ext uri="{FF2B5EF4-FFF2-40B4-BE49-F238E27FC236}">
                  <a16:creationId xmlns:a16="http://schemas.microsoft.com/office/drawing/2014/main" id="{AA2FE68C-5296-F354-9F58-B0A7B594235E}"/>
                </a:ext>
              </a:extLst>
            </xdr:cNvPr>
            <xdr:cNvPicPr/>
          </xdr:nvPicPr>
          <xdr:blipFill>
            <a:blip xmlns:r="http://schemas.openxmlformats.org/officeDocument/2006/relationships" r:embed="rId28"/>
            <a:stretch>
              <a:fillRect/>
            </a:stretch>
          </xdr:blipFill>
          <xdr:spPr>
            <a:xfrm>
              <a:off x="3056392" y="7981387"/>
              <a:ext cx="200176" cy="80640"/>
            </a:xfrm>
            <a:prstGeom prst="rect">
              <a:avLst/>
            </a:prstGeom>
          </xdr:spPr>
        </xdr:pic>
      </mc:Fallback>
    </mc:AlternateContent>
    <xdr:clientData/>
  </xdr:twoCellAnchor>
  <xdr:twoCellAnchor editAs="oneCell">
    <xdr:from>
      <xdr:col>2</xdr:col>
      <xdr:colOff>25821</xdr:colOff>
      <xdr:row>45</xdr:row>
      <xdr:rowOff>4208</xdr:rowOff>
    </xdr:from>
    <xdr:to>
      <xdr:col>2</xdr:col>
      <xdr:colOff>165861</xdr:colOff>
      <xdr:row>46</xdr:row>
      <xdr:rowOff>49489</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138" name="Ink 137">
              <a:extLst>
                <a:ext uri="{FF2B5EF4-FFF2-40B4-BE49-F238E27FC236}">
                  <a16:creationId xmlns:a16="http://schemas.microsoft.com/office/drawing/2014/main" id="{90D36E10-C7DE-0552-A511-6AFA2B048C42}"/>
                </a:ext>
              </a:extLst>
            </xdr14:cNvPr>
            <xdr14:cNvContentPartPr/>
          </xdr14:nvContentPartPr>
          <xdr14:nvPr macro=""/>
          <xdr14:xfrm>
            <a:off x="1244160" y="8334547"/>
            <a:ext cx="140040" cy="230400"/>
          </xdr14:xfrm>
        </xdr:contentPart>
      </mc:Choice>
      <mc:Fallback xmlns="">
        <xdr:pic>
          <xdr:nvPicPr>
            <xdr:cNvPr id="138" name="Ink 137">
              <a:extLst>
                <a:ext uri="{FF2B5EF4-FFF2-40B4-BE49-F238E27FC236}">
                  <a16:creationId xmlns:a16="http://schemas.microsoft.com/office/drawing/2014/main" id="{90D36E10-C7DE-0552-A511-6AFA2B048C42}"/>
                </a:ext>
              </a:extLst>
            </xdr:cNvPr>
            <xdr:cNvPicPr/>
          </xdr:nvPicPr>
          <xdr:blipFill>
            <a:blip xmlns:r="http://schemas.openxmlformats.org/officeDocument/2006/relationships" r:embed="rId30"/>
            <a:stretch>
              <a:fillRect/>
            </a:stretch>
          </xdr:blipFill>
          <xdr:spPr>
            <a:xfrm>
              <a:off x="1239851" y="8330227"/>
              <a:ext cx="148658" cy="239040"/>
            </a:xfrm>
            <a:prstGeom prst="rect">
              <a:avLst/>
            </a:prstGeom>
          </xdr:spPr>
        </xdr:pic>
      </mc:Fallback>
    </mc:AlternateContent>
    <xdr:clientData/>
  </xdr:twoCellAnchor>
  <xdr:twoCellAnchor editAs="oneCell">
    <xdr:from>
      <xdr:col>5</xdr:col>
      <xdr:colOff>402233</xdr:colOff>
      <xdr:row>42</xdr:row>
      <xdr:rowOff>111724</xdr:rowOff>
    </xdr:from>
    <xdr:to>
      <xdr:col>5</xdr:col>
      <xdr:colOff>464513</xdr:colOff>
      <xdr:row>43</xdr:row>
      <xdr:rowOff>94005</xdr:rowOff>
    </xdr:to>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139" name="Ink 138">
              <a:extLst>
                <a:ext uri="{FF2B5EF4-FFF2-40B4-BE49-F238E27FC236}">
                  <a16:creationId xmlns:a16="http://schemas.microsoft.com/office/drawing/2014/main" id="{4E615C7B-9C58-4D7D-4774-6BA21E9841FA}"/>
                </a:ext>
              </a:extLst>
            </xdr14:cNvPr>
            <xdr14:cNvContentPartPr/>
          </xdr14:nvContentPartPr>
          <xdr14:nvPr macro=""/>
          <xdr14:xfrm>
            <a:off x="3448080" y="7886707"/>
            <a:ext cx="62280" cy="167400"/>
          </xdr14:xfrm>
        </xdr:contentPart>
      </mc:Choice>
      <mc:Fallback xmlns="">
        <xdr:pic>
          <xdr:nvPicPr>
            <xdr:cNvPr id="139" name="Ink 138">
              <a:extLst>
                <a:ext uri="{FF2B5EF4-FFF2-40B4-BE49-F238E27FC236}">
                  <a16:creationId xmlns:a16="http://schemas.microsoft.com/office/drawing/2014/main" id="{4E615C7B-9C58-4D7D-4774-6BA21E9841FA}"/>
                </a:ext>
              </a:extLst>
            </xdr:cNvPr>
            <xdr:cNvPicPr/>
          </xdr:nvPicPr>
          <xdr:blipFill>
            <a:blip xmlns:r="http://schemas.openxmlformats.org/officeDocument/2006/relationships" r:embed="rId32"/>
            <a:stretch>
              <a:fillRect/>
            </a:stretch>
          </xdr:blipFill>
          <xdr:spPr>
            <a:xfrm>
              <a:off x="3443760" y="7882387"/>
              <a:ext cx="70920" cy="176040"/>
            </a:xfrm>
            <a:prstGeom prst="rect">
              <a:avLst/>
            </a:prstGeom>
          </xdr:spPr>
        </xdr:pic>
      </mc:Fallback>
    </mc:AlternateContent>
    <xdr:clientData/>
  </xdr:twoCellAnchor>
  <xdr:twoCellAnchor editAs="oneCell">
    <xdr:from>
      <xdr:col>2</xdr:col>
      <xdr:colOff>564021</xdr:colOff>
      <xdr:row>44</xdr:row>
      <xdr:rowOff>185007</xdr:rowOff>
    </xdr:from>
    <xdr:to>
      <xdr:col>4</xdr:col>
      <xdr:colOff>143802</xdr:colOff>
      <xdr:row>46</xdr:row>
      <xdr:rowOff>91249</xdr:rowOff>
    </xdr:to>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148" name="Ink 147">
              <a:extLst>
                <a:ext uri="{FF2B5EF4-FFF2-40B4-BE49-F238E27FC236}">
                  <a16:creationId xmlns:a16="http://schemas.microsoft.com/office/drawing/2014/main" id="{C758ABBE-64FA-10D3-008E-1F5547577480}"/>
                </a:ext>
              </a:extLst>
            </xdr14:cNvPr>
            <xdr14:cNvContentPartPr/>
          </xdr14:nvContentPartPr>
          <xdr14:nvPr macro=""/>
          <xdr14:xfrm>
            <a:off x="1782360" y="8330227"/>
            <a:ext cx="798120" cy="276480"/>
          </xdr14:xfrm>
        </xdr:contentPart>
      </mc:Choice>
      <mc:Fallback xmlns="">
        <xdr:pic>
          <xdr:nvPicPr>
            <xdr:cNvPr id="148" name="Ink 147">
              <a:extLst>
                <a:ext uri="{FF2B5EF4-FFF2-40B4-BE49-F238E27FC236}">
                  <a16:creationId xmlns:a16="http://schemas.microsoft.com/office/drawing/2014/main" id="{C758ABBE-64FA-10D3-008E-1F5547577480}"/>
                </a:ext>
              </a:extLst>
            </xdr:cNvPr>
            <xdr:cNvPicPr/>
          </xdr:nvPicPr>
          <xdr:blipFill>
            <a:blip xmlns:r="http://schemas.openxmlformats.org/officeDocument/2006/relationships" r:embed="rId34"/>
            <a:stretch>
              <a:fillRect/>
            </a:stretch>
          </xdr:blipFill>
          <xdr:spPr>
            <a:xfrm>
              <a:off x="1778040" y="8325913"/>
              <a:ext cx="806760" cy="285109"/>
            </a:xfrm>
            <a:prstGeom prst="rect">
              <a:avLst/>
            </a:prstGeom>
          </xdr:spPr>
        </xdr:pic>
      </mc:Fallback>
    </mc:AlternateContent>
    <xdr:clientData/>
  </xdr:twoCellAnchor>
  <xdr:twoCellAnchor editAs="oneCell">
    <xdr:from>
      <xdr:col>6</xdr:col>
      <xdr:colOff>195903</xdr:colOff>
      <xdr:row>41</xdr:row>
      <xdr:rowOff>49163</xdr:rowOff>
    </xdr:from>
    <xdr:to>
      <xdr:col>6</xdr:col>
      <xdr:colOff>399303</xdr:colOff>
      <xdr:row>45</xdr:row>
      <xdr:rowOff>57848</xdr:rowOff>
    </xdr:to>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149" name="Ink 148">
              <a:extLst>
                <a:ext uri="{FF2B5EF4-FFF2-40B4-BE49-F238E27FC236}">
                  <a16:creationId xmlns:a16="http://schemas.microsoft.com/office/drawing/2014/main" id="{C2D53E66-EDA5-2D27-BB81-7E36E247A2DD}"/>
                </a:ext>
              </a:extLst>
            </xdr14:cNvPr>
            <xdr14:cNvContentPartPr/>
          </xdr14:nvContentPartPr>
          <xdr14:nvPr macro=""/>
          <xdr14:xfrm>
            <a:off x="3850920" y="7639027"/>
            <a:ext cx="203400" cy="749160"/>
          </xdr14:xfrm>
        </xdr:contentPart>
      </mc:Choice>
      <mc:Fallback xmlns="">
        <xdr:pic>
          <xdr:nvPicPr>
            <xdr:cNvPr id="149" name="Ink 148">
              <a:extLst>
                <a:ext uri="{FF2B5EF4-FFF2-40B4-BE49-F238E27FC236}">
                  <a16:creationId xmlns:a16="http://schemas.microsoft.com/office/drawing/2014/main" id="{C2D53E66-EDA5-2D27-BB81-7E36E247A2DD}"/>
                </a:ext>
              </a:extLst>
            </xdr:cNvPr>
            <xdr:cNvPicPr/>
          </xdr:nvPicPr>
          <xdr:blipFill>
            <a:blip xmlns:r="http://schemas.openxmlformats.org/officeDocument/2006/relationships" r:embed="rId36"/>
            <a:stretch>
              <a:fillRect/>
            </a:stretch>
          </xdr:blipFill>
          <xdr:spPr>
            <a:xfrm>
              <a:off x="3846600" y="7634707"/>
              <a:ext cx="212040" cy="757800"/>
            </a:xfrm>
            <a:prstGeom prst="rect">
              <a:avLst/>
            </a:prstGeom>
          </xdr:spPr>
        </xdr:pic>
      </mc:Fallback>
    </mc:AlternateContent>
    <xdr:clientData/>
  </xdr:twoCellAnchor>
  <xdr:twoCellAnchor editAs="oneCell">
    <xdr:from>
      <xdr:col>6</xdr:col>
      <xdr:colOff>546543</xdr:colOff>
      <xdr:row>42</xdr:row>
      <xdr:rowOff>57364</xdr:rowOff>
    </xdr:from>
    <xdr:to>
      <xdr:col>7</xdr:col>
      <xdr:colOff>286934</xdr:colOff>
      <xdr:row>44</xdr:row>
      <xdr:rowOff>79527</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156" name="Ink 155">
              <a:extLst>
                <a:ext uri="{FF2B5EF4-FFF2-40B4-BE49-F238E27FC236}">
                  <a16:creationId xmlns:a16="http://schemas.microsoft.com/office/drawing/2014/main" id="{E06D6AF8-B1DD-82C7-3AA2-EAAA45248217}"/>
                </a:ext>
              </a:extLst>
            </xdr14:cNvPr>
            <xdr14:cNvContentPartPr/>
          </xdr14:nvContentPartPr>
          <xdr14:nvPr macro=""/>
          <xdr14:xfrm>
            <a:off x="4201560" y="7832347"/>
            <a:ext cx="349560" cy="392400"/>
          </xdr14:xfrm>
        </xdr:contentPart>
      </mc:Choice>
      <mc:Fallback xmlns="">
        <xdr:pic>
          <xdr:nvPicPr>
            <xdr:cNvPr id="156" name="Ink 155">
              <a:extLst>
                <a:ext uri="{FF2B5EF4-FFF2-40B4-BE49-F238E27FC236}">
                  <a16:creationId xmlns:a16="http://schemas.microsoft.com/office/drawing/2014/main" id="{E06D6AF8-B1DD-82C7-3AA2-EAAA45248217}"/>
                </a:ext>
              </a:extLst>
            </xdr:cNvPr>
            <xdr:cNvPicPr/>
          </xdr:nvPicPr>
          <xdr:blipFill>
            <a:blip xmlns:r="http://schemas.openxmlformats.org/officeDocument/2006/relationships" r:embed="rId38"/>
            <a:stretch>
              <a:fillRect/>
            </a:stretch>
          </xdr:blipFill>
          <xdr:spPr>
            <a:xfrm>
              <a:off x="4197244" y="7828031"/>
              <a:ext cx="358191" cy="401032"/>
            </a:xfrm>
            <a:prstGeom prst="rect">
              <a:avLst/>
            </a:prstGeom>
          </xdr:spPr>
        </xdr:pic>
      </mc:Fallback>
    </mc:AlternateContent>
    <xdr:clientData/>
  </xdr:twoCellAnchor>
  <xdr:twoCellAnchor editAs="oneCell">
    <xdr:from>
      <xdr:col>5</xdr:col>
      <xdr:colOff>210713</xdr:colOff>
      <xdr:row>38</xdr:row>
      <xdr:rowOff>48319</xdr:rowOff>
    </xdr:from>
    <xdr:to>
      <xdr:col>5</xdr:col>
      <xdr:colOff>531833</xdr:colOff>
      <xdr:row>39</xdr:row>
      <xdr:rowOff>109080</xdr:rowOff>
    </xdr:to>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157" name="Ink 156">
              <a:extLst>
                <a:ext uri="{FF2B5EF4-FFF2-40B4-BE49-F238E27FC236}">
                  <a16:creationId xmlns:a16="http://schemas.microsoft.com/office/drawing/2014/main" id="{898076BE-3E2B-B1EA-C7D6-A7DE18BB6C58}"/>
                </a:ext>
              </a:extLst>
            </xdr14:cNvPr>
            <xdr14:cNvContentPartPr/>
          </xdr14:nvContentPartPr>
          <xdr14:nvPr macro=""/>
          <xdr14:xfrm>
            <a:off x="3256560" y="7082827"/>
            <a:ext cx="321120" cy="245880"/>
          </xdr14:xfrm>
        </xdr:contentPart>
      </mc:Choice>
      <mc:Fallback xmlns="">
        <xdr:pic>
          <xdr:nvPicPr>
            <xdr:cNvPr id="157" name="Ink 156">
              <a:extLst>
                <a:ext uri="{FF2B5EF4-FFF2-40B4-BE49-F238E27FC236}">
                  <a16:creationId xmlns:a16="http://schemas.microsoft.com/office/drawing/2014/main" id="{898076BE-3E2B-B1EA-C7D6-A7DE18BB6C58}"/>
                </a:ext>
              </a:extLst>
            </xdr:cNvPr>
            <xdr:cNvPicPr/>
          </xdr:nvPicPr>
          <xdr:blipFill>
            <a:blip xmlns:r="http://schemas.openxmlformats.org/officeDocument/2006/relationships" r:embed="rId40"/>
            <a:stretch>
              <a:fillRect/>
            </a:stretch>
          </xdr:blipFill>
          <xdr:spPr>
            <a:xfrm>
              <a:off x="3252240" y="7078507"/>
              <a:ext cx="329760" cy="254520"/>
            </a:xfrm>
            <a:prstGeom prst="rect">
              <a:avLst/>
            </a:prstGeom>
          </xdr:spPr>
        </xdr:pic>
      </mc:Fallback>
    </mc:AlternateContent>
    <xdr:clientData/>
  </xdr:twoCellAnchor>
  <xdr:twoCellAnchor editAs="oneCell">
    <xdr:from>
      <xdr:col>5</xdr:col>
      <xdr:colOff>434273</xdr:colOff>
      <xdr:row>40</xdr:row>
      <xdr:rowOff>18281</xdr:rowOff>
    </xdr:from>
    <xdr:to>
      <xdr:col>6</xdr:col>
      <xdr:colOff>114183</xdr:colOff>
      <xdr:row>42</xdr:row>
      <xdr:rowOff>54484</xdr:rowOff>
    </xdr:to>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158" name="Ink 157">
              <a:extLst>
                <a:ext uri="{FF2B5EF4-FFF2-40B4-BE49-F238E27FC236}">
                  <a16:creationId xmlns:a16="http://schemas.microsoft.com/office/drawing/2014/main" id="{3E16C430-5830-1FA8-8129-8475678DB00F}"/>
                </a:ext>
              </a:extLst>
            </xdr14:cNvPr>
            <xdr14:cNvContentPartPr/>
          </xdr14:nvContentPartPr>
          <xdr14:nvPr macro=""/>
          <xdr14:xfrm>
            <a:off x="3480120" y="7423027"/>
            <a:ext cx="289080" cy="406440"/>
          </xdr14:xfrm>
        </xdr:contentPart>
      </mc:Choice>
      <mc:Fallback xmlns="">
        <xdr:pic>
          <xdr:nvPicPr>
            <xdr:cNvPr id="158" name="Ink 157">
              <a:extLst>
                <a:ext uri="{FF2B5EF4-FFF2-40B4-BE49-F238E27FC236}">
                  <a16:creationId xmlns:a16="http://schemas.microsoft.com/office/drawing/2014/main" id="{3E16C430-5830-1FA8-8129-8475678DB00F}"/>
                </a:ext>
              </a:extLst>
            </xdr:cNvPr>
            <xdr:cNvPicPr/>
          </xdr:nvPicPr>
          <xdr:blipFill>
            <a:blip xmlns:r="http://schemas.openxmlformats.org/officeDocument/2006/relationships" r:embed="rId42"/>
            <a:stretch>
              <a:fillRect/>
            </a:stretch>
          </xdr:blipFill>
          <xdr:spPr>
            <a:xfrm>
              <a:off x="3475800" y="7418707"/>
              <a:ext cx="297720" cy="415080"/>
            </a:xfrm>
            <a:prstGeom prst="rect">
              <a:avLst/>
            </a:prstGeom>
          </xdr:spPr>
        </xdr:pic>
      </mc:Fallback>
    </mc:AlternateContent>
    <xdr:clientData/>
  </xdr:twoCellAnchor>
  <xdr:twoCellAnchor editAs="oneCell">
    <xdr:from>
      <xdr:col>2</xdr:col>
      <xdr:colOff>533781</xdr:colOff>
      <xdr:row>44</xdr:row>
      <xdr:rowOff>64047</xdr:rowOff>
    </xdr:from>
    <xdr:to>
      <xdr:col>5</xdr:col>
      <xdr:colOff>82913</xdr:colOff>
      <xdr:row>44</xdr:row>
      <xdr:rowOff>123447</xdr:rowOff>
    </xdr:to>
    <mc:AlternateContent xmlns:mc="http://schemas.openxmlformats.org/markup-compatibility/2006" xmlns:xdr14="http://schemas.microsoft.com/office/excel/2010/spreadsheetDrawing">
      <mc:Choice Requires="xdr14">
        <xdr:contentPart xmlns:r="http://schemas.openxmlformats.org/officeDocument/2006/relationships" r:id="rId43">
          <xdr14:nvContentPartPr>
            <xdr14:cNvPr id="161" name="Ink 160">
              <a:extLst>
                <a:ext uri="{FF2B5EF4-FFF2-40B4-BE49-F238E27FC236}">
                  <a16:creationId xmlns:a16="http://schemas.microsoft.com/office/drawing/2014/main" id="{B3201ED0-7AC2-8ADF-C405-DD25522178C6}"/>
                </a:ext>
              </a:extLst>
            </xdr14:cNvPr>
            <xdr14:cNvContentPartPr/>
          </xdr14:nvContentPartPr>
          <xdr14:nvPr macro=""/>
          <xdr14:xfrm>
            <a:off x="1752120" y="8209267"/>
            <a:ext cx="1376640" cy="59400"/>
          </xdr14:xfrm>
        </xdr:contentPart>
      </mc:Choice>
      <mc:Fallback xmlns="">
        <xdr:pic>
          <xdr:nvPicPr>
            <xdr:cNvPr id="161" name="Ink 160">
              <a:extLst>
                <a:ext uri="{FF2B5EF4-FFF2-40B4-BE49-F238E27FC236}">
                  <a16:creationId xmlns:a16="http://schemas.microsoft.com/office/drawing/2014/main" id="{B3201ED0-7AC2-8ADF-C405-DD25522178C6}"/>
                </a:ext>
              </a:extLst>
            </xdr:cNvPr>
            <xdr:cNvPicPr/>
          </xdr:nvPicPr>
          <xdr:blipFill>
            <a:blip xmlns:r="http://schemas.openxmlformats.org/officeDocument/2006/relationships" r:embed="rId44"/>
            <a:stretch>
              <a:fillRect/>
            </a:stretch>
          </xdr:blipFill>
          <xdr:spPr>
            <a:xfrm>
              <a:off x="1747800" y="8204921"/>
              <a:ext cx="1385280" cy="68093"/>
            </a:xfrm>
            <a:prstGeom prst="rect">
              <a:avLst/>
            </a:prstGeom>
          </xdr:spPr>
        </xdr:pic>
      </mc:Fallback>
    </mc:AlternateContent>
    <xdr:clientData/>
  </xdr:twoCellAnchor>
  <xdr:twoCellAnchor editAs="oneCell">
    <xdr:from>
      <xdr:col>2</xdr:col>
      <xdr:colOff>189261</xdr:colOff>
      <xdr:row>59</xdr:row>
      <xdr:rowOff>34403</xdr:rowOff>
    </xdr:from>
    <xdr:to>
      <xdr:col>2</xdr:col>
      <xdr:colOff>320301</xdr:colOff>
      <xdr:row>59</xdr:row>
      <xdr:rowOff>141323</xdr:rowOff>
    </xdr:to>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12" name="Ink 11">
              <a:extLst>
                <a:ext uri="{FF2B5EF4-FFF2-40B4-BE49-F238E27FC236}">
                  <a16:creationId xmlns:a16="http://schemas.microsoft.com/office/drawing/2014/main" id="{6C74D1CA-1327-8B4B-82F6-8870C2BE9F8C}"/>
                </a:ext>
              </a:extLst>
            </xdr14:cNvPr>
            <xdr14:cNvContentPartPr/>
          </xdr14:nvContentPartPr>
          <xdr14:nvPr macro=""/>
          <xdr14:xfrm>
            <a:off x="1407600" y="10956403"/>
            <a:ext cx="131040" cy="106920"/>
          </xdr14:xfrm>
        </xdr:contentPart>
      </mc:Choice>
      <mc:Fallback xmlns="">
        <xdr:pic>
          <xdr:nvPicPr>
            <xdr:cNvPr id="12" name="Ink 11">
              <a:extLst>
                <a:ext uri="{FF2B5EF4-FFF2-40B4-BE49-F238E27FC236}">
                  <a16:creationId xmlns:a16="http://schemas.microsoft.com/office/drawing/2014/main" id="{6C74D1CA-1327-8B4B-82F6-8870C2BE9F8C}"/>
                </a:ext>
              </a:extLst>
            </xdr:cNvPr>
            <xdr:cNvPicPr/>
          </xdr:nvPicPr>
          <xdr:blipFill>
            <a:blip xmlns:r="http://schemas.openxmlformats.org/officeDocument/2006/relationships" r:embed="rId46"/>
            <a:stretch>
              <a:fillRect/>
            </a:stretch>
          </xdr:blipFill>
          <xdr:spPr>
            <a:xfrm>
              <a:off x="1403292" y="10952083"/>
              <a:ext cx="139656" cy="115560"/>
            </a:xfrm>
            <a:prstGeom prst="rect">
              <a:avLst/>
            </a:prstGeom>
          </xdr:spPr>
        </xdr:pic>
      </mc:Fallback>
    </mc:AlternateContent>
    <xdr:clientData/>
  </xdr:twoCellAnchor>
  <xdr:twoCellAnchor editAs="oneCell">
    <xdr:from>
      <xdr:col>1</xdr:col>
      <xdr:colOff>320351</xdr:colOff>
      <xdr:row>58</xdr:row>
      <xdr:rowOff>152562</xdr:rowOff>
    </xdr:from>
    <xdr:to>
      <xdr:col>2</xdr:col>
      <xdr:colOff>20421</xdr:colOff>
      <xdr:row>59</xdr:row>
      <xdr:rowOff>182363</xdr:rowOff>
    </xdr:to>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13" name="Ink 12">
              <a:extLst>
                <a:ext uri="{FF2B5EF4-FFF2-40B4-BE49-F238E27FC236}">
                  <a16:creationId xmlns:a16="http://schemas.microsoft.com/office/drawing/2014/main" id="{50029DE5-1191-CAB7-2209-B305FB0C4B8F}"/>
                </a:ext>
              </a:extLst>
            </xdr14:cNvPr>
            <xdr14:cNvContentPartPr/>
          </xdr14:nvContentPartPr>
          <xdr14:nvPr macro=""/>
          <xdr14:xfrm>
            <a:off x="929520" y="10889443"/>
            <a:ext cx="309240" cy="214920"/>
          </xdr14:xfrm>
        </xdr:contentPart>
      </mc:Choice>
      <mc:Fallback xmlns="">
        <xdr:pic>
          <xdr:nvPicPr>
            <xdr:cNvPr id="13" name="Ink 12">
              <a:extLst>
                <a:ext uri="{FF2B5EF4-FFF2-40B4-BE49-F238E27FC236}">
                  <a16:creationId xmlns:a16="http://schemas.microsoft.com/office/drawing/2014/main" id="{50029DE5-1191-CAB7-2209-B305FB0C4B8F}"/>
                </a:ext>
              </a:extLst>
            </xdr:cNvPr>
            <xdr:cNvPicPr/>
          </xdr:nvPicPr>
          <xdr:blipFill>
            <a:blip xmlns:r="http://schemas.openxmlformats.org/officeDocument/2006/relationships" r:embed="rId48"/>
            <a:stretch>
              <a:fillRect/>
            </a:stretch>
          </xdr:blipFill>
          <xdr:spPr>
            <a:xfrm>
              <a:off x="925200" y="10885123"/>
              <a:ext cx="317880" cy="223560"/>
            </a:xfrm>
            <a:prstGeom prst="rect">
              <a:avLst/>
            </a:prstGeom>
          </xdr:spPr>
        </xdr:pic>
      </mc:Fallback>
    </mc:AlternateContent>
    <xdr:clientData/>
  </xdr:twoCellAnchor>
  <xdr:twoCellAnchor editAs="oneCell">
    <xdr:from>
      <xdr:col>3</xdr:col>
      <xdr:colOff>4172</xdr:colOff>
      <xdr:row>58</xdr:row>
      <xdr:rowOff>129882</xdr:rowOff>
    </xdr:from>
    <xdr:to>
      <xdr:col>6</xdr:col>
      <xdr:colOff>163143</xdr:colOff>
      <xdr:row>60</xdr:row>
      <xdr:rowOff>184444</xdr:rowOff>
    </xdr:to>
    <mc:AlternateContent xmlns:mc="http://schemas.openxmlformats.org/markup-compatibility/2006" xmlns:xdr14="http://schemas.microsoft.com/office/excel/2010/spreadsheetDrawing">
      <mc:Choice Requires="xdr14">
        <xdr:contentPart xmlns:r="http://schemas.openxmlformats.org/officeDocument/2006/relationships" r:id="rId49">
          <xdr14:nvContentPartPr>
            <xdr14:cNvPr id="31" name="Ink 30">
              <a:extLst>
                <a:ext uri="{FF2B5EF4-FFF2-40B4-BE49-F238E27FC236}">
                  <a16:creationId xmlns:a16="http://schemas.microsoft.com/office/drawing/2014/main" id="{BA4D7A72-0AE0-4C28-37C8-822251F1B5E8}"/>
                </a:ext>
              </a:extLst>
            </xdr14:cNvPr>
            <xdr14:cNvContentPartPr/>
          </xdr14:nvContentPartPr>
          <xdr14:nvPr macro=""/>
          <xdr14:xfrm>
            <a:off x="1831680" y="10866763"/>
            <a:ext cx="1986480" cy="424800"/>
          </xdr14:xfrm>
        </xdr:contentPart>
      </mc:Choice>
      <mc:Fallback xmlns="">
        <xdr:pic>
          <xdr:nvPicPr>
            <xdr:cNvPr id="31" name="Ink 30">
              <a:extLst>
                <a:ext uri="{FF2B5EF4-FFF2-40B4-BE49-F238E27FC236}">
                  <a16:creationId xmlns:a16="http://schemas.microsoft.com/office/drawing/2014/main" id="{BA4D7A72-0AE0-4C28-37C8-822251F1B5E8}"/>
                </a:ext>
              </a:extLst>
            </xdr:cNvPr>
            <xdr:cNvPicPr/>
          </xdr:nvPicPr>
          <xdr:blipFill>
            <a:blip xmlns:r="http://schemas.openxmlformats.org/officeDocument/2006/relationships" r:embed="rId50"/>
            <a:stretch>
              <a:fillRect/>
            </a:stretch>
          </xdr:blipFill>
          <xdr:spPr>
            <a:xfrm>
              <a:off x="1827360" y="10862447"/>
              <a:ext cx="1995120" cy="433433"/>
            </a:xfrm>
            <a:prstGeom prst="rect">
              <a:avLst/>
            </a:prstGeom>
          </xdr:spPr>
        </xdr:pic>
      </mc:Fallback>
    </mc:AlternateContent>
    <xdr:clientData/>
  </xdr:twoCellAnchor>
  <xdr:twoCellAnchor editAs="oneCell">
    <xdr:from>
      <xdr:col>6</xdr:col>
      <xdr:colOff>212823</xdr:colOff>
      <xdr:row>58</xdr:row>
      <xdr:rowOff>82722</xdr:rowOff>
    </xdr:from>
    <xdr:to>
      <xdr:col>6</xdr:col>
      <xdr:colOff>394623</xdr:colOff>
      <xdr:row>59</xdr:row>
      <xdr:rowOff>30803</xdr:rowOff>
    </xdr:to>
    <mc:AlternateContent xmlns:mc="http://schemas.openxmlformats.org/markup-compatibility/2006" xmlns:xdr14="http://schemas.microsoft.com/office/excel/2010/spreadsheetDrawing">
      <mc:Choice Requires="xdr14">
        <xdr:contentPart xmlns:r="http://schemas.openxmlformats.org/officeDocument/2006/relationships" r:id="rId51">
          <xdr14:nvContentPartPr>
            <xdr14:cNvPr id="32" name="Ink 31">
              <a:extLst>
                <a:ext uri="{FF2B5EF4-FFF2-40B4-BE49-F238E27FC236}">
                  <a16:creationId xmlns:a16="http://schemas.microsoft.com/office/drawing/2014/main" id="{1C6F2E79-C94F-9F83-1FDF-F01BEDF81D4A}"/>
                </a:ext>
              </a:extLst>
            </xdr14:cNvPr>
            <xdr14:cNvContentPartPr/>
          </xdr14:nvContentPartPr>
          <xdr14:nvPr macro=""/>
          <xdr14:xfrm>
            <a:off x="3867840" y="10819603"/>
            <a:ext cx="181800" cy="133200"/>
          </xdr14:xfrm>
        </xdr:contentPart>
      </mc:Choice>
      <mc:Fallback xmlns="">
        <xdr:pic>
          <xdr:nvPicPr>
            <xdr:cNvPr id="32" name="Ink 31">
              <a:extLst>
                <a:ext uri="{FF2B5EF4-FFF2-40B4-BE49-F238E27FC236}">
                  <a16:creationId xmlns:a16="http://schemas.microsoft.com/office/drawing/2014/main" id="{1C6F2E79-C94F-9F83-1FDF-F01BEDF81D4A}"/>
                </a:ext>
              </a:extLst>
            </xdr:cNvPr>
            <xdr:cNvPicPr/>
          </xdr:nvPicPr>
          <xdr:blipFill>
            <a:blip xmlns:r="http://schemas.openxmlformats.org/officeDocument/2006/relationships" r:embed="rId52"/>
            <a:stretch>
              <a:fillRect/>
            </a:stretch>
          </xdr:blipFill>
          <xdr:spPr>
            <a:xfrm>
              <a:off x="3863520" y="10815283"/>
              <a:ext cx="190440" cy="141840"/>
            </a:xfrm>
            <a:prstGeom prst="rect">
              <a:avLst/>
            </a:prstGeom>
          </xdr:spPr>
        </xdr:pic>
      </mc:Fallback>
    </mc:AlternateContent>
    <xdr:clientData/>
  </xdr:twoCellAnchor>
  <xdr:twoCellAnchor editAs="oneCell">
    <xdr:from>
      <xdr:col>6</xdr:col>
      <xdr:colOff>281943</xdr:colOff>
      <xdr:row>59</xdr:row>
      <xdr:rowOff>155003</xdr:rowOff>
    </xdr:from>
    <xdr:to>
      <xdr:col>6</xdr:col>
      <xdr:colOff>474903</xdr:colOff>
      <xdr:row>60</xdr:row>
      <xdr:rowOff>40804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35" name="Ink 34">
              <a:extLst>
                <a:ext uri="{FF2B5EF4-FFF2-40B4-BE49-F238E27FC236}">
                  <a16:creationId xmlns:a16="http://schemas.microsoft.com/office/drawing/2014/main" id="{EA506035-C9E6-1EB7-F017-1F4CC3464749}"/>
                </a:ext>
              </a:extLst>
            </xdr14:cNvPr>
            <xdr14:cNvContentPartPr/>
          </xdr14:nvContentPartPr>
          <xdr14:nvPr macro=""/>
          <xdr14:xfrm>
            <a:off x="3936960" y="11077003"/>
            <a:ext cx="192960" cy="70920"/>
          </xdr14:xfrm>
        </xdr:contentPart>
      </mc:Choice>
      <mc:Fallback xmlns="">
        <xdr:pic>
          <xdr:nvPicPr>
            <xdr:cNvPr id="35" name="Ink 34">
              <a:extLst>
                <a:ext uri="{FF2B5EF4-FFF2-40B4-BE49-F238E27FC236}">
                  <a16:creationId xmlns:a16="http://schemas.microsoft.com/office/drawing/2014/main" id="{EA506035-C9E6-1EB7-F017-1F4CC3464749}"/>
                </a:ext>
              </a:extLst>
            </xdr:cNvPr>
            <xdr:cNvPicPr/>
          </xdr:nvPicPr>
          <xdr:blipFill>
            <a:blip xmlns:r="http://schemas.openxmlformats.org/officeDocument/2006/relationships" r:embed="rId54"/>
            <a:stretch>
              <a:fillRect/>
            </a:stretch>
          </xdr:blipFill>
          <xdr:spPr>
            <a:xfrm>
              <a:off x="3932648" y="11072683"/>
              <a:ext cx="201584" cy="79560"/>
            </a:xfrm>
            <a:prstGeom prst="rect">
              <a:avLst/>
            </a:prstGeom>
          </xdr:spPr>
        </xdr:pic>
      </mc:Fallback>
    </mc:AlternateContent>
    <xdr:clientData/>
  </xdr:twoCellAnchor>
  <xdr:twoCellAnchor editAs="oneCell">
    <xdr:from>
      <xdr:col>0</xdr:col>
      <xdr:colOff>231840</xdr:colOff>
      <xdr:row>61</xdr:row>
      <xdr:rowOff>128566</xdr:rowOff>
    </xdr:from>
    <xdr:to>
      <xdr:col>3</xdr:col>
      <xdr:colOff>152132</xdr:colOff>
      <xdr:row>64</xdr:row>
      <xdr:rowOff>124370</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68" name="Ink 67">
              <a:extLst>
                <a:ext uri="{FF2B5EF4-FFF2-40B4-BE49-F238E27FC236}">
                  <a16:creationId xmlns:a16="http://schemas.microsoft.com/office/drawing/2014/main" id="{936A3B82-BE41-F5E8-B278-494DCCF61ECA}"/>
                </a:ext>
              </a:extLst>
            </xdr14:cNvPr>
            <xdr14:cNvContentPartPr/>
          </xdr14:nvContentPartPr>
          <xdr14:nvPr macro=""/>
          <xdr14:xfrm>
            <a:off x="231840" y="11420803"/>
            <a:ext cx="1747800" cy="551160"/>
          </xdr14:xfrm>
        </xdr:contentPart>
      </mc:Choice>
      <mc:Fallback xmlns="">
        <xdr:pic>
          <xdr:nvPicPr>
            <xdr:cNvPr id="68" name="Ink 67">
              <a:extLst>
                <a:ext uri="{FF2B5EF4-FFF2-40B4-BE49-F238E27FC236}">
                  <a16:creationId xmlns:a16="http://schemas.microsoft.com/office/drawing/2014/main" id="{936A3B82-BE41-F5E8-B278-494DCCF61ECA}"/>
                </a:ext>
              </a:extLst>
            </xdr:cNvPr>
            <xdr:cNvPicPr/>
          </xdr:nvPicPr>
          <xdr:blipFill>
            <a:blip xmlns:r="http://schemas.openxmlformats.org/officeDocument/2006/relationships" r:embed="rId56"/>
            <a:stretch>
              <a:fillRect/>
            </a:stretch>
          </xdr:blipFill>
          <xdr:spPr>
            <a:xfrm>
              <a:off x="227521" y="11416480"/>
              <a:ext cx="1756438" cy="559806"/>
            </a:xfrm>
            <a:prstGeom prst="rect">
              <a:avLst/>
            </a:prstGeom>
          </xdr:spPr>
        </xdr:pic>
      </mc:Fallback>
    </mc:AlternateContent>
    <xdr:clientData/>
  </xdr:twoCellAnchor>
  <xdr:twoCellAnchor editAs="oneCell">
    <xdr:from>
      <xdr:col>1</xdr:col>
      <xdr:colOff>155111</xdr:colOff>
      <xdr:row>64</xdr:row>
      <xdr:rowOff>111770</xdr:rowOff>
    </xdr:from>
    <xdr:to>
      <xdr:col>2</xdr:col>
      <xdr:colOff>177381</xdr:colOff>
      <xdr:row>65</xdr:row>
      <xdr:rowOff>59851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69" name="Ink 68">
              <a:extLst>
                <a:ext uri="{FF2B5EF4-FFF2-40B4-BE49-F238E27FC236}">
                  <a16:creationId xmlns:a16="http://schemas.microsoft.com/office/drawing/2014/main" id="{000F6489-432B-24BA-8058-A9815D145ABD}"/>
                </a:ext>
              </a:extLst>
            </xdr14:cNvPr>
            <xdr14:cNvContentPartPr/>
          </xdr14:nvContentPartPr>
          <xdr14:nvPr macro=""/>
          <xdr14:xfrm>
            <a:off x="764280" y="11959363"/>
            <a:ext cx="631440" cy="133200"/>
          </xdr14:xfrm>
        </xdr:contentPart>
      </mc:Choice>
      <mc:Fallback xmlns="">
        <xdr:pic>
          <xdr:nvPicPr>
            <xdr:cNvPr id="69" name="Ink 68">
              <a:extLst>
                <a:ext uri="{FF2B5EF4-FFF2-40B4-BE49-F238E27FC236}">
                  <a16:creationId xmlns:a16="http://schemas.microsoft.com/office/drawing/2014/main" id="{000F6489-432B-24BA-8058-A9815D145ABD}"/>
                </a:ext>
              </a:extLst>
            </xdr:cNvPr>
            <xdr:cNvPicPr/>
          </xdr:nvPicPr>
          <xdr:blipFill>
            <a:blip xmlns:r="http://schemas.openxmlformats.org/officeDocument/2006/relationships" r:embed="rId58"/>
            <a:stretch>
              <a:fillRect/>
            </a:stretch>
          </xdr:blipFill>
          <xdr:spPr>
            <a:xfrm>
              <a:off x="759960" y="11955043"/>
              <a:ext cx="640080" cy="141840"/>
            </a:xfrm>
            <a:prstGeom prst="rect">
              <a:avLst/>
            </a:prstGeom>
          </xdr:spPr>
        </xdr:pic>
      </mc:Fallback>
    </mc:AlternateContent>
    <xdr:clientData/>
  </xdr:twoCellAnchor>
  <xdr:twoCellAnchor editAs="oneCell">
    <xdr:from>
      <xdr:col>1</xdr:col>
      <xdr:colOff>219191</xdr:colOff>
      <xdr:row>61</xdr:row>
      <xdr:rowOff>123166</xdr:rowOff>
    </xdr:from>
    <xdr:to>
      <xdr:col>5</xdr:col>
      <xdr:colOff>103073</xdr:colOff>
      <xdr:row>67</xdr:row>
      <xdr:rowOff>65454</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15" name="Ink 114">
              <a:extLst>
                <a:ext uri="{FF2B5EF4-FFF2-40B4-BE49-F238E27FC236}">
                  <a16:creationId xmlns:a16="http://schemas.microsoft.com/office/drawing/2014/main" id="{34DB0644-A0A7-878C-533A-07A498743B97}"/>
                </a:ext>
              </a:extLst>
            </xdr14:cNvPr>
            <xdr14:cNvContentPartPr/>
          </xdr14:nvContentPartPr>
          <xdr14:nvPr macro=""/>
          <xdr14:xfrm>
            <a:off x="828360" y="11415403"/>
            <a:ext cx="2320560" cy="1053000"/>
          </xdr14:xfrm>
        </xdr:contentPart>
      </mc:Choice>
      <mc:Fallback xmlns="">
        <xdr:pic>
          <xdr:nvPicPr>
            <xdr:cNvPr id="115" name="Ink 114">
              <a:extLst>
                <a:ext uri="{FF2B5EF4-FFF2-40B4-BE49-F238E27FC236}">
                  <a16:creationId xmlns:a16="http://schemas.microsoft.com/office/drawing/2014/main" id="{34DB0644-A0A7-878C-533A-07A498743B97}"/>
                </a:ext>
              </a:extLst>
            </xdr:cNvPr>
            <xdr:cNvPicPr/>
          </xdr:nvPicPr>
          <xdr:blipFill>
            <a:blip xmlns:r="http://schemas.openxmlformats.org/officeDocument/2006/relationships" r:embed="rId60"/>
            <a:stretch>
              <a:fillRect/>
            </a:stretch>
          </xdr:blipFill>
          <xdr:spPr>
            <a:xfrm>
              <a:off x="824041" y="11411084"/>
              <a:ext cx="2329199" cy="1061637"/>
            </a:xfrm>
            <a:prstGeom prst="rect">
              <a:avLst/>
            </a:prstGeom>
          </xdr:spPr>
        </xdr:pic>
      </mc:Fallback>
    </mc:AlternateContent>
    <xdr:clientData/>
  </xdr:twoCellAnchor>
  <xdr:twoCellAnchor editAs="oneCell">
    <xdr:from>
      <xdr:col>4</xdr:col>
      <xdr:colOff>286002</xdr:colOff>
      <xdr:row>61</xdr:row>
      <xdr:rowOff>181846</xdr:rowOff>
    </xdr:from>
    <xdr:to>
      <xdr:col>5</xdr:col>
      <xdr:colOff>430673</xdr:colOff>
      <xdr:row>63</xdr:row>
      <xdr:rowOff>138128</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30" name="Ink 129">
              <a:extLst>
                <a:ext uri="{FF2B5EF4-FFF2-40B4-BE49-F238E27FC236}">
                  <a16:creationId xmlns:a16="http://schemas.microsoft.com/office/drawing/2014/main" id="{4BADBEDF-3562-BD1E-7166-27F7E3C0EF78}"/>
                </a:ext>
              </a:extLst>
            </xdr14:cNvPr>
            <xdr14:cNvContentPartPr/>
          </xdr14:nvContentPartPr>
          <xdr14:nvPr macro=""/>
          <xdr14:xfrm>
            <a:off x="2722680" y="11474083"/>
            <a:ext cx="753840" cy="326520"/>
          </xdr14:xfrm>
        </xdr:contentPart>
      </mc:Choice>
      <mc:Fallback xmlns="">
        <xdr:pic>
          <xdr:nvPicPr>
            <xdr:cNvPr id="130" name="Ink 129">
              <a:extLst>
                <a:ext uri="{FF2B5EF4-FFF2-40B4-BE49-F238E27FC236}">
                  <a16:creationId xmlns:a16="http://schemas.microsoft.com/office/drawing/2014/main" id="{4BADBEDF-3562-BD1E-7166-27F7E3C0EF78}"/>
                </a:ext>
              </a:extLst>
            </xdr:cNvPr>
            <xdr:cNvPicPr/>
          </xdr:nvPicPr>
          <xdr:blipFill>
            <a:blip xmlns:r="http://schemas.openxmlformats.org/officeDocument/2006/relationships" r:embed="rId62"/>
            <a:stretch>
              <a:fillRect/>
            </a:stretch>
          </xdr:blipFill>
          <xdr:spPr>
            <a:xfrm>
              <a:off x="2718360" y="11469763"/>
              <a:ext cx="762480" cy="335160"/>
            </a:xfrm>
            <a:prstGeom prst="rect">
              <a:avLst/>
            </a:prstGeom>
          </xdr:spPr>
        </xdr:pic>
      </mc:Fallback>
    </mc:AlternateContent>
    <xdr:clientData/>
  </xdr:twoCellAnchor>
  <xdr:twoCellAnchor editAs="oneCell">
    <xdr:from>
      <xdr:col>6</xdr:col>
      <xdr:colOff>51543</xdr:colOff>
      <xdr:row>61</xdr:row>
      <xdr:rowOff>130366</xdr:rowOff>
    </xdr:from>
    <xdr:to>
      <xdr:col>7</xdr:col>
      <xdr:colOff>392612</xdr:colOff>
      <xdr:row>64</xdr:row>
      <xdr:rowOff>83690</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51" name="Ink 150">
              <a:extLst>
                <a:ext uri="{FF2B5EF4-FFF2-40B4-BE49-F238E27FC236}">
                  <a16:creationId xmlns:a16="http://schemas.microsoft.com/office/drawing/2014/main" id="{3649662C-E0C4-2A83-DC6C-0FA456FDF172}"/>
                </a:ext>
              </a:extLst>
            </xdr14:cNvPr>
            <xdr14:cNvContentPartPr/>
          </xdr14:nvContentPartPr>
          <xdr14:nvPr macro=""/>
          <xdr14:xfrm>
            <a:off x="3706560" y="11422603"/>
            <a:ext cx="950238" cy="508680"/>
          </xdr14:xfrm>
        </xdr:contentPart>
      </mc:Choice>
      <mc:Fallback xmlns="">
        <xdr:pic>
          <xdr:nvPicPr>
            <xdr:cNvPr id="151" name="Ink 150">
              <a:extLst>
                <a:ext uri="{FF2B5EF4-FFF2-40B4-BE49-F238E27FC236}">
                  <a16:creationId xmlns:a16="http://schemas.microsoft.com/office/drawing/2014/main" id="{3649662C-E0C4-2A83-DC6C-0FA456FDF172}"/>
                </a:ext>
              </a:extLst>
            </xdr:cNvPr>
            <xdr:cNvPicPr/>
          </xdr:nvPicPr>
          <xdr:blipFill>
            <a:blip xmlns:r="http://schemas.openxmlformats.org/officeDocument/2006/relationships" r:embed="rId64"/>
            <a:stretch>
              <a:fillRect/>
            </a:stretch>
          </xdr:blipFill>
          <xdr:spPr>
            <a:xfrm>
              <a:off x="3702241" y="11418283"/>
              <a:ext cx="958877" cy="517320"/>
            </a:xfrm>
            <a:prstGeom prst="rect">
              <a:avLst/>
            </a:prstGeom>
          </xdr:spPr>
        </xdr:pic>
      </mc:Fallback>
    </mc:AlternateContent>
    <xdr:clientData/>
  </xdr:twoCellAnchor>
  <xdr:twoCellAnchor editAs="oneCell">
    <xdr:from>
      <xdr:col>8</xdr:col>
      <xdr:colOff>9522</xdr:colOff>
      <xdr:row>61</xdr:row>
      <xdr:rowOff>118126</xdr:rowOff>
    </xdr:from>
    <xdr:to>
      <xdr:col>10</xdr:col>
      <xdr:colOff>158103</xdr:colOff>
      <xdr:row>64</xdr:row>
      <xdr:rowOff>132650</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71" name="Ink 170">
              <a:extLst>
                <a:ext uri="{FF2B5EF4-FFF2-40B4-BE49-F238E27FC236}">
                  <a16:creationId xmlns:a16="http://schemas.microsoft.com/office/drawing/2014/main" id="{0647A4AB-06D5-80FA-3425-7E7789D929D9}"/>
                </a:ext>
              </a:extLst>
            </xdr14:cNvPr>
            <xdr14:cNvContentPartPr/>
          </xdr14:nvContentPartPr>
          <xdr14:nvPr macro=""/>
          <xdr14:xfrm>
            <a:off x="4882878" y="11410363"/>
            <a:ext cx="1366920" cy="569880"/>
          </xdr14:xfrm>
        </xdr:contentPart>
      </mc:Choice>
      <mc:Fallback xmlns="">
        <xdr:pic>
          <xdr:nvPicPr>
            <xdr:cNvPr id="171" name="Ink 170">
              <a:extLst>
                <a:ext uri="{FF2B5EF4-FFF2-40B4-BE49-F238E27FC236}">
                  <a16:creationId xmlns:a16="http://schemas.microsoft.com/office/drawing/2014/main" id="{0647A4AB-06D5-80FA-3425-7E7789D929D9}"/>
                </a:ext>
              </a:extLst>
            </xdr:cNvPr>
            <xdr:cNvPicPr/>
          </xdr:nvPicPr>
          <xdr:blipFill>
            <a:blip xmlns:r="http://schemas.openxmlformats.org/officeDocument/2006/relationships" r:embed="rId66"/>
            <a:stretch>
              <a:fillRect/>
            </a:stretch>
          </xdr:blipFill>
          <xdr:spPr>
            <a:xfrm>
              <a:off x="4878557" y="11406043"/>
              <a:ext cx="1375562" cy="57852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09:44:31.478"/>
    </inkml:context>
    <inkml:brush xml:id="br0">
      <inkml:brushProperty name="width" value="0.025" units="cm"/>
      <inkml:brushProperty name="height" value="0.025" units="cm"/>
    </inkml:brush>
  </inkml:definitions>
  <inkml:trace contextRef="#ctx0" brushRef="#br0">0 0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10:30:12.611"/>
    </inkml:context>
    <inkml:brush xml:id="br0">
      <inkml:brushProperty name="width" value="0.025" units="cm"/>
      <inkml:brushProperty name="height" value="0.025" units="cm"/>
      <inkml:brushProperty name="color" value="#E71224"/>
    </inkml:brush>
  </inkml:definitions>
  <inkml:trace contextRef="#ctx0" brushRef="#br0">1 1 24575,'0'2'0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10:30:14.094"/>
    </inkml:context>
    <inkml:brush xml:id="br0">
      <inkml:brushProperty name="width" value="0.025" units="cm"/>
      <inkml:brushProperty name="height" value="0.025" units="cm"/>
      <inkml:brushProperty name="color" value="#E71224"/>
    </inkml:brush>
  </inkml:definitions>
  <inkml:trace contextRef="#ctx0" brushRef="#br0">0 273 24575,'0'0'0,"0"0"0,0 0 0,1 0 0,-1 0 0,0 0 0,0 0 0,0 0 0,0 0 0,0 0 0,0 1 0,0-1 0,0 0 0,0 0 0,0 0 0,0 0 0,0 0 0,0 0 0,1 0 0,-1 0 0,0 0 0,0 1 0,0-1 0,0 0 0,0 0 0,0 0 0,0 0 0,0 0 0,0 0 0,0 0 0,0 0 0,0 1 0,0-1 0,0 0 0,0 0 0,0 0 0,0 0 0,-1 0 0,1 0 0,0 0 0,0 0 0,0 0 0,0 1 0,0-1 0,0 0 0,0 0 0,0 0 0,0 0 0,0 0 0,0 0 0,0 0 0,0 0 0,-1 0 0,1 0 0,0 0 0,0 0 0,11 6 0,21-2 0,0-1 0,0-1 0,43-3 0,-13 0 0,227-8 341,6 0-2047,-280 9-5120</inkml:trace>
  <inkml:trace contextRef="#ctx0" brushRef="#br0" timeOffset="694.61">1235 48 24575,'1'0'0,"1"2"0,2 4 0,1 2 0,5 6 0,1 6 0,2 4 0,3 3 0,0 2 0,2-1 0,-2-3 0,0-2 0,0-3 0,-2-2 0,-4-6 0,-4-7 0</inkml:trace>
  <inkml:trace contextRef="#ctx0" brushRef="#br0" timeOffset="1054.33">1547 0 24575,'-3'1'0,"-1"-1"0,0 1 0,1-1 0,-1 1 0,0 0 0,1 1 0,-1-1 0,1 0 0,0 1 0,-1 0 0,1 0 0,-4 3 0,-35 34 0,31-29 0,-184 157 0,77-71 0,114-92 342,5-5-2049,2-3-5119</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10:30:18.304"/>
    </inkml:context>
    <inkml:brush xml:id="br0">
      <inkml:brushProperty name="width" value="0.025" units="cm"/>
      <inkml:brushProperty name="height" value="0.025" units="cm"/>
      <inkml:brushProperty name="color" value="#E71224"/>
    </inkml:brush>
  </inkml:definitions>
  <inkml:trace contextRef="#ctx0" brushRef="#br0">1 0 24575,'383'29'0,"-137"-5"0,168 8-1365,-382-29-5461</inkml:trace>
  <inkml:trace contextRef="#ctx0" brushRef="#br0" timeOffset="335.47">1043 32 24575,'6'0'0,"-1"0"0,0 0 0,1 1 0,-1 0 0,0 0 0,0 0 0,0 1 0,7 3 0,-9-4 0,0 1 0,-1-1 0,1 1 0,-1 0 0,1 0 0,-1 0 0,0 0 0,1 1 0,-1-1 0,0 1 0,-1-1 0,1 1 0,0 0 0,-1-1 0,0 1 0,1 0 0,-1 0 0,1 4 0,-2-4 0,1 1 0,0 0 0,-1-1 0,0 1 0,0 0 0,0 0 0,-1-1 0,1 1 0,-1 0 0,1-1 0,-1 1 0,-1-1 0,1 1 0,0-1 0,-1 0 0,0 1 0,-3 5 0,1-4 0,-1 1 0,1-1 0,-1 1 0,0-1 0,-1-1 0,1 1 0,-1-1 0,-8 5 0,4-5-1365,1-4-5461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10:30:21.365"/>
    </inkml:context>
    <inkml:brush xml:id="br0">
      <inkml:brushProperty name="width" value="0.025" units="cm"/>
      <inkml:brushProperty name="height" value="0.025" units="cm"/>
      <inkml:brushProperty name="color" value="#E71224"/>
    </inkml:brush>
  </inkml:definitions>
  <inkml:trace contextRef="#ctx0" brushRef="#br0">32 751 24575,'0'0'0,"0"0"0,0-1 0,0 1 0,0 0 0,0-1 0,0 1 0,0-1 0,0 1 0,0 0 0,0-1 0,0 1 0,0 0 0,0-1 0,0 1 0,0-1 0,0 1 0,0 0 0,0-1 0,-1 1 0,1 0 0,0-1 0,0 1 0,0 0 0,-1-1 0,1 1 0,0 0 0,-1 0 0,1-1 0,0 1 0,0 0 0,-1 0 0,1 0 0,0-1 0,-1 1 0,1 0 0,0 0 0,-1 0 0,0 0 0,1 0 0,-1 0 0,1 1 0,-1-1 0,1 1 0,-1-1 0,1 1 0,-1-1 0,1 1 0,-1-1 0,1 1 0,0-1 0,-1 1 0,1-1 0,0 1 0,0 0 0,-1-1 0,1 1 0,0-1 0,0 1 0,0 0 0,0-1 0,0 1 0,-1 0 0,2 0 0,-3 16 0,1 0 0,1-1 0,1 1 0,0-1 0,5 22 0,-5-33 0,0 0 0,1 1 0,0-1 0,0-1 0,0 1 0,1 0 0,-1 0 0,1-1 0,4 5 0,-4-6 0,-1-1 0,0 0 0,1 0 0,0 0 0,-1 0 0,1 0 0,0-1 0,0 1 0,0-1 0,0 0 0,0 1 0,0-2 0,0 1 0,0 0 0,0-1 0,5 1 0,-4-1 0,-1-1 0,0 1 0,1-1 0,-1 0 0,0 0 0,1 0 0,-1-1 0,0 1 0,0-1 0,0 1 0,0-1 0,0 0 0,-1 0 0,1-1 0,-1 1 0,3-3 0,0 0 0,0 0 0,-1 0 0,0 0 0,0-1 0,0 1 0,-1-1 0,3-7 0,-29 34 0,7-2 0,11-13 0,1 0 0,-1 0 0,-1 0 0,1 0 0,-1-1 0,0 0 0,0 0 0,-1-1 0,-8 6 0,14-10 0,1 0 0,-1 0 0,1 0 0,0 0 0,-1 0 0,1 0 0,-1 0 0,1 0 0,-1 0 0,1 0 0,-1 0 0,1 0 0,0 0 0,-1 0 0,1 0 0,-1 0 0,1 0 0,0-1 0,-1 1 0,1 0 0,-1 0 0,1 0 0,0-1 0,-1 1 0,1 0 0,0-1 0,-1 1 0,1 0 0,0-1 0,0 1 0,-1 0 0,1-1 0,-4-18 0,3 18 0,1-1 0,0 1 0,0 0 0,0-1 0,0 1 0,0-1 0,1 1 0,-1-1 0,0 1 0,1-1 0,-1 1 0,1 0 0,-1-1 0,1 1 0,0 0 0,-1 0 0,1-1 0,0 1 0,0 0 0,0 0 0,0 0 0,1-1 0,-1 2 0,0 0 0,-1 0 0,1 1 0,-1-1 0,1 0 0,-1 1 0,1-1 0,-1 0 0,1 1 0,-1-1 0,1 1 0,-1-1 0,0 1 0,1-1 0,-1 1 0,0-1 0,1 1 0,-1-1 0,0 1 0,0 0 0,1-1 0,-1 1 0,0-1 0,0 1 0,0 0 0,0-1 0,0 1 0,0 1 0,3 21 0,-2-21 0,1 49 0,-2-34 0,1 0 0,1 1 0,0-1 0,1 0 0,7 22 0,-10-39-21,0 0-1,0 1 0,0-1 1,0 1-1,1-1 0,-1 0 1,0 1-1,0-1 0,0 0 1,0 1-1,1-1 0,-1 0 1,0 1-1,0-1 0,1 0 1,-1 0-1,0 1 0,1-1 0,-1 0 1,0 0-1,1 1 0,-1-1 1,0 0-1,1 0 0,-1 0 1,0 0-1,1 0 0,-1 1 1,0-1-1,1 0 0,-1 0 1,1 0-1,-1 0 0,0 0 1,1 0-1,-1 0 0,1 0 1,-1 0-1,0-1 0,1 1 1,-1 0-1,0 0 0,1 0 1,-1 0-1,1 0 0,-1-1 1,0 1-1,0 0 0,1 0 1,-1-1-1,0 1 0,1 0 1,-1-1-1,0 1 0,0 0 1,1 0-1,-1-1 0,0 1 1,0 0-1,0-1 0,0 1 1,1-1-1,4-8-6804</inkml:trace>
  <inkml:trace contextRef="#ctx0" brushRef="#br0" timeOffset="277.68">305 1104 24575,'0'2'0,"0"2"0,-3 6 0,-1 4 0,-2 6 0,0 0 0,0 1 0,2-5-8191</inkml:trace>
  <inkml:trace contextRef="#ctx0" brushRef="#br0" timeOffset="899.97">585 904 24575,'-4'10'0,"1"0"0,0 0 0,1 1 0,0-1 0,0 1 0,0 12 0,-2 18 0,-5 9 0,8-103 0,1 15 0,10-64 0,-8 99 0,2 9 0,7 24 0,2 5 0,-11-32 0,-1-1 0,1 1 0,-1-1 0,1 1 0,0-1 0,0 0 0,0 1 0,1-1 0,-1 0 0,0-1 0,1 1 0,-1 0 0,1-1 0,-1 1 0,1-1 0,0 0 0,0 0 0,0 0 0,0 0 0,4 0 0,-4-1 0,-1 0 0,1 0 0,0 0 0,0-1 0,-1 1 0,1-1 0,0 0 0,-1 0 0,1 0 0,-1 0 0,1 0 0,-1-1 0,1 1 0,-1-1 0,0 0 0,0 1 0,0-1 0,0 0 0,0 0 0,0 0 0,0-1 0,1-2 0,13-25 0,-14 25 0,0 0 0,0 0 0,1 0 0,-1 1 0,1-1 0,0 1 0,5-5 0,-8 9 0,0 0 0,0 0 0,0 0 0,0-1 0,1 1 0,-1 0 0,0 0 0,0 0 0,0 0 0,0 0 0,0 0 0,1 0 0,-1 0 0,0 0 0,0 0 0,0 0 0,0 0 0,0 0 0,1 0 0,-1 0 0,0 0 0,0 0 0,0 0 0,0 0 0,0 0 0,1 0 0,-1 0 0,0 0 0,0 0 0,0 0 0,0 0 0,0 0 0,1 0 0,-1 0 0,0 0 0,0 1 0,0-1 0,0 0 0,0 0 0,0 0 0,0 0 0,1 0 0,2 10 0,0 11 0,-3-21 0,0 152 116,-1-89-1597,1-43-5345</inkml:trace>
  <inkml:trace contextRef="#ctx0" brushRef="#br0" timeOffset="1083.48">906 1145 24575,'0'1'0,"-1"1"0,-1 1 0,0 3 0,1 3 0,0 0-8191</inkml:trace>
  <inkml:trace contextRef="#ctx0" brushRef="#br0" timeOffset="1659.02">1090 904 24575,'0'-1'0,"0"0"0,-1 0 0,1 0 0,0 0 0,-1 0 0,1 0 0,-1 0 0,0 0 0,1 0 0,-1 0 0,1 1 0,-1-1 0,0 0 0,0 0 0,1 1 0,-1-1 0,0 0 0,0 1 0,0-1 0,0 1 0,0-1 0,0 1 0,0 0 0,0-1 0,0 1 0,0 0 0,0 0 0,0 0 0,0-1 0,0 1 0,0 0 0,0 0 0,0 1 0,0-1 0,0 0 0,0 0 0,0 0 0,0 1 0,0-1 0,0 0 0,0 1 0,0-1 0,-1 2 0,-2 0 0,0 0 0,0 1 0,0-1 0,1 1 0,-1 0 0,1 0 0,0 0 0,-5 6 0,2 0 0,1 1 0,0-1 0,1 1 0,0-1 0,0 1 0,1 0 0,1 1 0,0-1 0,0 0 0,1 1 0,0-1 0,1 1 0,0 0 0,0-1 0,4 17 0,-3-24 0,-1-1 0,1 0 0,0 1 0,-1-1 0,1 0 0,0 0 0,0 0 0,1 0 0,-1 0 0,0 0 0,1 0 0,-1 0 0,1-1 0,0 1 0,0 0 0,-1-1 0,1 1 0,0-1 0,0 0 0,0 0 0,1 0 0,-1 0 0,0 0 0,0 0 0,0 0 0,1-1 0,-1 1 0,0-1 0,1 0 0,-1 0 0,1 0 0,-1 0 0,0 0 0,1 0 0,-1 0 0,4-2 0,-2 1 0,0 0 0,1-1 0,-2 1 0,1-1 0,0 0 0,0 0 0,0-1 0,-1 1 0,0-1 0,1 1 0,-1-1 0,0 0 0,0-1 0,0 1 0,-1 0 0,1-1 0,-1 1 0,0-1 0,3-7 0,0-5 0,-2 0 0,1-1 0,-2 0 0,-1 1 0,0-1 0,-1 0 0,-3-29 0,3 45 0,0-1 0,0 0 0,-1 0 0,1 0 0,0 0 0,-1 0 0,1 1 0,-1-1 0,0 0 0,0 0 0,0 1 0,0-1 0,0 1 0,0-1 0,0 1 0,0-1 0,-1 1 0,1 0 0,0-1 0,-1 1 0,1 0 0,-4-1 0,4 1 0,-1 1 0,1 0 0,-1 0 0,1 0 0,-1 0 0,1 0 0,-1 0 0,1 0 0,-1 1 0,1-1 0,-1 0 0,1 1 0,-1-1 0,1 1 0,0 0 0,-1-1 0,1 1 0,0 0 0,0 0 0,-1 0 0,1 0 0,0 0 0,0 0 0,0 0 0,0 0 0,0 1 0,-1 1 0,0-1 0,0 1 0,1-1 0,-1 1 0,1-1 0,0 1 0,0-1 0,-1 1 0,2 0 0,-1-1 0,0 1 0,0 0 0,1 0 0,0 0 0,-1-1 0,1 1 0,0 0 0,1 0 0,-1 0 0,0 0 0,1 0 0,0-1 0,0 4 0,3 4 0,1-1 0,0 0 0,0-1 0,13 17 0,5 9 0,19 40-1365,-30-57-5461</inkml:trace>
  <inkml:trace contextRef="#ctx0" brushRef="#br0" timeOffset="1845.32">1283 1112 24575,'-3'2'-6197,"-1"4"6197,-2 8 2820,0 4-2820,0 4 1059,-1-3-1059,1 0 554,1-3-6981</inkml:trace>
  <inkml:trace contextRef="#ctx0" brushRef="#br0" timeOffset="2123.62">1435 912 24575,'0'-3'0,"3"0"0,3-1 0,1 4 0,-1 6 0,-2 7 0,-3 7 0,-6 7 0,-3 5 0,-2 2 0,0-1 0,2-3 0,2-5 0,3-8 0,1-8-8191</inkml:trace>
  <inkml:trace contextRef="#ctx0" brushRef="#br0" timeOffset="2451.23">1443 832 24575,'15'0'0,"-1"0"0,0 1 0,0 1 0,0 0 0,0 1 0,22 7 0,-31-8 0,-1 0 0,1 0 0,0 1 0,-1 0 0,0-1 0,1 2 0,-1-1 0,0 0 0,0 1 0,-1 0 0,1 0 0,-1 0 0,0 0 0,0 0 0,0 1 0,-1-1 0,1 1 0,-1 0 0,0-1 0,-1 1 0,2 7 0,-2-9 0,0 1 0,-1-1 0,1 1 0,-1-1 0,0 1 0,0-1 0,-1 1 0,1-1 0,-1 1 0,1-1 0,-1 0 0,0 1 0,-1-1 0,1 0 0,0 1 0,-3 2 0,1-2 0,0 0 0,0 0 0,-1 0 0,1 0 0,-1 0 0,0-1 0,0 1 0,0-1 0,-9 5 0,4-4 0,1 0 0,-1 0 0,0-1 0,0 0 0,0-1 0,0 0 0,0 0 0,0-1 0,-1 0 0,1-1 0,-17-1 0,6-4-1365,6-3-5461</inkml:trace>
  <inkml:trace contextRef="#ctx0" brushRef="#br0" timeOffset="3511.74">0 1329 24575,'1'1'0,"1"0"0,-1 1 0,0-1 0,0 1 0,0-1 0,0 1 0,-1-1 0,1 1 0,0 0 0,-1-1 0,1 1 0,-1 0 0,1 2 0,-1-3 0,4 12 0,-1 0 0,-1 0 0,0 0 0,-1 0 0,-1 0 0,0 0 0,0 0 0,-4 20 0,0-72 0,4 36 0,0 0 0,0 0 0,0 0 0,1 0 0,-1 0 0,1 0 0,0 0 0,0 0 0,0 0 0,0 0 0,0 0 0,1 1 0,-1-1 0,1 0 0,0 1 0,0-1 0,0 1 0,0 0 0,0 0 0,1 0 0,-1 0 0,0 0 0,1 0 0,0 0 0,-1 1 0,1-1 0,0 1 0,0 0 0,0 0 0,0 0 0,0 0 0,4 0 0,11-2 0,0 1 0,1 0 0,-1 2 0,27 2 0,-21-1 0,155 6 0,149 3 0,165 7 0,-7 0 0,-471-17 0,-5 1 0,0-1 0,-1 0 0,1-1 0,0 0 0,0 0 0,15-5 0,-24 5 0,1 1 0,-1-1 0,1 0 0,-1 0 0,0 0 0,1 0 0,-1 0 0,0 0 0,0 0 0,1 0 0,-1 0 0,0-1 0,0 1 0,0 0 0,0-1 0,-1 1 0,1-1 0,0 1 0,-1-1 0,1 1 0,-1-1 0,1 1 0,-1-1 0,0 0 0,1 1 0,-1-1 0,0 0 0,0 1 0,0-1 0,-1 0 0,1 1 0,0-1 0,-1-2 0,-2-6 0,0 1 0,0-1 0,-1 0 0,-6-11 0,4 9 0,4 6 0,-1 0 0,0 1 0,0-1 0,-1 1 0,1 0 0,-1 0 0,-8-8 0,12 13 0,0 0 0,0 0 0,-1-1 0,1 1 0,0 0 0,0 0 0,-1 0 0,1 0 0,0 0 0,0 0 0,-1 0 0,1 0 0,0 0 0,0 0 0,-1 0 0,1 0 0,0 0 0,0 0 0,-1 0 0,1 0 0,0 0 0,-1 0 0,1 0 0,0 0 0,0 0 0,-1 0 0,1 0 0,0 0 0,0 1 0,0-1 0,-1 0 0,1 0 0,0 0 0,0 0 0,0 1 0,-1-1 0,1 0 0,0 0 0,0 1 0,0-1 0,0 0 0,0 0 0,-1 1 0,1-1 0,0 0 0,0 0 0,0 1 0,0-1 0,0 0 0,0 0 0,0 1 0,0-1 0,0 0 0,0 0 0,0 1 0,0-1 0,0 1 0,-1 19 0,1-18 0,2 183-1365,-2-169-5461</inkml:trace>
  <inkml:trace contextRef="#ctx0" brushRef="#br0" timeOffset="5226.41">1691 840 24575,'-2'0'0,"1"0"0,5 0 0,6-3 0,9-3 0,7-4 0,6-4 0,5-3 0,2-1 0,2-2 0,-3 3 0,-6 5 0,-8 1 0,-10 3 0,-7 2-8191</inkml:trace>
  <inkml:trace contextRef="#ctx0" brushRef="#br0" timeOffset="5513.49">1900 680 24575,'0'-2'0,"0"1"0,0 0 0,0 0 0,1 0 0,-1 0 0,0 0 0,0 0 0,1-1 0,-1 1 0,1 0 0,-1 0 0,1 0 0,-1 0 0,1 0 0,0 0 0,0 1 0,-1-1 0,1 0 0,0 0 0,0 0 0,1 0 0,1-1 0,-1 1 0,0 0 0,1 0 0,-1 0 0,1 0 0,-1 1 0,1-1 0,-1 1 0,5-1 0,-3 1 0,0 0 0,0 0 0,0 0 0,1 0 0,-1 1 0,0 0 0,0 0 0,0 0 0,0 0 0,-1 1 0,1-1 0,5 4 0,-6-2 0,0 0 0,0 1 0,0-1 0,-1 1 0,1-1 0,-1 1 0,0 0 0,0 0 0,-1 0 0,1 0 0,-1 1 0,0-1 0,0 0 0,0 0 0,0 1 0,-1-1 0,0 1 0,0-1 0,0 0 0,-1 7 0,0-3 0,0-1 0,0 1 0,-1 0 0,0 0 0,0-1 0,-1 1 0,0-1 0,-1 0 0,1 0 0,-8 10 0,9-14-195,0 0 0,-1-1 0,1 1 0,-1-1 0,0 0 0,-4 3 0,8-11-6631</inkml:trace>
  <inkml:trace contextRef="#ctx0" brushRef="#br0" timeOffset="6123.81">2213 511 24575,'0'3'0,"1"-1"0,0 1 0,0-1 0,-1 1 0,1-1 0,1 0 0,-1 1 0,3 2 0,4 12 0,-4-6 0,-2 0 0,1 0 0,-1 1 0,-1-1 0,0 1 0,-1 21 0,0-33 0,0 1 0,0 0 0,0-1 0,0 1 0,0 0 0,0 0 0,0-1 0,0 1 0,0 0 0,-1-1 0,1 1 0,0 0 0,-1-1 0,1 1 0,0-1 0,-1 1 0,1 0 0,-1-1 0,1 1 0,0-1 0,-1 1 0,0-1 0,0 1 0,0-1 0,1 0 0,-1 0 0,0 0 0,1 0 0,-1 0 0,1 0 0,-1-1 0,0 1 0,1 0 0,-1 0 0,1-1 0,-1 1 0,1 0 0,-1-1 0,1 1 0,-1 0 0,1-1 0,-1 1 0,1-1 0,-1 0 0,-2-3 0,-1 0 0,1-1 0,0 1 0,-4-10 0,-27-95 0,29 94 0,5 15 0,0-1 0,0 1 0,0-1 0,-1 1 0,1 0 0,0-1 0,0 1 0,0-1 0,0 1 0,0-1 0,0 1 0,0-1 0,0 1 0,0 0 0,0-1 0,0 1 0,0-1 0,0 1 0,0-1 0,1 1 0,-1-1 0,0 1 0,0 0 0,0-1 0,1 1 0,-1-1 0,11 4 0,22 22 0,-21-15 0,-9-8 0,0 0 0,0 0 0,1 0 0,-1 0 0,1-1 0,-1 1 0,1-1 0,-1 0 0,1 0 0,4 1 0,-6-2 0,-1 0 0,0-1 0,0 1 0,0 0 0,1 0 0,-1-1 0,0 1 0,0 0 0,0-1 0,0 1 0,0-1 0,0 0 0,0 1 0,0-1 0,0 0 0,0 0 0,0 1 0,0-1 0,0 0 0,-1 0 0,1 0 0,0 0 0,-1 0 0,1 0 0,0 0 0,-1 0 0,1 0 0,-1-1 0,0 1 0,1 0 0,-1 0 0,0 0 0,0-1 0,0 1 0,0-2 0,1-10 0,0 0 0,-1 0 0,-2-14 0,1 15 0,1 0 0,0-1 0,1-12 0,13 61 0,1 3-682,34 68-1,-36-85-6143</inkml:trace>
  <inkml:trace contextRef="#ctx0" brushRef="#br0" timeOffset="6732.06">2541 495 24575,'0'-5'0,"0"0"0,0 0 0,-1 0 0,0-1 0,0 1 0,-1 0 0,0 1 0,-2-7 0,3 10 0,1 0 0,-1-1 0,1 1 0,-1 0 0,0 0 0,1 0 0,-1 0 0,0 0 0,0 0 0,0 1 0,0-1 0,0 0 0,0 0 0,0 1 0,0-1 0,0 0 0,0 1 0,0-1 0,0 1 0,0-1 0,-1 1 0,1 0 0,0 0 0,0-1 0,-1 1 0,1 0 0,0 0 0,0 0 0,-1 0 0,1 0 0,0 1 0,0-1 0,0 0 0,-1 0 0,1 1 0,0-1 0,0 1 0,-2 0 0,1 1 0,0-1 0,1 0 0,-1 0 0,1 1 0,-1-1 0,1 0 0,-1 1 0,1 0 0,0-1 0,0 1 0,0 0 0,0-1 0,0 1 0,0 0 0,0 0 0,1 0 0,-1 0 0,1 0 0,-1 0 0,1 0 0,0 0 0,-1 0 0,1 0 0,0 0 0,1 0 0,-1 0 0,1 4 0,-1-5 0,0 0 0,1 1 0,-1-1 0,0 0 0,1 0 0,-1 1 0,1-1 0,-1 0 0,1 0 0,0 0 0,0 0 0,-1 1 0,1-1 0,0 0 0,0 0 0,0-1 0,0 1 0,0 0 0,0 0 0,0 0 0,1-1 0,-1 1 0,0-1 0,0 1 0,0-1 0,1 1 0,-1-1 0,0 0 0,1 1 0,-1-1 0,0 0 0,1 0 0,-1 0 0,0 0 0,1 0 0,-1 0 0,0-1 0,1 1 0,-1 0 0,3-2 0,-3 2 0,1-1 0,0 0 0,-1 0 0,1-1 0,-1 1 0,1 0 0,-1 0 0,1-1 0,-1 1 0,0-1 0,0 1 0,0-1 0,0 0 0,0 1 0,0-1 0,0 0 0,1-2 0,9-38 0,-6 20 0,-5 20 0,1 1 0,-1-1 0,1 1 0,-1-1 0,1 1 0,0-1 0,0 1 0,-1-1 0,1 1 0,0-1 0,0 1 0,0 0 0,1 0 0,-1-1 0,2 0 0,-2 2 0,-1-1 0,1 1 0,0 0 0,-1 0 0,1 0 0,-1 0 0,1 0 0,0 0 0,-1 0 0,1 0 0,-1 0 0,1 0 0,0 1 0,-1-1 0,1 0 0,-1 0 0,1 1 0,-1-1 0,1 0 0,-1 0 0,1 1 0,-1-1 0,1 1 0,-1-1 0,1 0 0,-1 1 0,1 0 0,2 4 0,1-1 0,-1 1 0,-1 0 0,1 0 0,-1 0 0,0 0 0,2 7 0,-2-7 0,-2-1 0,1-1 0,0 1 0,0-1 0,0 0 0,1 1 0,-1-1 0,1 0 0,0 0 0,2 3 0,3-35 0,-3 8 0,-2 11 0,0 0 0,0 0 0,1 0 0,0 0 0,1 0 0,0 0 0,1 1 0,6-11 0,-11 19 0,1 1 0,-1-1 0,1 1 0,-1-1 0,1 1 0,-1-1 0,1 1 0,-1-1 0,1 1 0,-1-1 0,1 1 0,-1 0 0,1-1 0,0 1 0,-1 0 0,1 0 0,0-1 0,-1 1 0,1 0 0,0 0 0,-1 0 0,1 0 0,0 0 0,-1 0 0,1 0 0,1 0 0,-1 1 0,0-1 0,0 1 0,0-1 0,0 1 0,-1 0 0,1 0 0,0-1 0,0 1 0,0 0 0,-1 0 0,1 0 0,0 0 0,-1 0 0,2 2 0,1 5 0,0 1 0,0-1 0,2 12 0,-3-13 0,0-1 59,-2-3-202,1 1 1,0-1 0,0 0-1,0 1 1,1-1 0,-1 0-1,1 0 1,0 0-1,2 4 1,2-2-6684</inkml:trace>
  <inkml:trace contextRef="#ctx0" brushRef="#br0" timeOffset="6953.13">2782 191 24575,'0'0'0,"0"2"0,0 7 0,0 6 0,4 4 0,1 3 0,3 2 0,0-1 0,1-6 0,0 1 0,-6-6 0,-2-5-8191</inkml:trace>
  <inkml:trace contextRef="#ctx0" brushRef="#br0" timeOffset="7953.51">2742 262 24575,'7'0'0,"-1"0"0,1 0 0,-1-1 0,1 0 0,-1-1 0,1 1 0,-1-1 0,0 0 0,0-1 0,11-6 0,-13 7 0,-1 0 0,0 0 0,0-1 0,-1 0 0,1 1 0,0-1 0,-1 0 0,0 0 0,1-1 0,-1 1 0,-1 0 0,1-1 0,0 1 0,-1-1 0,0 1 0,1-1 0,-2 0 0,1 0 0,0-6 0,0 4 0,0 1 0,-1-1 0,0 0 0,0 0 0,0 1 0,-1-1 0,0 0 0,0 1 0,-1-1 0,1 1 0,-1-1 0,-3-5 0,5 11 0,0 0 0,0 0 0,0 0 0,0-1 0,0 1 0,0 0 0,0 0 0,0 0 0,-1 0 0,1-1 0,0 1 0,0 0 0,0 0 0,0 0 0,0 0 0,0-1 0,-1 1 0,1 0 0,0 0 0,0 0 0,0 0 0,-1 0 0,1 0 0,0 0 0,0 0 0,0-1 0,-1 1 0,1 0 0,0 0 0,0 0 0,0 0 0,-1 0 0,1 0 0,0 0 0,0 0 0,0 0 0,-1 0 0,1 1 0,0-1 0,0 0 0,0 0 0,-1 0 0,-3 10 0,2 15 0,4-2 0,1 0 0,0 0 0,2 0 0,1-1 0,10 26 0,-7-30 0,-8-17 0,-1-1 0,0 0 0,0 0 0,0 0 0,1 0 0,-1 0 0,0 0 0,0 0 0,0 0 0,1 1 0,-1-1 0,0 0 0,0 0 0,0 0 0,1 0 0,-1 0 0,0 0 0,0 0 0,0 0 0,1 0 0,-1 0 0,0-1 0,0 1 0,0 0 0,1 0 0,-1 0 0,0 0 0,0 0 0,0 0 0,1 0 0,-1 0 0,0-1 0,0 1 0,0 0 0,0 0 0,1 0 0,-1 0 0,0-1 0,0 1 0,0 0 0,0 0 0,3-5 0,-1 0 0,0 0 0,-1 1 0,3-11 0,3-6 0,-6 19 0,-1 1 0,1 0 0,0 0 0,0 0 0,-1 0 0,1 0 0,0 0 0,0 1 0,0-1 0,0 0 0,0 0 0,1 1 0,-1-1 0,0 0 0,0 1 0,0-1 0,0 1 0,1 0 0,-1-1 0,2 1 0,31 0 0,-29 1 0,0 0 0,0-1 0,0 0 0,0 0 0,6-2 0,-10 2 0,1 0 0,-1-1 0,0 1 0,0 0 0,1-1 0,-1 0 0,0 1 0,0-1 0,0 0 0,0 0 0,0 1 0,0-1 0,0 0 0,0 0 0,0 0 0,0 0 0,0 0 0,-1-1 0,1 1 0,0 0 0,-1 0 0,1 0 0,-1-1 0,1 0 0,0-5 0,0 0 0,-1 0 0,0 0 0,0 0 0,-1 0 0,1 0 0,-1 0 0,-1 0 0,0 1 0,-2-8 0,-2-9 0,2-1 0,3 15 0,-1-1 0,0 1 0,-1 0 0,0-1 0,0 1 0,-5-10 0,8 19 0,-1 0 0,1-1 0,0 1 0,0 0 0,0 0 0,0-1 0,-1 1 0,1 0 0,0-1 0,0 1 0,0 0 0,-1 0 0,1-1 0,0 1 0,0 0 0,-1 0 0,1 0 0,0-1 0,-1 1 0,1 0 0,0 0 0,0 0 0,-1 0 0,1 0 0,0 0 0,-1 0 0,1 0 0,0-1 0,-1 1 0,1 0 0,-1 0 0,1 1 0,0-1 0,-1 0 0,1 0 0,0 0 0,-1 0 0,1 0 0,0 0 0,0 0 0,-1 0 0,1 1 0,0-1 0,-1 0 0,1 0 0,0 0 0,0 1 0,-1-1 0,1 0 0,0 0 0,0 1 0,0-1 0,-1 0 0,1 1 0,0-1 0,0 0 0,0 0 0,0 1 0,0-1 0,-1 0 0,1 1 0,0-1 0,0 1 0,-7 22 0,5-14 0,1-1 0,1 1 0,-1 0 0,1 0 0,1 0 0,0-1 0,0 1 0,4 12 0,-5-17 0,1-1 0,0 1 0,1-1 0,-1 1 0,1 0 0,-1-1 0,1 0 0,0 0 0,0 1 0,1-1 0,-1 0 0,1 0 0,-1-1 0,1 1 0,0-1 0,0 1 0,0-1 0,0 0 0,1 0 0,-1 0 0,7 2 0,-9-4 0,0 1 0,0-1 0,0 0 0,0 1 0,0-1 0,0 0 0,0 0 0,0 0 0,0 0 0,0 0 0,0 0 0,0 0 0,0 0 0,0-1 0,0 1 0,0 0 0,-1 0 0,1-1 0,0 1 0,0-1 0,0 1 0,0-1 0,0 1 0,0-1 0,-1 0 0,2 0 0,-1-1 0,1-1 0,-1 1 0,0-1 0,0 1 0,0-1 0,0 1 0,1-5 0,4-11 0,21 32 0,-26-13 0,1 0 0,0-1 0,-1 1 0,1-1 0,0 1 0,0-1 0,0 0 0,-1 0 0,1 0 0,0 0 0,0 0 0,0 0 0,-1 0 0,1-1 0,0 1 0,0-1 0,-1 1 0,3-2 0,-2 1 0,0-1 0,0 1 0,-1-1 0,1 1 0,0-1 0,-1 0 0,1 0 0,-1 0 0,0 0 0,0 0 0,0 0 0,0 0 0,1-4 0,-2 6 0,0 0 0,0 0 0,0 0 0,0 0 0,0 0 0,0 0 0,0-1 0,0 1 0,0 0 0,0 0 0,0 0 0,0 0 0,0 0 0,0 0 0,0 0 0,0-1 0,0 1 0,1 0 0,-1 0 0,0 0 0,0 0 0,0 0 0,0 0 0,0 0 0,0 0 0,0-1 0,0 1 0,0 0 0,0 0 0,1 0 0,-1 0 0,0 0 0,0 0 0,0 0 0,0 0 0,0 0 0,0 0 0,0 0 0,1 0 0,-1 0 0,0 0 0,0 0 0,0 0 0,0 0 0,0 0 0,0 0 0,1 0 0,-1 0 0,0 0 0,0 0 0,0 0 0,0 0 0,0 0 0,0 0 0,0 0 0,1 0 0,-1 1 0,4 9 0,1 16 0,-2-2 0,4 24 0,2 81 0,-9-126-76,0 0 1,0 0-1,0 0 0,-1 0 0,1 0 0,-1 0 0,1 0 0,-1 0 1,0 0-1,0 0 0,-1-1 0,1 1 0,0 0 0,-1-1 1,0 1-1,0-1 0,-3 4 0,-6 2-6750</inkml:trace>
  <inkml:trace contextRef="#ctx0" brushRef="#br0" timeOffset="8226.98">2533 656 24575,'2'0'0,"2"-2"0,6 0 0,7-5 0,10-6 0,14-4 0,10-3 0,8-1 0,5-2 0,-1 3 0,-5 3 0,-7 4 0,-19 5 0,-18 5 0,-17 6 0,-12 3 0,-4 0-8191</inkml:trace>
  <inkml:trace contextRef="#ctx0" brushRef="#br0" timeOffset="8487.4">2670 696 24575,'4'-2'0,"5"0"0,9-5 0,10-6 0,8-3 0,9-3 0,2-2 0,1 2 0,-6 1 0,-6 5 0,-14 4 0,-13 3 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10:30:33.475"/>
    </inkml:context>
    <inkml:brush xml:id="br0">
      <inkml:brushProperty name="width" value="0.025" units="cm"/>
      <inkml:brushProperty name="height" value="0.025" units="cm"/>
      <inkml:brushProperty name="color" value="#E71224"/>
    </inkml:brush>
  </inkml:definitions>
  <inkml:trace contextRef="#ctx0" brushRef="#br0">0 260 24575,'2'2'0,"-1"-1"0,0 1 0,0-1 0,1 0 0,-1 0 0,1 1 0,-1-1 0,1 0 0,0 0 0,-1 0 0,1-1 0,0 1 0,-1 0 0,1-1 0,0 1 0,0-1 0,0 1 0,0-1 0,0 0 0,-1 0 0,4 0 0,3 1 0,283 33 0,-160-22 0,22 2 0,244 34 0,-390-47 104,-6-1-174,0 0 0,1 0 0,-1 0 0,0 0 0,0 0 0,1 0 0,-1 0 0,0 1 0,0-1 0,1 1 0,-1-1 0,0 1 0,0-1 1,0 1-1,0 0 0,0-1 0,0 1 0,0 0 0,0 0 0,1 1 0,-4 4-6756</inkml:trace>
  <inkml:trace contextRef="#ctx0" brushRef="#br0" timeOffset="480.85">145 605 24575,'-3'0'0,"4"0"0,5 0 0,10 0 0,14 3 0,17 0 0,15 1 0,20 3 0,18 0 0,7 0 0,3-3 0,-4 4 0,-13-1 0,-20-1 0,-22-1-8191</inkml:trace>
  <inkml:trace contextRef="#ctx0" brushRef="#br0" timeOffset="1141.1">939 228 24575,'0'0'0,"-1"1"0,1-1 0,0 0 0,0 0 0,0 0 0,0 0 0,-1 0 0,1 0 0,0 0 0,0 0 0,0 0 0,0 0 0,-1 0 0,1 0 0,0 0 0,0 0 0,0 0 0,0 0 0,-1 0 0,1 0 0,0 0 0,0 0 0,0 0 0,0 0 0,0 0 0,-1-1 0,1 1 0,0 0 0,0 0 0,0 0 0,0 0 0,0 0 0,0 0 0,-1 0 0,1-1 0,0 1 0,0 0 0,0 0 0,0 0 0,0 0 0,0 0 0,0-1 0,0 1 0,0 0 0,0 0 0,0 0 0,0 0 0,0-1 0,0 1 0,0 0 0,0 0 0,0 0 0,0 0 0,0-1 0,0 1 0,0 0 0,0 0 0,0 0 0,0 0 0,0-1 0,0 1 0,0 0 0,0 0 0,0 0 0,1 0 0,11-7 0,6 7 0,0 0 0,1 1 0,-1 1 0,0 1 0,0 1 0,29 9 0,11 2 0,-24-9 0,-22-5 0,-1 1 0,0 0 0,0 1 0,0 0 0,0 0 0,0 1 0,-1 1 0,17 9 0,-26-13 0,0 0 0,1 0 0,-1 0 0,0 1 0,-1-1 0,1 0 0,0 1 0,0-1 0,0 1 0,-1-1 0,1 1 0,-1-1 0,1 1 0,-1-1 0,0 1 0,0-1 0,1 1 0,-1 0 0,0-1 0,0 1 0,-1-1 0,1 1 0,-1 1 0,0 6 0,-2-1 0,1 0 0,-5 10 0,1-2 0,-6 22 0,1 0 0,3 1 0,-5 46 0,5 120 0,8-198 0,0 1 0,0-1 0,-1 1 0,0-1 0,-3 13 0,3-18 0,1 0 0,-1-1 0,0 1 0,0-1 0,0 1 0,0 0 0,0-1 0,0 0 0,0 1 0,0-1 0,-1 0 0,1 1 0,0-1 0,-1 0 0,1 0 0,-1 0 0,1 0 0,-1-1 0,0 1 0,1 0 0,-1-1 0,0 1 0,0-1 0,1 1 0,-1-1 0,0 0 0,0 0 0,0 0 0,-1 0 0,-17-1 0,0-2 0,1 0 0,0-2 0,-35-11 0,28 7 0,22 8 138,-8-4-1641</inkml:trace>
  <inkml:trace contextRef="#ctx0" brushRef="#br0" timeOffset="2255.97">1540 621 24575,'-12'-2'0,"23"-4"0,3-2 0,329-226 0,-68 43 0,-224 158 0,-18 13 0,-1-2 0,-1 0 0,36-36 0,-67 58 0,1 0 0,-1 0 0,0-1 0,1 1 0,-1 0 0,0 0 0,1-1 0,-1 1 0,0 0 0,0-1 0,1 1 0,-1 0 0,0-1 0,0 1 0,0 0 0,1-1 0,-1 1 0,0-1 0,0 1 0,0 0 0,0-1 0,0 1 0,0-1 0,0 1 0,0 0 0,0-1 0,0 1 0,0-1 0,0 1 0,0-1 0,0 1 0,0 0 0,0-1 0,0 1 0,-1-1 0,1 1 0,0 0 0,0-1 0,-1 1 0,0-1 0,0 0 0,-1 0 0,1 1 0,-1-1 0,1 1 0,0 0 0,-1-1 0,1 1 0,-1 0 0,0 0 0,-1 0 0,-42 2 0,44-2 0,2-1 0,4 0 0,0-1 0,0 1 0,0 0 0,0 0 0,0 1 0,5-1 0,-8 1 0,-1 0 0,1 0 0,0 1 0,-1-1 0,1 0 0,-1 0 0,0 1 0,1-1 0,-1 1 0,1-1 0,-1 1 0,0 0 0,1 0 0,-1-1 0,0 1 0,0 0 0,1 0 0,-1 0 0,0 0 0,0 0 0,0 1 0,0-1 0,0 0 0,-1 0 0,1 1 0,0-1 0,-1 0 0,1 1 0,0-1 0,-1 1 0,0-1 0,1 1 0,-1-1 0,0 1 0,0 1 0,0 4 4,0 0 0,-1 0 0,0 0 0,0-1-1,-1 1 1,0 0 0,0-1 0,0 1 0,-4 6 0,-4 12-1408,5-12-5422</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10:30:41.514"/>
    </inkml:context>
    <inkml:brush xml:id="br0">
      <inkml:brushProperty name="width" value="0.025" units="cm"/>
      <inkml:brushProperty name="height" value="0.025" units="cm"/>
      <inkml:brushProperty name="color" value="#E71224"/>
    </inkml:brush>
  </inkml:definitions>
  <inkml:trace contextRef="#ctx0" brushRef="#br0">168 1 24575,'0'1'0,"2"5"0,-1 4 0,8 4 0,7 3 0,5 1 0,3 0 0,3 2 0,1-1 0,-2-3 0,-2 0 0,-3-3 0,-5-1 0,-2-3 0,-4 1 0,-3-4 0,-3-5 0</inkml:trace>
  <inkml:trace contextRef="#ctx0" brushRef="#br0" timeOffset="323.77">449 41 24575,'0'-2'0,"-2"-2"0,-2 0 0,-4 1 0,-6 4 0,-7 4 0,-10 9 0,-9 6 0,-8 6 0,-4 4 0,-1 1 0,2-2 0,7-6 0,11-3 0,8-5 0,10-6 0,8-5-8191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10:30:44.257"/>
    </inkml:context>
    <inkml:brush xml:id="br0">
      <inkml:brushProperty name="width" value="0.025" units="cm"/>
      <inkml:brushProperty name="height" value="0.025" units="cm"/>
      <inkml:brushProperty name="color" value="#E71224"/>
    </inkml:brush>
  </inkml:definitions>
  <inkml:trace contextRef="#ctx0" brushRef="#br0">14 137 24575,'-11'-5'0,"11"5"0,0 0 0,0-1 0,0 1 0,-1 0 0,1 0 0,0 0 0,0 0 0,0 0 0,0 0 0,0-1 0,0 1 0,0 0 0,-1 0 0,1 0 0,0 0 0,0 0 0,0-1 0,0 1 0,0 0 0,0 0 0,0 0 0,0 0 0,0-1 0,0 1 0,0 0 0,0 0 0,0 0 0,0-1 0,0 1 0,0 0 0,0 0 0,0 0 0,0 0 0,0-1 0,0 1 0,1 0 0,-1 0 0,0 0 0,0 0 0,0 0 0,0-1 0,0 1 0,0 0 0,0 0 0,1 0 0,-1 0 0,0 0 0,0 0 0,0 0 0,0 0 0,0-1 0,1 1 0,-1 0 0,0 0 0,0 0 0,0 0 0,0 0 0,1 0 0,-1 0 0,0 0 0,0 0 0,0 0 0,0 0 0,1 0 0,16-3 0,0 1 0,0 1 0,1 0 0,26 3 0,2-1 0,949 40 0,-838-28 0,584 31 0,-718-43 0,-8-1 0,0 1 0,0-2 0,21-3 0,-37 2 0,0 1 0,0-1 0,0 0 0,0 1 0,0-1 0,-1 1 0,1-1 0,-1 1 0,1 0 0,-1 0 0,1-1 0,-4 0 0,0-3 0,-5-3 0,6 5 0,0 0 0,0 0 0,1-1 0,-1 0 0,0 0 0,1 1 0,0-2 0,-5-7 0,8 12 0,0 0 0,0-1 0,0 1 0,0 0 0,0 0 0,0 0 0,0 0 0,0-1 0,0 1 0,0 0 0,0 0 0,0 0 0,0-1 0,0 1 0,0 0 0,0 0 0,0 0 0,0-1 0,0 1 0,0 0 0,0 0 0,0 0 0,0 0 0,0-1 0,0 1 0,0 0 0,0 0 0,1 0 0,-1 0 0,0-1 0,0 1 0,0 0 0,0 0 0,0 0 0,0 0 0,1 0 0,-1 0 0,0-1 0,0 1 0,0 0 0,1 0 0,-1 0 0,0 0 0,0 0 0,13 2 0,11 8 0,-20-6 0,0-1 0,0 1 0,0-1 0,-1 1 0,1 0 0,-1 0 0,0 1 0,0-1 0,-1 1 0,1-1 0,-1 1 0,0 0 0,0 0 0,0 0 0,0 5 0,-1-6 0,0-1 0,-1 1 0,1 0 0,-1-1 0,0 1 0,0-1 0,0 1 0,-1-1 0,1 1 0,-1-1 0,0 1 0,0-1 0,0 1 0,0-1 0,-1 0 0,1 1 0,-1-1 0,0 0 0,0 0 0,0 0 0,0-1 0,-5 5 0,3-3 110,3-3-209,0 0 1,0 1 0,0-1-1,0 0 1,-1-1 0,1 1-1,0 0 1,0 0 0,-1 0 0,1-1-1,0 1 1,-1-1 0,1 1-1,-4 0 1,1-2-6728</inkml:trace>
  <inkml:trace contextRef="#ctx0" brushRef="#br0" timeOffset="643.41">2692 121 24575,'2'3'0,"0"0"0,0 1 0,0-1 0,0 1 0,-1-1 0,0 1 0,2 5 0,2 6 0,6 14 0,-6-16 0,0 1 0,11 18 0,-16-31 0,1 0 0,0 0 0,0 0 0,0 1 0,0-1 0,0 0 0,0-1 0,0 1 0,1 0 0,-1 0 0,0 0 0,0-1 0,1 1 0,-1 0 0,1-1 0,-1 0 0,0 1 0,1-1 0,-1 0 0,1 1 0,-1-1 0,1 0 0,-1 0 0,1 0 0,-1-1 0,0 1 0,1 0 0,-1 0 0,1-1 0,-1 1 0,0-1 0,1 1 0,-1-1 0,2 0 0,5-4 0,0 1 0,1-1 0,-2-1 0,9-6 0,-14 11 0,89-75 0,-50 39 0,1 2 0,66-40 0,-107 75 2,1-2-139,1 1 1,-1 0-1,0-1 0,1 1 1,0 0-1,-1 0 0,1 0 0,0 1 1,3-1-1,0 2-6689</inkml:trace>
  <inkml:trace contextRef="#ctx0" brushRef="#br0" timeOffset="3086.23">559 650 24575,'524'-8'0,"-119"1"0,341-26 0,-733 31 0,25-3 0,-36 5 0,0 0 0,-1-1 0,1 1 0,0-1 0,0 0 0,0 1 0,-1-1 0,1 0 0,0 0 0,-1 0 0,1 0 0,0 0 0,-1-1 0,2-1 0,-3 3 0,0 0 0,0-1 0,0 1 0,0 0 0,0 0 0,0-1 0,0 1 0,0 0 0,0-1 0,0 1 0,0 0 0,0-1 0,0 1 0,-1 0 0,1-1 0,0 1 0,0 0 0,0 0 0,0-1 0,-1 1 0,1 0 0,0 0 0,0-1 0,-1 1 0,1 0 0,0 0 0,0 0 0,-1-1 0,1 1 0,0 0 0,-1 0 0,1 0 0,0 0 0,0 0 0,-1 0 0,1 0 0,0 0 0,-1 0 0,1 0 0,0 0 0,-1 0 0,1 0 0,-1 0 0,-15-3 0,14 3 0,-6-1 0,1 0 0,-1-1 0,0 1 0,-11-5 0,18 6 0,0-1 0,-1 1 0,1-1 0,0 1 0,0-1 0,-1 0 0,1 0 0,0 1 0,0-1 0,0 0 0,0 0 0,0 0 0,0 0 0,0 0 0,0 0 0,1 0 0,-1-1 0,0 1 0,1 0 0,-1 0 0,1-1 0,-1 1 0,1 0 0,-1-1 0,1 1 0,0 0 0,0-1 0,0 1 0,0 0 0,0-1 0,0 1 0,0-1 0,1-2 0,-1 4 0,0-1 0,1 0 0,-1 0 0,1 0 0,-1 0 0,1 0 0,0 0 0,-1 1 0,1-1 0,0 0 0,-1 1 0,1-1 0,0 0 0,0 1 0,0-1 0,0 1 0,-1-1 0,1 1 0,0-1 0,0 1 0,0 0 0,0 0 0,0-1 0,0 1 0,0 0 0,0 0 0,0 0 0,0 0 0,0 0 0,0 0 0,0 0 0,0 0 0,0 1 0,0-1 0,2 1 0,36 12 0,-36-12 0,6 3 0,0 0 0,-1 1 0,0 0 0,1 1 0,-2 0 0,1 0 0,11 13 0,-17-18 0,-1 0 0,1 1 0,-1 0 0,0-1 0,1 1 0,-1 0 0,0-1 0,0 1 0,0 0 0,0 0 0,-1 0 0,1 0 0,0 0 0,-1 0 0,1 0 0,-1 0 0,0 0 0,0 0 0,0 1 0,0-1 0,0 0 0,0 0 0,-1 0 0,1 0 0,0 0 0,-1 0 0,0 0 0,0 0 0,1 0 0,-1 0 0,0 0 0,0-1 0,-1 1 0,1 0 0,0-1 0,-1 1 0,1 0 0,-1-1 0,1 0 0,-1 1 0,-3 1 0,-22 15-1365,16-10-5461</inkml:trace>
  <inkml:trace contextRef="#ctx0" brushRef="#br0" timeOffset="4532.25">1546 706 24575,'43'-2'0,"-24"1"0,-1 1 0,1 0 0,26 5 0,-43-5 0,0 1 0,-1-1 0,1 1 0,-1 0 0,1 0 0,-1 0 0,1 0 0,-1 0 0,0 0 0,0 0 0,1 1 0,-1-1 0,0 0 0,0 1 0,0-1 0,0 0 0,0 1 0,-1-1 0,1 1 0,0 0 0,-1-1 0,1 1 0,-1 0 0,1-1 0,-1 1 0,0 0 0,0 2 0,1 8 0,0 0 0,-2 0 0,0 11 0,-1-4 0,1 50 0,-3 0 0,-16 78 0,20-144 0,-1-1 0,1 1 0,-1-1 0,0 0 0,1 1 0,-1-1 0,0 0 0,0 0 0,-1 0 0,1 0 0,0 0 0,-1 0 0,1 0 0,-1 0 0,0-1 0,1 1 0,-1 0 0,-3 1 0,2-2 0,-1 1 0,0-1 0,0 0 0,1 0 0,-1 0 0,0-1 0,0 1 0,0-1 0,0 0 0,-7-1 0,-95-9 0,105 10 15,1 0-41,0 1 1,0-1-1,-1 0 1,1 0-1,0 0 1,0 0-1,0 0 1,0 0-1,0 0 0,-1 0 1,1 0-1,0 0 1,0 0-1,0 0 1,0 0-1,-1 0 1,1 0-1,0 0 0,0 0 1,0 0-1,0 0 1,0 0-1,-1 0 1,1 0-1,0-1 1,0 1-1,0 0 0,0 0 1,0 0-1,-1 0 1,1 0-1,0 0 1,0 0-1,0 0 1,0-1-1,0 1 0,0 0 1,0 0-1,0 0 1,0 0-1,0 0 1,0-1-1,-1 1 1,1 0-1,0 0 0,0 0 1,0 0-1,0 0 1,0-1-1,0 1 1,0 0-1,0 0 1,1-1-1</inkml:trace>
  <inkml:trace contextRef="#ctx0" brushRef="#br0" timeOffset="5506.13">1874 1027 24575,'0'-3'0,"-1"1"0,0-1 0,1 1 0,-1-1 0,0 1 0,-1 0 0,1-1 0,0 1 0,-1 0 0,1 0 0,-1 0 0,1 0 0,-1 0 0,0 0 0,0 1 0,-4-4 0,12 4 0,0 0 0,1 1 0,-1-1 0,11 2 0,30 0 0,72-8 0,-123 5 0,1-1 0,-1 0 0,0 0 0,1 0 0,-1 0 0,1 0 0,0-1 0,0 0 0,-3-5 0,3 4 0,-3-4 0,1 0 0,0 0 0,-6-17 0,38 37 0,-14-6 0,-6-2 0,1 0 0,-1 1 0,0-1 0,-1 2 0,10 6 0,-15-10 0,1 0 0,-1 0 0,0 1 0,0-1 0,1 1 0,-1-1 0,0 1 0,-1-1 0,1 1 0,0-1 0,0 1 0,-1 0 0,1 0 0,-1-1 0,1 1 0,-1 0 0,0 0 0,0 0 0,0-1 0,0 1 0,0 0 0,0 0 0,0 0 0,0-1 0,-1 1 0,1 0 0,-1 0 0,0-1 0,0 3 0,-3 4-38,-1 0 0,0-1 0,0 0 0,-10 11 1,6-7-1139,-4 5-5650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10:31:14.719"/>
    </inkml:context>
    <inkml:brush xml:id="br0">
      <inkml:brushProperty name="width" value="0.025" units="cm"/>
      <inkml:brushProperty name="height" value="0.025" units="cm"/>
      <inkml:brushProperty name="color" value="#E71224"/>
    </inkml:brush>
  </inkml:definitions>
  <inkml:trace contextRef="#ctx0" brushRef="#br0">188 49 24575,'-1'-2'0,"1"0"0,0 0 0,-1 0 0,1 0 0,-1 0 0,1 0 0,-1 0 0,0 0 0,0 0 0,0 0 0,0 1 0,0-1 0,-1 0 0,1 1 0,0-1 0,-1 1 0,1 0 0,-1-1 0,1 1 0,-1 0 0,0 0 0,0 0 0,1 0 0,-1 0 0,-2-1 0,1 1 0,-1 0 0,1 0 0,0 0 0,0 0 0,0 0 0,-1 1 0,1 0 0,0-1 0,-1 1 0,1 0 0,0 1 0,-1-1 0,1 1 0,-6 1 0,2 1 0,0 1 0,0 0 0,0 0 0,0 1 0,1 0 0,0 0 0,0 1 0,1-1 0,-1 1 0,1 0 0,0 1 0,1-1 0,-1 1 0,1 0 0,1 0 0,-5 11 0,8-16 0,-1 0 0,1-1 0,-1 1 0,1 0 0,0 0 0,0-1 0,0 1 0,0 0 0,0 0 0,0 0 0,1-1 0,-1 1 0,0 0 0,1-1 0,0 1 0,-1 0 0,1-1 0,0 1 0,0 0 0,0-1 0,0 0 0,0 1 0,0-1 0,0 1 0,0-1 0,1 0 0,-1 0 0,0 0 0,1 0 0,-1 0 0,1 0 0,-1 0 0,1 0 0,2 0 0,7 3 0,-1 0 0,1-1 0,-1 0 0,16 1 0,-19-3 0,30 4 0,-16-3 0,37 9 0,-53-10 0,-1 0 0,0 0 0,0 1 0,0-1 0,0 1 0,0 0 0,-1 0 0,1 1 0,0-1 0,-1 1 0,0 0 0,0-1 0,1 2 0,3 4 0,-6-6 0,0-1 0,-1 0 0,1 1 0,0-1 0,-1 1 0,1-1 0,-1 1 0,1 0 0,-1-1 0,0 1 0,0-1 0,0 1 0,0-1 0,0 1 0,0 0 0,0-1 0,0 1 0,0-1 0,-2 3 0,1-1 0,0 0 0,-1 0 0,1 0 0,-1 0 0,0-1 0,0 1 0,0-1 0,0 1 0,-4 2 0,-4 3 0,-1 0 0,0-1 0,-19 10 0,29-17 0,0 1 1,-6 3 55,-1 0 1,1-1 0,-1 0 0,0 0 0,-11 2-1,18-5-99,-1 1-1,1-1 0,0 0 0,-1 0 1,1 0-1,-1 0 0,1 0 0,-1 0 1,1-1-1,0 1 0,-1 0 0,1-1 1,-1 1-1,1-1 0,0 1 0,0-1 1,-1 0-1,1 1 0,0-1 0,0 0 1,0 0-1,0 0 0,0 0 0,0 0 1,0 0-1,0 0 0,0-1 0,0 1 1,1 0-1,-1 0 0,0-1 0,1 1 1,-1 0-1,1-1 0,-1 1 0,1 0 1,0-1-1,0-1 0,-4-22-6782</inkml:trace>
  <inkml:trace contextRef="#ctx0" brushRef="#br0" timeOffset="433.75">348 25 24575,'1'13'0,"0"-1"0,0 1 0,2 0 0,-1-1 0,2 0 0,0 1 0,0-1 0,8 15 0,-8-19 0,1 0 0,-1 0 0,1 0 0,1-1 0,-1 0 0,1 0 0,1 0 0,-1-1 0,1 0 0,0 0 0,1 0 0,9 5 0,-16-11 0,0 1 0,-1-1 0,1 1 0,0-1 0,0 1 0,0-1 0,0 0 0,-1 1 0,1-1 0,0 0 0,0 0 0,0 0 0,0 1 0,0-1 0,0 0 0,0 0 0,-1 0 0,1-1 0,0 1 0,0 0 0,0 0 0,0 0 0,0-1 0,0 1 0,-1 0 0,1-1 0,0 1 0,0-1 0,0 1 0,-1-1 0,1 1 0,0-1 0,-1 0 0,1 1 0,0-1 0,-1 0 0,1 1 0,-1-1 0,1 0 0,-1 0 0,1 0 0,-1 1 0,0-1 0,0 0 0,1 0 0,-1 0 0,0 0 0,0-1 0,2-5 0,-2 0 0,1-1 0,-1 1 0,-1-12 0,1 18 0,0 22 0,0-7 0,0-1 0,1 0 0,0 1 0,1-1 0,4 18 0,3-10-1365,0-3-5461</inkml:trace>
  <inkml:trace contextRef="#ctx0" brushRef="#br0" timeOffset="557.63">517 65 24575,'1'3'0</inkml:trace>
  <inkml:trace contextRef="#ctx0" brushRef="#br0" timeOffset="1429.09">717 153 24575,'-4'0'0,"-1"0"0,1 1 0,-1-1 0,1 1 0,-1 0 0,1 0 0,0 0 0,-1 1 0,1-1 0,0 1 0,0 0 0,0 0 0,0 1 0,1-1 0,-1 1 0,0 0 0,1 0 0,0 0 0,0 0 0,0 1 0,0-1 0,0 1 0,1 0 0,0-1 0,-4 9 0,4-8 0,0-1 0,1 1 0,0-1 0,-1 1 0,1-1 0,0 1 0,1 0 0,-1 0 0,1-1 0,0 1 0,0 0 0,0 0 0,0-1 0,1 1 0,-1 0 0,1 0 0,0-1 0,0 1 0,0-1 0,1 1 0,-1-1 0,1 1 0,0-1 0,2 4 0,-1-4 0,0 0 0,0 0 0,1 0 0,-1 0 0,1 0 0,-1-1 0,1 0 0,0 1 0,0-1 0,0-1 0,0 1 0,0-1 0,0 1 0,1-1 0,-1 0 0,0-1 0,1 1 0,-1-1 0,0 0 0,8 0 0,-10 0 0,1-1 0,0 1 0,0 0 0,-1-1 0,1 1 0,0-1 0,-1 0 0,1 0 0,-1 0 0,1 0 0,-1 0 0,1-1 0,-1 1 0,0-1 0,0 1 0,1-1 0,-1 0 0,-1 0 0,1 0 0,0 0 0,0 0 0,-1-1 0,3-3 0,-1-3 0,0 1 0,0 0 0,-1-1 0,-1 1 0,2-18 0,-2 11 0,0 15 0,0-1 0,0 0 0,-1 1 0,1-1 0,0 0 0,0 1 0,0-1 0,0 1 0,0-1 0,0 1 0,0 0 0,0 0 0,0-1 0,0 1 0,0 0 0,0 0 0,0 0 0,0 0 0,0 0 0,0 0 0,1 0 0,9-2 0,-9 2 0,-1-1 0,0 1 0,1-1 0,-1 0 0,0 0 0,0 1 0,0-1 0,0 0 0,0 0 0,0 0 0,0 0 0,0-1 0,0 1 0,0 0 0,0 0 0,-1 0 0,1-1 0,-1 1 0,1 0 0,-1-1 0,1 1 0,-1-1 0,0 1 0,1 0 0,-1-1 0,0 1 0,0-1 0,0 1 0,0 0 0,-1-1 0,1 1 0,0-1 0,0 1 0,-1 0 0,1-1 0,-1 1 0,1 0 0,-1-1 0,0 1 0,-1-2 0,2 2 0,-1 0 0,1 0 0,-1 0 0,0 0 0,0 0 0,1 0 0,-1 1 0,0-1 0,0 0 0,0 0 0,0 1 0,0-1 0,0 0 0,0 1 0,0-1 0,0 1 0,-1 0 0,1-1 0,0 1 0,0 0 0,0 0 0,0-1 0,-1 1 0,1 0 0,0 0 0,0 0 0,0 0 0,-1 1 0,1-1 0,0 0 0,0 0 0,0 1 0,0-1 0,0 1 0,-1-1 0,1 1 0,0-1 0,0 1 0,0 0 0,0 0 0,1-1 0,-1 1 0,0 0 0,0 0 0,0 0 0,1 0 0,-1 0 0,0 1 0,0-1 0,0 0 0,0 0 0,0 1 0,0-1 0,0 0 0,1 1 0,-1-1 0,1 0 0,-1 1 0,1-1 0,-1 1 0,1-1 0,0 1 0,-1-1 0,1 1 0,0-1 0,0 1 0,0-1 0,1 1 0,-1-1 0,0 1 0,0-1 0,1 1 0,-1-1 0,1 1 0,-1-1 0,1 0 0,0 1 0,0-1 0,-1 0 0,1 1 0,0-1 0,0 0 0,0 0 0,0 0 0,0 0 0,1 0 0,-1 0 0,0 0 0,0 0 0,1-1 0,1 2 0,1 0 0,0 0 0,0 0 0,0 0 0,0 0 0,1-1 0,-1 1 0,0-1 0,1-1 0,-1 1 0,1 0 0,-1-1 0,1 0 0,5-1 0,-8 1 0,1 0 0,-1-1 0,0 0 0,1 0 0,-1 1 0,0-1 0,0 0 0,0-1 0,0 1 0,0 0 0,0-1 0,0 1 0,0-1 0,0 1 0,-1-1 0,1 0 0,-1 0 0,1 0 0,1-3 0,0-2 0,-1 1 0,1-1 0,-2 1 0,1-1 0,1-8 0,-2 7 0,0 1 0,1 0 0,0 0 0,3-9 0,-4 15 0,-1 1 0,0-1 0,0 1 0,0-1 0,1 1 0,-1-1 0,0 0 0,1 1 0,-1-1 0,0 1 0,1 0 0,-1-1 0,1 1 0,-1-1 0,1 1 0,-1 0 0,1-1 0,-1 1 0,1 0 0,-1-1 0,1 1 0,-1 0 0,1 0 0,0-1 0,-1 1 0,1 0 0,-1 0 0,1 0 0,0 0 0,0 0 0,0 1 0,0-1 0,0 1 0,0-1 0,0 1 0,0 0 0,0-1 0,0 1 0,0 0 0,0 0 0,-1 0 0,1-1 0,0 1 0,0 2 0,3 2 0,-1 1 0,0-1 0,-1 1 0,4 9 0,-6-14 0,4 22 0,-3-23 0,-1 1 0,0 0 0,0 0 0,0 0 0,0 0 0,0-1 0,0 1 0,0 0 0,0 0 0,0 0 0,-1 0 0,1-1 0,0 1 0,0 0 0,-1 0 0,1-1 0,-1 1 0,1 0 0,0 0 0,-1-1 0,1 1 0,-1 0 0,0 0 0,0-1 0,1 0 0,-1 0 0,1 0 0,-1 0 0,1 0 0,-1-1 0,1 1 0,-1 0 0,1 0 0,-1 0 0,1 0 0,-1-1 0,1 1 0,-1 0 0,1-1 0,0 1 0,-1 0 0,1-1 0,-1 1 0,1 0 0,0-1 0,-1 1 0,1 0 0,0-1 0,0 1 0,-1-1 0,1 1 0,0-1 0,0 1 0,0-1 0,0 1 0,-1-1 0,1 1 0,0-1 0,0 1 0,0-2 0,-5-19 0,4 12 0,1 1 0,0-1 0,0 1 0,2-15 0,-1 21 0,-1-1 0,0 1 0,1-1 0,0 1 0,0-1 0,0 1 0,0-1 0,0 1 0,0 0 0,0-1 0,1 1 0,-1 0 0,1 0 0,0 0 0,-1 0 0,1 0 0,0 1 0,0-1 0,4-2 0,-5 3 10,0 1-1,1 0 1,-1-1-1,0 1 1,0 0-1,0 0 1,1-1-1,-1 1 1,0 0-1,0 0 1,1 0-1,-1 1 1,0-1-1,0 0 0,1 0 1,-1 1-1,0-1 1,0 0-1,0 1 1,0-1-1,0 1 1,0 0-1,0-1 1,0 1-1,0 0 1,0 0-1,0 0 1,0-1-1,0 1 1,0 0-1,-1 0 1,1 0-1,0 0 1,-1 0-1,2 2 1,0 2-224,0 0 1,0-1 0,0 1-1,0 0 1,-1 0 0,0 0-1,1 6 1,-1 4-6613</inkml:trace>
  <inkml:trace contextRef="#ctx0" brushRef="#br0" timeOffset="1742.97">196 522 24575,'3'0'0,"7"-1"0,12-5 0,13-2 0,16-6 0,15-2 0,11-5 0,7 1 0,0 0 0,-8 4 0,-14 4 0,-22 4 0,-21 4 0,-21 5 0,-16 2 0,-11 5 0,-10 1 0,3-1-8191</inkml:trace>
  <inkml:trace contextRef="#ctx0" brushRef="#br0" timeOffset="2039.98">172 594 24575,'-2'0'0,"0"3"0,5 1 0,8-1 0,9 0 0,13-1 0,13-4 0,11-1 0,15-4 0,10-1 0,3-4 0,-4 1 0,-11 0 0,-19 1 0,-19 4 0,-14 2-8191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10:31:18.625"/>
    </inkml:context>
    <inkml:brush xml:id="br0">
      <inkml:brushProperty name="width" value="0.025" units="cm"/>
      <inkml:brushProperty name="height" value="0.025" units="cm"/>
      <inkml:brushProperty name="color" value="#E71224"/>
    </inkml:brush>
  </inkml:definitions>
  <inkml:trace contextRef="#ctx0" brushRef="#br0">1612 774 24575,'-1'0'0,"1"0"0,0 0 0,-1 0 0,1 0 0,0 0 0,-1-1 0,1 1 0,-1 0 0,1 0 0,0 0 0,-1 0 0,1 0 0,0 0 0,-1 0 0,1 1 0,-1-1 0,1 0 0,0 0 0,-1 0 0,1 0 0,0 0 0,-1 0 0,1 1 0,0-1 0,-1 0 0,1 0 0,0 1 0,0-1 0,-1 0 0,1 0 0,0 1 0,0-1 0,-1 0 0,1 1 0,0-1 0,0 0 0,0 1 0,0-1 0,0 0 0,-1 1 0,1-1 0,0 0 0,0 1 0,0-1 0,0 1 0,0-1 0,0 0 0,0 1 0,0-1 0,0 0 0,0 1 0,0-1 0,1 1 0,-1-1 0,0 0 0,0 1 0,0-1 0,1 1 0,0 0 0,0 1 0,0-1 0,0 0 0,0 1 0,0-1 0,0 0 0,1 0 0,-1 0 0,0 0 0,1 0 0,-1 0 0,3 1 0,12 2 0,1 0 0,0-1 0,0-1 0,0 0 0,0-2 0,27-2 0,-10 2 0,-26 0 0,-3 0 0,-1 0 0,0 0 0,1 0 0,-1 0 0,1-1 0,-1 0 0,0 1 0,1-2 0,-1 1 0,0 0 0,7-4 0,-11 4 0,0 1 0,1 0 0,-1-1 0,1 1 0,-1-1 0,0 1 0,1-1 0,-1 1 0,0-1 0,0 1 0,0-1 0,1 0 0,-1 1 0,0-1 0,0 1 0,0-1 0,0 1 0,0-1 0,0 0 0,0 1 0,0-1 0,0 1 0,0-1 0,0 0 0,-1 1 0,1-1 0,0 1 0,0-1 0,0 1 0,-1-1 0,1 1 0,0-1 0,-1 1 0,1-1 0,0 1 0,-1-1 0,1 1 0,-1 0 0,1-1 0,-1 1 0,1 0 0,-1-1 0,1 1 0,-1 0 0,0-1 0,-27-17 0,25 16 0,-29-12 0,19 10 0,11 4 0,5 3 0,3 1 0,-1 0 0,1 0 0,-1 1 0,0 0 0,0 0 0,-1 0 0,0 0 0,0 1 0,0-1 0,5 11 0,-8-14 0,0 1 0,0 0 0,0 0 0,0 0 0,-1 0 0,1 0 0,-1 0 0,1-1 0,-1 1 0,0 0 0,0 0 0,-1 0 0,1 0 0,0 0 0,-1 0 0,0 0 0,0 0 0,0 0 0,0-1 0,0 1 0,0 0 0,-1-1 0,1 1 0,-1-1 0,0 1 0,-3 3 0,0-2-151,0 0-1,1 1 0,-2-2 0,1 1 1,0-1-1,-1 1 0,1-2 1,-9 4-1,-6 1-6674</inkml:trace>
  <inkml:trace contextRef="#ctx0" brushRef="#br0" timeOffset="578.97">16 526 24575,'-3'-3'0,"-9"-9"0,12 12 0,0-1 0,0 1 0,0-1 0,0 0 0,1 1 0,-1-1 0,0 1 0,1-1 0,-1 1 0,0-1 0,0 1 0,1-1 0,-1 1 0,1 0 0,-1-1 0,1 1 0,-1-1 0,0 1 0,1 0 0,-1-1 0,1 1 0,0 0 0,-1 0 0,1-1 0,-1 1 0,1 0 0,-1 0 0,1 0 0,-1 0 0,2 0 0,134-45 0,5-3 0,-125 39 0,-16 9 0,0 0 0,0 0 0,0 0 0,0 0 0,0-1 0,0 1 0,0 0 0,0 0 0,0 0 0,0 0 0,0 0 0,0 0 0,-1-1 0,1 1 0,0 0 0,0 0 0,0 0 0,0 0 0,0 0 0,0 0 0,0 0 0,-1 0 0,1 0 0,0-1 0,0 1 0,0 0 0,0 0 0,0 0 0,-1 0 0,1 0 0,0 0 0,0 0 0,0 0 0,0 0 0,0 0 0,-1 0 0,1 0 0,0 0 0,0 0 0,0 0 0,0 0 0,0 0 0,-1 0 0,1 1 0,0-1 0,0 0 0,0 0 0,0 0 0,0 0 0,-5 0 0,1 1 0,-1 0 0,1 0 0,0 0 0,-8 4 0,6-3 0,0 1 0,1 1 0,-1-1 0,1 1 0,-1 0 0,1 0 0,1 1 0,-1-1 0,-6 8 0,10-9 0,-1 0 0,1-1 0,0 1 0,-1 0 0,1 0 0,1 0 0,-1 0 0,0 0 0,1 0 0,-1 0 0,1 0 0,0 0 0,0 0 0,0 0 0,0 0 0,1 0 0,-1 0 0,1 0 0,0 0 0,0 0 0,0 0 0,2 4 0,15 32 0,-3 1 0,-1 1 0,-1 0 0,10 73 0,-21-98 88,6 33 134,-8-47-315,1 1 0,-1-1 0,1 0 0,0 0 0,0 0 0,0 0 0,0 0 0,0 0 0,1-1 0,-1 1-1,0 0 1,1 0 0,-1-1 0,1 1 0,0-1 0,0 1 0,3 1 0,5 1-6733</inkml:trace>
  <inkml:trace contextRef="#ctx0" brushRef="#br0" timeOffset="798.03">409 598 24575,'3'7'0,"0"7"0,1 6 0,1 3 0,1 1 0,-1-1 0,4-2 0,4-2 0,3-3 0,3-6 0,-1-6 0,-5-10 0,-4-3-8191</inkml:trace>
  <inkml:trace contextRef="#ctx0" brushRef="#br0" timeOffset="1082.03">481 373 24575,'-1'1'0,"-1"-1"0,1 1 0,-1-1 0,1 1 0,-1 0 0,1-1 0,0 1 0,-1 0 0,1 0 0,0 0 0,0 0 0,0 0 0,-1 0 0,1 0 0,0 1 0,0-1 0,1 0 0,-1 0 0,0 1 0,0-1 0,1 1 0,-1-1 0,1 1 0,-1-1 0,1 1 0,0-1 0,-1 1 0,1-1 0,0 1 0,0 1 0,-1 2 0,1-1 0,-1 0 0,1 0 0,0 0 0,1 1 0,-1-1 0,1 0 0,-1 0 0,1 0 0,3 7 0,-4-10 0,1 0 0,-1 0 0,1 1 0,-1-1 0,1 0 0,0 0 0,0 0 0,-1 0 0,1 0 0,0 0 0,0 0 0,0 0 0,0 0 0,0-1 0,0 1 0,0 0 0,1-1 0,-1 1 0,0-1 0,0 1 0,1-1 0,-1 1 0,0-1 0,0 0 0,1 0 0,-1 1 0,0-1 0,1 0 0,-1 0 0,0 0 0,1-1 0,-1 1 0,0 0 0,0 0 0,1-1 0,-1 1 0,0-1 0,2 0 0,-1-1 0,0 1 0,0-1 0,0 1 0,0-1 0,0 0 0,-1 1 0,1-1 0,-1 0 0,0 0 0,1 0 0,-1 0 0,0 0 0,0-1 0,0 1 0,0 0 0,-1-1 0,1 1 0,-1 0 0,1-1 0,-1-3 0,0-1 0,-1 1 0,0 0 0,0-1 0,0 1 0,-4-9 0,4 13 0,0-1 0,1 1 0,-1 0 0,0 0 0,0-1 0,-1 1 0,1 0 0,0 0 0,-1 0 0,1 0 0,-1 1 0,0-1 0,0 0 0,0 1 0,1-1 0,-1 1 0,-3-2 0,4 3 0,1 0 0,0 0 0,-1 0 0,1 0 0,0 0 0,-1 0 0,1 0 0,0 0 0,-1 0 0,1 0 0,0 0 0,-1 0 0,1 0 0,-1 0 0,1 0 0,0 0 0,-1 1 0,1-1 0,0 0 0,0 0 0,-1 0 0,1 1 0,0-1 0,-1 0 0,1 0 0,0 1 0,0-1 0,0 0 0,-1 0 0,1 1 0,-5 14 0,2 17 0,3-31 0,2 48-1365,0-27-5461</inkml:trace>
  <inkml:trace contextRef="#ctx0" brushRef="#br0" timeOffset="2244.06">578 598 24575,'0'-1'0,"0"0"0,0 0 0,0-1 0,0 1 0,1 0 0,-1 0 0,0 0 0,1 0 0,-1 0 0,1 0 0,0 0 0,-1 0 0,1 0 0,-1 0 0,1 0 0,0 1 0,0-1 0,0 0 0,0 0 0,-1 1 0,1-1 0,0 0 0,0 1 0,0-1 0,0 1 0,0-1 0,1 1 0,-1 0 0,0 0 0,0-1 0,0 1 0,0 0 0,0 0 0,0 0 0,2 0 0,0 0 0,0 0 0,1 0 0,-1 0 0,0 0 0,0 1 0,0 0 0,1-1 0,-1 1 0,0 0 0,0 0 0,3 2 0,-1 1 0,0 1 0,0-1 0,0 1 0,-1 0 0,0 0 0,1 0 0,-2 0 0,1 1 0,-1 0 0,0-1 0,0 1 0,-1 0 0,1 1 0,-1-1 0,-1 0 0,1 1 0,-1-1 0,0 1 0,-1-1 0,1 1 0,-1-1 0,-1 10 0,0-15 0,1 0 0,0 0 0,0-1 0,0 1 0,0 0 0,-1 0 0,1 0 0,0-1 0,-1 1 0,1 0 0,-1-1 0,1 1 0,-1 0 0,1-1 0,-1 1 0,1 0 0,-2 0 0,2-1 0,0 0 0,-1 0 0,1 0 0,0 0 0,-1 0 0,1 0 0,0 0 0,-1 0 0,1 0 0,0 0 0,-1 0 0,1 0 0,0 0 0,-1 0 0,1 0 0,0-1 0,-1 1 0,1 0 0,0 0 0,-1 0 0,1-1 0,0 1 0,0 0 0,-1 0 0,1-1 0,0 1 0,-2-3 0,0 1 0,0 0 0,1-1 0,-1 0 0,1 1 0,0-1 0,0 0 0,-1-3 0,-2-11 0,1 0 0,0 0 0,1-19 0,1 30 0,1 1 0,0-1 0,1 0 0,-1 1 0,1-1 0,0 1 0,1-1 0,-1 1 0,1-1 0,0 1 0,0 0 0,1 0 0,3-6 0,-5 10 0,0 0 0,0 0 0,0 0 0,0 0 0,0 0 0,0 0 0,0 0 0,0 0 0,1 0 0,-1 1 0,0-1 0,0 0 0,1 1 0,-1-1 0,0 1 0,1-1 0,-1 1 0,1 0 0,-1 0 0,0 0 0,1 0 0,-1 0 0,3 0 0,-1 1 0,0 0 0,-1-1 0,1 2 0,-1-1 0,1 0 0,-1 0 0,1 1 0,-1 0 0,0-1 0,1 1 0,1 3 0,4 3 0,-2 0 0,1 0 0,-1 1 0,0 0 0,6 13 0,2 22 0,-18-68 0,1-31 0,3 48 0,0 0 0,0 0 0,1 1 0,0-1 0,0 0 0,1 1 0,0-1 0,0 1 0,4-10 0,-5 15 0,-1 0 0,1 1 0,-1-1 0,1 0 0,-1 0 0,1 1 0,0-1 0,-1 0 0,1 1 0,0-1 0,-1 1 0,1-1 0,0 1 0,0-1 0,0 1 0,0 0 0,-1-1 0,1 1 0,0 0 0,0-1 0,0 1 0,0 0 0,0 0 0,0 0 0,0 0 0,0 0 0,0 0 0,-1 0 0,1 0 0,0 1 0,0-1 0,0 0 0,0 0 0,0 1 0,0-1 0,-1 1 0,1-1 0,0 1 0,1 0 0,4 3 0,0 1 0,-1-1 0,1 1 0,5 7 0,-3-4 0,-7-7 0,6 6 0,0 0 0,0-1 0,0 0 0,1-1 0,0 1 0,0-1 0,16 6 0,-23-10 0,0-1 0,0 0 0,0 1 0,0-1 0,0 0 0,0 0 0,0 0 0,0 0 0,0 0 0,0 0 0,0 0 0,0 0 0,0-1 0,0 1 0,0 0 0,0-1 0,0 1 0,0 0 0,0-1 0,-1 1 0,1-1 0,0 1 0,1-2 0,-1 0 0,1 1 0,-1-1 0,0 0 0,1 0 0,-1 0 0,0 0 0,0 0 0,0 0 0,-1 0 0,2-3 0,0-6 0,0 1 0,-1-1 0,0-16 0,-1 22 0,1-3 0,-1-1 0,0-1 0,0 1 0,-1-1 0,-2-13 0,-3 56 0,6-29 0,0-1 0,0 1 0,1-1 0,-1 1 0,1 0 0,0-1 0,0 1 0,0-1 0,1 0 0,-1 1 0,1-1 0,-1 0 0,4 3 0,-4-5 0,0 0 0,0 0 0,0 0 0,0 0 0,0 0 0,0 0 0,1 0 0,-1-1 0,0 1 0,1 0 0,-1-1 0,1 1 0,-1-1 0,0 0 0,1 1 0,-1-1 0,1 0 0,-1 0 0,1 0 0,-1 0 0,1 0 0,-1 0 0,1-1 0,-1 1 0,1 0 0,-1-1 0,0 1 0,1-1 0,-1 0 0,0 1 0,1-1 0,-1 0 0,0 0 0,2-1 0,0-1 0,1 0 0,-1 0 0,0 0 0,0 0 0,0 0 0,-1-1 0,1 1 0,-1-1 0,0 0 0,0 0 0,0 0 0,-1 0 0,1 0 0,-1 0 0,0 0 0,0 0 0,0-1 0,-1 1 0,0 0 0,1-1 0,-2-7 0,0-6 0,-1-1 0,-1 1 0,-8-30 0,6 30 0,-2-12 0,-1 1 0,-2 0 0,0 0 0,-17-29 0,27 57 0,-1 1 0,1-1 0,0 1 0,0-1 0,-1 1 0,1-1 0,0 1 0,-1-1 0,1 1 0,-1-1 0,1 1 0,0 0 0,-1-1 0,1 1 0,-1 0 0,1-1 0,-1 1 0,1 0 0,-1-1 0,1 1 0,-1 0 0,0 0 0,-5 8 0,2 24 0,4-30 0,-1 17 0,2-1 0,0 1 0,1-1 0,1 0 0,0 0 0,12 33 0,-11-38 0,1-1 0,1 0 0,0 0 0,1 0 0,0-1 0,0 0 0,2-1 0,-1 1 0,1-2 0,13 13 0,-19-20 0,0 0 0,0 1 0,0-1 0,0 0 0,0-1 0,0 1 0,0 0 0,1-1 0,-1 0 0,0 0 0,1 0 0,0 0 0,-1-1 0,1 1 0,-1-1 0,1 0 0,3 0 0,-4 0 0,-1-1 0,0 0 0,0 0 0,1 0 0,-1 0 0,0 0 0,0 0 0,0-1 0,0 1 0,0-1 0,-1 1 0,1-1 0,0 0 0,-1 0 0,1 1 0,-1-1 0,1 0 0,-1 0 0,0-1 0,0 1 0,0 0 0,0 0 0,0-1 0,-1 1 0,1 0 0,0-3 0,1-6 0,-1 0 0,0 0 0,0-1 0,-1 1 0,0 0 0,-1 0 0,0 0 0,-1 0 0,0 0 0,-1 0 0,-5-13 0,2 15 0,3 17 0,3 18 0,2-15-170,0 0-1,1 0 0,0 0 1,1 0-1,0-1 0,1 0 1,9 16-1,-6-15-6655</inkml:trace>
  <inkml:trace contextRef="#ctx0" brushRef="#br0" timeOffset="2559.51">1098 61 24575,'0'0'0,"0"-1"0,0 1 0,0 0 0,-1 0 0,1 0 0,0 0 0,0 0 0,-1 0 0,1 0 0,0 0 0,0 0 0,0 0 0,-1 0 0,1 0 0,0 1 0,0-1 0,-1 0 0,1 0 0,0 0 0,0 0 0,0 0 0,-1 0 0,1 0 0,0 1 0,0-1 0,0 0 0,0 0 0,-1 0 0,1 0 0,0 1 0,0-1 0,0 0 0,0 0 0,0 0 0,0 1 0,-1-1 0,6 9 0,14 4 0,-17-12 0,-1 0 0,1-1 0,0 1 0,1-1 0,-1 1 0,0-1 0,0 0 0,0 0 0,0 0 0,0 0 0,0 0 0,0 0 0,0-1 0,0 1 0,0-1 0,0 1 0,0-1 0,0 0 0,0 0 0,0 0 0,-1 0 0,1 0 0,3-3 0,-4 3 0,0 0 0,0-1 0,0 0 0,0 1 0,0-1 0,0 0 0,-1 1 0,1-1 0,0 0 0,-1 0 0,0 1 0,1-1 0,-1 0 0,0 0 0,0 0 0,0 0 0,0 1 0,0-1 0,0 0 0,-1 0 0,1 0 0,-1 0 0,1 1 0,-1-1 0,0 0 0,0 1 0,-1-3 0,2 2 0,-1 0 0,0 1 0,0-1 0,0 1 0,0-1 0,0 1 0,0-1 0,0 1 0,0 0 0,-1-1 0,1 1 0,0 0 0,-1 0 0,1 0 0,-1 0 0,0 0 0,1 0 0,-1 1 0,0-1 0,1 0 0,-1 1 0,0-1 0,0 1 0,1 0 0,-1-1 0,0 1 0,0 0 0,-2 1 0,2-1 0,0 1 0,0-1 0,0 1 0,0 0 0,0 0 0,0 0 0,0 0 0,0 1 0,1-1 0,-1 0 0,0 1 0,1-1 0,-1 1 0,1 0 0,0-1 0,0 1 0,-1 0 0,1 0 0,0 0 0,0 0 0,1 0 0,-1 0 0,-1 4 0,1 0-91,0 0 0,0 1 0,0-1 0,1 1 0,0-1 0,0 1 0,0-1 0,1 1 0,0-1 0,0 0 0,1 1 0,0-1 0,0 0 0,5 9 0,1-2-6735</inkml:trace>
  <inkml:trace contextRef="#ctx0" brushRef="#br0" timeOffset="3265.75">1235 197 24575,'1'11'0,"0"0"0,1-1 0,1 1 0,0 0 0,0-1 0,7 13 0,8 30 0,-19-80 0,2 1 0,4-30 0,-5 55 0,1-1 0,-1 1 0,0-1 0,1 1 0,-1-1 0,1 1 0,-1-1 0,1 1 0,0 0 0,-1 0 0,1-1 0,0 1 0,0 0 0,0 0 0,0 0 0,2-2 0,-3 3 0,1-1 0,0 1 0,-1 0 0,1 0 0,0 0 0,-1 0 0,1 0 0,0 0 0,-1 0 0,1 0 0,0 0 0,0 0 0,-1 0 0,1 0 0,0 0 0,-1 0 0,1 1 0,-1-1 0,1 0 0,0 1 0,-1-1 0,1 0 0,-1 1 0,2 0 0,2 2 0,-1 0 0,1 1 0,-1 0 0,0 0 0,0 0 0,0 0 0,4 9 0,26 50 0,-33-63 0,0 0 0,0 0 0,0 1 0,0-1 0,0 0 0,0 0 0,0 0 0,0 0 0,0 0 0,0 0 0,0 0 0,1 0 0,-1 0 0,0 0 0,0 0 0,0 0 0,0 0 0,0 0 0,0 0 0,0 0 0,0 1 0,1-1 0,-1 0 0,0 0 0,0 0 0,0 0 0,0 0 0,0 0 0,0 0 0,0-1 0,0 1 0,1 0 0,-1 0 0,0 0 0,0 0 0,0 0 0,0 0 0,0 0 0,0 0 0,0 0 0,0 0 0,0 0 0,1 0 0,-1 0 0,0 0 0,0 0 0,0-1 0,0 1 0,0 0 0,0 0 0,0 0 0,5-9 0,3-18 0,-6 20 0,0 3 0,-1-1 0,1 1 0,0 0 0,0 0 0,0 0 0,0 1 0,4-6 0,-5 8 0,1-1 0,-1 1 0,1 0 0,0 0 0,-1-1 0,1 1 0,0 0 0,0 1 0,-1-1 0,1 0 0,0 0 0,0 1 0,0-1 0,0 1 0,0 0 0,0-1 0,0 1 0,2 0 0,-3 0 0,0 1 0,0-1 0,0 0 0,-1 0 0,1 0 0,0 0 0,0 0 0,0 0 0,-1-1 0,1 1 0,0 0 0,0 0 0,-1-1 0,1 1 0,0 0 0,0-1 0,-1 1 0,1 0 0,0-1 0,-1 1 0,1-1 0,-1 1 0,1-1 0,-1 1 0,1-1 0,-1 0 0,1 1 0,-1-1 0,1 0 0,-1 1 0,0-1 0,1-1 0,-1 1 0,0 0 0,0 0 0,-1 0 0,1 0 0,0 0 0,-1 0 0,1 0 0,-1 0 0,1-1 0,-1 2 0,1-1 0,-1 0 0,0 0 0,1 0 0,-1 0 0,0 0 0,0 0 0,0 1 0,0-1 0,0 0 0,0 1 0,-1-1 0,1 0 0,0 0 0,0 0 0,0 1 0,0-1 0,0 0 0,0 1 0,-1-1 0,1 1 0,0 0 0,0-1 0,0 1 0,-1 0 0,1 0 0,0 0 0,0 0 0,-1 0 0,1 0 0,0 0 0,0 0 0,-1 0 0,1 1 0,0-1 0,0 0 0,-3 2 0,3-1 0,-1 0 0,0 1 0,1-1 0,-1 1 0,1 0 0,-1-1 0,1 1 0,0 0 0,0 0 0,0 0 0,0 0 0,0 0 0,-1 2 0,0 3 0,0 0 0,1 0 0,-1 0 0,1 0 0,1 0 0,-1 0 0,2 14 0,0-17 0,0 0 0,0 0 0,0 0 0,1-1 0,-1 1 0,1-1 0,0 1 0,0-1 0,0 0 0,1 0 0,-1 0 0,1 0 0,0 0 0,0 0 0,0-1 0,0 1 0,7 3 0,-6-3 0,0-1 0,1 0 0,0 0 0,-1 0 0,1-1 0,0 1 0,0-1 0,0 0 0,0-1 0,0 1 0,0-1 0,0 0 0,8-1 0,-12 1-85,1 0 0,-1 0-1,0-1 1,0 1 0,1-1-1,-1 1 1,0-1 0,0 1-1,0-1 1,1 0 0,-1 1-1,0-1 1,0 0 0,0 0-1,1-1 1,1-4-6741</inkml:trace>
  <inkml:trace contextRef="#ctx0" brushRef="#br0" timeOffset="3581.9">489 878 24575,'0'0'0,"0"0"0,0 0 0,0 1 0,-1-1 0,1 0 0,0 0 0,0 0 0,0 0 0,0 0 0,0 0 0,-1 0 0,1 0 0,0 1 0,0-1 0,0 0 0,0 0 0,0 0 0,0 0 0,-1 0 0,1 1 0,0-1 0,0 0 0,0 0 0,0 0 0,0 0 0,0 1 0,0-1 0,0 0 0,0 0 0,0 0 0,0 1 0,0-1 0,0 0 0,0 0 0,0 0 0,0 0 0,0 1 0,0-1 0,0 0 0,0 0 0,0 0 0,0 0 0,0 1 0,1-1 0,9 0 0,16-8 0,190-103 0,-39 19 0,-147 78 0,11-7 0,1 2 0,1 2 0,73-20 0,-103 38 171,-18 7 0,-17 8-1878,-5 0-5119</inkml:trace>
  <inkml:trace contextRef="#ctx0" brushRef="#br0" timeOffset="3813.71">690 862 24575,'3'0'0,"7"-1"0,12-5 0,14-7 0,15-7 0,14-7 0,10-5 0,7-1 0,1 1 0,-5 6 0,-13 4 0,-18 8 0,-18 5 0,-14 6-8191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10:31:25.412"/>
    </inkml:context>
    <inkml:brush xml:id="br0">
      <inkml:brushProperty name="width" value="0.025" units="cm"/>
      <inkml:brushProperty name="height" value="0.025" units="cm"/>
      <inkml:brushProperty name="color" value="#E71224"/>
    </inkml:brush>
  </inkml:definitions>
  <inkml:trace contextRef="#ctx0" brushRef="#br0">1187 169 24575,'0'0'0,"0"0"0,0 0 0,0 0 0,1 0 0,-1 0 0,0 0 0,0 0 0,0 0 0,0 0 0,0 0 0,0 0 0,0 0 0,0 0 0,0 1 0,0-1 0,0 0 0,0 0 0,0 0 0,0 0 0,0 0 0,0 0 0,0 0 0,0 0 0,0 1 0,0-1 0,0 0 0,0 0 0,0 0 0,0 0 0,0 0 0,0 0 0,0 0 0,0 0 0,0 1 0,0-1 0,0 0 0,0 0 0,0 0 0,0 0 0,0 0 0,0 0 0,0 0 0,0 0 0,0 0 0,0 0 0,0 0 0,-1 0 0,1 1 0,0-1 0,0 0 0,0 0 0,0 0 0,0 0 0,0 0 0,0 0 0,0 0 0,0 0 0,-1 0 0,11 5 0,16-1 0,1-1 0,-1-1 0,50-3 0,-19 0 0,486 0 0,-529 1 0,-9 0 0,1 0 0,-1 0 0,1 0 0,-1 1 0,8 1 0,-13-2 3,0 0 0,0 0-1,0 1 1,0-1 0,0 0-1,0 0 1,0 0 0,-1 0-1,1 0 1,0 0 0,0 0-1,0 0 1,0 0 0,0 0-1,0 0 1,0 0 0,0 0-1,0 0 1,0 0 0,0 1-1,0-1 1,0 0 0,0 0-1,0 0 1,0 0 0,0 0-1,0 0 1,0 0 0,0 0-1,0 0 1,0 0 0,0 0-1,0 0 1,0 0 0,0 1-1,0-1 1,0 0 0,0 0-1,0 0 1,1 0 0,-1 0-1,0 0 1,0 0 0,0 0-1,0 0 1,0 0 0,0 0-1,0 0 1,0 0 0,0 0-1,0 0 1,0 0 0,0 0-1,0 0 1,0 0 0,0 0-1,1 0 1,-1 0 0,0 0-1,0 0 1,0 0 0,0 0-1,0 0 1,-9 3 168,-13 0-1878,7-3-5119</inkml:trace>
  <inkml:trace contextRef="#ctx0" brushRef="#br0" timeOffset="261.17">1900 104 24575,'1'2'0,"0"-1"0,0 1 0,0-1 0,1 1 0,-1-1 0,0 0 0,0 0 0,1 0 0,-1 0 0,1 0 0,-1 0 0,1 0 0,2 1 0,1 1 0,14 10 0,-1 0 0,-1 2 0,23 24 0,-35-34 0,0 0 0,-1 0 0,0 1 0,0-1 0,-1 1 0,1 0 0,-1 1 0,-1-1 0,1 0 0,-1 1 0,0-1 0,0 1 0,-1 0 0,0 0 0,0 12 0,-2-13-33,0-1 1,-1 0-1,1 1 0,-1-1 0,-1 0 1,1 0-1,-1 0 0,1-1 0,-2 1 1,1-1-1,0 1 0,-6 4 0,1 1-906,-1 1-5887</inkml:trace>
  <inkml:trace contextRef="#ctx0" brushRef="#br0" timeOffset="3073.13">2630 40 24575,'-1'2'0,"0"-1"0,0 0 0,1 0 0,-1 1 0,0-1 0,0 0 0,1 1 0,-1-1 0,1 1 0,-1-1 0,1 1 0,-1-1 0,1 1 0,0-1 0,0 1 0,0 0 0,0 1 0,-1 2 0,-2 55 0,2-1 0,7 61 0,0 6 0,-6-124 0,0 0 0,0 0 0,0 0 0,0 0 0,-1 0 0,1 0 0,-1 0 0,1 0 0,-1-1 0,1 1 0,-1 0 0,0 0 0,0 0 0,0-1 0,0 1 0,-2 2 0,3-4 0,-1 0 0,1 0 0,0 1 0,-1-1 0,1 0 0,-1 0 0,1 1 0,0-1 0,-1 0 0,1 0 0,-1 0 0,1 0 0,-1 0 0,1 0 0,-1 0 0,1 0 0,-1 0 0,1 0 0,0 0 0,-1 0 0,1 0 0,-1 0 0,1 0 0,-1 0 0,0-1 0,0 0 0,0 1 0,-1-1 0,1 0 0,0 0 0,0 0 0,0-1 0,0 1 0,0 0 0,0 0 0,0 0 0,-1-3 0,-2-4 0,1-1 0,-1 1 0,2-1 0,-1 1 0,1-1 0,0 0 0,1 0 0,0-16 0,1-1 0,6-47 0,-2 42 0,1 1 0,2 0 0,1 0 0,1 1 0,15-32 0,-21 55 0,0-1 0,1 1 0,0 0 0,9-10 0,-13 15 0,1 0 0,0 0 0,-1 0 0,1 0 0,0 0 0,0 1 0,0-1 0,0 0 0,0 1 0,0-1 0,0 1 0,0-1 0,0 1 0,0-1 0,0 1 0,0 0 0,0-1 0,0 1 0,0 0 0,0 0 0,0 0 0,1 0 0,-1 0 0,0 0 0,0 0 0,0 0 0,0 0 0,0 1 0,0-1 0,0 0 0,1 1 0,-1-1 0,0 1 0,0-1 0,0 1 0,-1 0 0,1-1 0,0 1 0,1 0 0,2 5 0,1-1 0,-2 1 0,1-1 0,0 1 0,-1 0 0,0 0 0,-1 1 0,1-1 0,-1 1 0,0-1 0,1 10 0,0 1 0,-1 1 0,0 0 0,-2 22 0,-1-27 0,0 0 0,-1 0 0,0 0 0,-1 0 0,-1-1 0,-6 15 0,8-21 0,0-1 0,-1 1 0,0-1 0,0 0 0,0 0 0,-1 0 0,1-1 0,-1 1 0,-1-1 0,1 0 0,0 0 0,-1 0 0,0 0 0,0-1 0,-9 5 0,13-8 0,0 1 0,0-1 0,0 1 0,0-1 0,0 0 0,0 1 0,-1-1 0,1 0 0,0 0 0,0 0 0,0 0 0,0 0 0,0 0 0,0 0 0,0 0 0,0 0 0,0-1 0,-1 1 0,1 0 0,0-1 0,0 1 0,0-1 0,0 1 0,1-1 0,-1 1 0,0-1 0,0 0 0,0 1 0,0-1 0,0 0 0,1 0 0,-1 0 0,0 0 0,1 1 0,-1-1 0,1 0 0,-1 0 0,1 0 0,-1 0 0,1 0 0,0 0 0,-1-1 0,1 1 0,0 0 0,0 0 0,0 0 0,0-2 0,0 2 0,0 0 0,0 0 0,0 0 0,0 0 0,0 0 0,1 0 0,-1 0 0,0 0 0,0 0 0,1 0 0,-1 0 0,1 0 0,-1 0 0,1 0 0,-1 0 0,1 1 0,0-1 0,-1 0 0,1 0 0,1 0 0,-1 0 0,0 1 0,0-1 0,0 1 0,0 0 0,1-1 0,-1 1 0,0 0 0,0 0 0,0 0 0,0 0 0,0 0 0,1 0 0,-1 0 0,0 0 0,0 0 0,0 1 0,0-1 0,0 0 0,0 1 0,1-1 0,-1 1 0,0-1 0,1 2 0,7 4 0,-1 0 0,0 1 0,-1 0 0,1 0 0,-1 1 0,-1-1 0,11 17 0,-10-13 0,1-1 0,0-1 0,0 1 0,19 15 0,-26-24 0,1 1 0,-1-1 0,1 0 0,-1 0 0,1 0 0,0 0 0,-1 0 0,1 0 0,0-1 0,-1 1 0,1 0 0,0-1 0,0 1 0,0-1 0,0 0 0,-1 0 0,1 0 0,0 0 0,0 0 0,0 0 0,0 0 0,0-1 0,0 1 0,-1 0 0,1-1 0,0 0 0,0 1 0,-1-1 0,1 0 0,3-2 0,0-2 0,-1 0 0,1 0 0,-1-1 0,1 1 0,-2-1 0,7-12 0,8-11 0,-17 28 0,0 0 0,1 0 0,-1 0 0,0 0 0,1 0 0,-1 0 0,0 0 0,1 0 0,0 1 0,-1-1 0,1 0 0,-1 1 0,1 0 0,0-1 0,-1 1 0,1 0 0,0 0 0,-1 0 0,1 0 0,0 0 0,-1 0 0,1 0 0,0 0 0,-1 1 0,3 0 0,-2 0 0,-1-1 0,0 1 0,1-1 0,-1 0 0,1 0 0,-1 1 0,1-1 0,-1 0 0,1 0 0,-1 0 0,1 0 0,-1-1 0,1 1 0,-1 0 0,1-1 0,-1 1 0,1-1 0,-1 1 0,1-1 0,-1 0 0,0 1 0,0-1 0,1 0 0,-1 0 0,0 0 0,0 0 0,0 0 0,0 0 0,0-1 0,0 1 0,0 0 0,0 0 0,0-1 0,-1 1 0,1-2 0,1 0 0,-1 0 0,0 0 0,0 0 0,-1 0 0,1 0 0,-1-1 0,0 1 0,1 0 0,-1 0 0,-1-1 0,1-2 0,-1 5 0,1-1 0,0 1 0,0 0 0,-1 0 0,1 0 0,-1 0 0,1 0 0,-1 0 0,1 0 0,-1 0 0,1 0 0,-1 0 0,0 0 0,0 1 0,0-1 0,1 0 0,-1 0 0,0 1 0,0-1 0,0 0 0,0 1 0,0-1 0,0 1 0,0-1 0,0 1 0,0 0 0,-1-1 0,1 1 0,0 0 0,0 0 0,0 0 0,0 0 0,-2 0 0,1 0 0,-1 1 0,1-1 0,0 1 0,0 0 0,0 0 0,0 0 0,0 0 0,1 0 0,-1 0 0,0 0 0,0 0 0,1 1 0,-1-1 0,1 1 0,-1 0 0,1-1 0,-1 1 0,1 0 0,0 0 0,0-1 0,0 1 0,0 0 0,0 0 0,1 0 0,-1 1 0,0 2 0,-1 0 0,1-1 0,0 0 0,1 1 0,-1-1 0,1 1 0,0-1 0,0 1 0,0-1 0,0 1 0,1-1 0,2 9 0,-1-9 0,0 0 0,0-1 0,1 1 0,-1 0 0,1-1 0,0 0 0,0 1 0,0-1 0,1 0 0,-1-1 0,1 1 0,0 0 0,-1-1 0,1 0 0,0 0 0,0 0 0,0-1 0,1 1 0,-1-1 0,0 0 0,1 0 0,-1-1 0,9 1 0,-8 0 0,0-1 0,1 0 0,-1-1 0,0 1 0,0-1 0,0 0 0,0 0 0,0-1 0,0 1 0,0-1 0,0 0 0,-1 0 0,1-1 0,-1 0 0,1 1 0,-1-1 0,0-1 0,0 1 0,-1-1 0,5-4 0,-4 2 0,0 0 0,-1 0 0,0 0 0,4-13 0,0 1 0,-3 60 0,-4 57 0,-4 115 0,1-206 0,0-13 0,-4-15 0,0-21 0,1-1 0,3 1 0,0-1 0,8-75 0,-4 91 0,2 1 0,7-27 0,-9 46 0,1 0 0,0-1 0,0 1 0,1 0 0,-1 0 0,1 0 0,0 0 0,1 1 0,0-1 0,0 1 0,0 0 0,0 0 0,6-5 0,-9 10 0,0-1 0,0 0 0,0 0 0,0 1 0,0-1 0,0 0 0,0 1 0,0-1 0,0 1 0,1 0 0,-1-1 0,0 1 0,0 0 0,1-1 0,-1 1 0,0 0 0,0 0 0,1 0 0,-1 0 0,0 1 0,0-1 0,1 0 0,-1 0 0,0 1 0,2 0 0,-1 0 0,0 1 0,0-1 0,-1 1 0,1-1 0,0 1 0,-1 0 0,1 0 0,-1 0 0,1 0 0,-1 0 0,0 0 0,2 3 0,0 3 0,0 0 0,0 1 0,-1-1 0,0 1 0,-1-1 0,1 12 0,-2-13 0,0-1 0,-1 0 0,0 1 0,-1-1 0,1 0 0,-1 0 0,0 0 0,-1 0 0,-5 10 0,-4 10 0,12-26 0,0 0 0,0 0 0,0 0 0,0 1 0,0-1 0,0 0 0,0 0 0,0 0 0,0 0 0,0 0 0,0 0 0,0 0 0,0 0 0,0 0 0,0 0 0,0 1 0,0-1 0,0 0 0,0 0 0,0 0 0,0 0 0,0 0 0,0 0 0,0 0 0,0 0 0,0 0 0,0 0 0,0 1 0,0-1 0,0 0 0,0 0 0,0 0 0,0 0 0,0 0 0,0 0 0,1 0 0,-1 0 0,0 0 0,0 0 0,0 0 0,0 0 0,0 0 0,0 0 0,0 0 0,0 0 0,0 0 0,0 0 0,1 0 0,-1 0 0,0 0 0,0 0 0,0 0 0,0 0 0,0 0 0,9-2 0,13-7 0,-19 8 0,24-10 0,-12 6 0,-1-1 0,21-12 0,-31 16 0,-1-1 0,0 1 0,1-1 0,-1 1 0,0-1 0,0 0 0,-1 0 0,1-1 0,-1 1 0,1 0 0,-1-1 0,0 0 0,0 1 0,1-7 0,-2 10 0,-1-1 0,0 1 0,1-1 0,-1 1 0,0-1 0,0 0 0,0 1 0,0-1 0,0 1 0,0-1 0,0 0 0,0 1 0,0-1 0,0 0 0,0 1 0,0-1 0,0 1 0,0-1 0,0 0 0,-1 1 0,1-1 0,0 1 0,0-1 0,-1 1 0,1-1 0,0 1 0,-1-1 0,1 1 0,-1-1 0,0 0 0,0 1 0,0 0 0,0-1 0,0 1 0,0 0 0,0 0 0,0 0 0,0 0 0,0 0 0,-1 0 0,1 0 0,0 0 0,0 0 0,0 0 0,-1 1 0,-3 0 0,0 1 0,0 0 0,1 0 0,-1 0 0,-8 6 0,8-4 0,1 0 0,0 0 0,0 1 0,1-1 0,-1 1 0,1 0 0,0 0 0,-4 7 0,7-10 0,-1-1 0,0 0 0,1 1 0,-1-1 0,1 1 0,-1-1 0,1 1 0,0-1 0,0 1 0,-1-1 0,1 1 0,0-1 0,0 1 0,0-1 0,1 1 0,-1-1 0,0 1 0,1-1 0,-1 1 0,1-1 0,-1 0 0,1 1 0,0-1 0,-1 1 0,1-1 0,0 0 0,0 0 0,0 0 0,0 1 0,0-1 0,0 0 0,0 0 0,0 0 0,1 0 0,-1-1 0,0 1 0,2 1 0,-1-2 0,0 1 0,0 0 0,-1 0 0,1-1 0,0 1 0,0-1 0,0 0 0,0 1 0,0-1 0,0 0 0,0 0 0,0 0 0,0 0 0,0-1 0,0 1 0,0-1 0,0 1 0,0-1 0,0 1 0,-1-1 0,1 0 0,0 0 0,0 0 0,-1 0 0,1 0 0,-1-1 0,1 1 0,1-2 0,4-5 0,-1 1 0,0-1 0,-1 0 0,8-16 0,5-6 0,-17 29 0,-1 1 0,1-1 0,-1 0 0,1 0 0,0 0 0,-1 1 0,1-1 0,0 0 0,0 1 0,-1-1 0,1 1 0,0-1 0,0 1 0,0-1 0,0 1 0,0-1 0,0 1 0,0 0 0,0 0 0,0-1 0,0 1 0,0 0 0,0 0 0,0 0 0,0 0 0,1 0 0,0 1 0,-1 0 0,1 0 0,0-1 0,-1 1 0,1 0 0,-1 0 0,1 1 0,-1-1 0,0 0 0,1 0 0,-1 1 0,0-1 0,2 3 0,3 5 0,0 1 0,-1 0 0,7 17 0,-12-26 0,15 43 0,-14-41 0,0 0 0,0 1 0,-1-1 0,1 0 0,-1 1 0,0-1 0,0 0 0,0 1 0,-1-1 0,1 0 0,-2 5 0,2-8 0,0 0 0,0 1 0,0-1 0,0 0 0,0 0 0,0 0 0,0 0 0,0 1 0,0-1 0,0 0 0,0 0 0,0 0 0,0 0 0,0 0 0,0 1 0,-1-1 0,1 0 0,0 0 0,0 0 0,0 0 0,0 0 0,0 1 0,0-1 0,0 0 0,-1 0 0,1 0 0,0 0 0,0 0 0,0 0 0,0 0 0,0 0 0,-1 0 0,1 0 0,0 0 0,0 0 0,0 1 0,0-1 0,-1 0 0,1 0 0,0 0 0,0 0 0,0 0 0,0-1 0,-1 1 0,1 0 0,0 0 0,0 0 0,0 0 0,-1 0 0,-4-10 0,-1-15 0,6 20 0,0 1 0,-1-1 0,2 1 0,-1-1 0,0 1 0,1-1 0,0 1 0,0-1 0,0 1 0,1 0 0,-1 0 0,1-1 0,0 1 0,0 0 0,1 1 0,-1-1 0,5-4 0,-1 2 0,0 0 0,0 0 0,1 1 0,0 0 0,0 1 0,1-1 0,-1 1 0,12-4 0,-11 5 0,0-1 0,-1 1 0,1-2 0,-1 1 0,0-1 0,-1 0 0,8-7 0,-10 8 0,-1 0 0,1 0 0,-1-1 0,0 1 0,0-1 0,-1 0 0,0 0 0,1 0 0,-2 0 0,1 0 0,0 0 0,0-6 0,0-3 0,0-1 0,-2 13 0,0 8 0,-2 38 0,0 74 0,3-106 0,0 1 0,1-1 0,0 1 0,1-1 0,0 0 0,1 0 0,5 11 0,-2-14-1365,-3-7-5461</inkml:trace>
  <inkml:trace contextRef="#ctx0" brushRef="#br0" timeOffset="3244.57">3664 361 24575,'0'-3'0,"6"0"0,5-1 0,8-4 0,8-1 0,3-2 0,1 1 0,-3 2 0,-7 4 0,-10 3 0</inkml:trace>
  <inkml:trace contextRef="#ctx0" brushRef="#br0" timeOffset="4528.8">16 802 24575,'-15'2'0,"20"3"0,27 5 0,185 0 0,-83-6 0,946 82-1185,-1 36-572,-650-72 1498,-373-43 252,22 3 87,99-1-1,-161-11 602,-15 2-652,-1 0 0,0-1 1,0 1-1,0 0 0,0 0 1,1 0-1,-1 0 0,0 0 1,0 0-1,0 0 1,0-1-1,0 1 0,1 0 1,-1 0-1,0 0 0,0 0 1,0-1-1,0 1 0,0 0 1,0 0-1,0 0 1,0 0-1,0-1 0,1 1 1,-1 0-1,0 0 0,0 0 1,0-1-1,0 1 0,0 0 1,0 0-1,0 0 0,0-1 1,-1 1-1,-14-17 1484,6 9-1722,-6-7 218,0 0 1,1 0-1,-12-20 0,26 35-9,-1 0 0,1 0 0,0 0 0,0-1 0,0 1 0,0 0 0,0 0 0,0 0 0,0 0 0,0 0 0,0 0 0,-1 0 0,1-1 0,0 1 0,0 0 0,0 0 0,0 0 0,0 0 0,0 0 0,0 0 0,0-1 0,0 1 0,0 0 0,0 0 0,0 0 0,0 0 0,0 0 0,0-1 0,0 1 0,0 0 0,0 0 0,0 0 0,1 0 0,-1 0 0,0 0 0,0 0 0,0-1 0,0 1 0,0 0 0,0 0 0,0 0 0,0 0 0,0 0 0,0 0 0,1 0 0,7 0 0,10 6 0,-9-2 0,0 1 0,-1-1 0,0 2 0,0-1 0,-1 1 0,1 0 0,-1 1 0,9 10 0,-14-15 0,0 0 0,0 0 0,-1 1 0,1-1 0,-1 0 0,0 1 0,1-1 0,-1 1 0,0-1 0,0 1 0,0 0 0,-1-1 0,1 1 0,-1 0 0,1-1 0,-1 1 0,0 0 0,0 0 0,0-1 0,-1 1 0,1 0 0,-1 0 0,1-1 0,-1 1 0,0 0 0,0-1 0,0 1 0,0-1 0,-1 1 0,1-1 0,0 0 0,-1 1 0,0-1 0,-2 2 0,-27 25-1365,16-15-5461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10:31:33.556"/>
    </inkml:context>
    <inkml:brush xml:id="br0">
      <inkml:brushProperty name="width" value="0.025" units="cm"/>
      <inkml:brushProperty name="height" value="0.025" units="cm"/>
      <inkml:brushProperty name="color" value="#E71224"/>
    </inkml:brush>
  </inkml:definitions>
  <inkml:trace contextRef="#ctx0" brushRef="#br0">41 206 24575,'1'-1'0,"2"7"0,3 10 0,1 8 0,-1 1 0,-2 0 0,0 0 0,-2 0 0,-1 1 0,0-1 0,-6 41 0,5-64 0,-1 0 0,0 1 0,1-1 0,-1 0 0,0 1 0,0-1 0,0 0 0,0 0 0,-3 3 0,4-4 0,0-1 0,0 0 0,0 0 0,-1 0 0,1 1 0,0-1 0,0 0 0,-1 0 0,1 0 0,0 0 0,0 1 0,-1-1 0,1 0 0,0 0 0,0 0 0,-1 0 0,1 0 0,0 0 0,-1 0 0,1 0 0,0 0 0,0 0 0,-1 0 0,1 0 0,0 0 0,0 0 0,-1 0 0,1 0 0,0 0 0,-1-1 0,-7-12 0,5 3 0,0 1 0,2-1 0,-1 0 0,1 0 0,0 0 0,1 0 0,0 0 0,1 0 0,2-10 0,3-11 0,15-46 0,-13 51 0,1 0 0,1 1 0,1 1 0,2 0 0,0 0 0,1 1 0,35-40 0,-46 59 0,0 1 0,0 0 0,0 1 0,0-1 0,1 1 0,-1-1 0,1 1 0,0 0 0,0 1 0,5-3 0,-8 4 0,0-1 0,0 1 0,0 0 0,0 0 0,0 0 0,0 0 0,0 0 0,0 0 0,0 0 0,0 0 0,0 1 0,0-1 0,-1 0 0,1 1 0,0-1 0,0 0 0,0 1 0,0-1 0,1 1 0,-1 1 0,0-1 0,0 0 0,0 0 0,0 1 0,-1-1 0,1 0 0,0 1 0,0-1 0,-1 1 0,1-1 0,-1 1 0,1-1 0,-1 1 0,0 0 0,0 1 0,1 7 0,-1 0 0,-1 0 0,0-1 0,0 1 0,-1 0 0,0-1 0,-1 0 0,0 1 0,0-1 0,-1 0 0,-6 12 0,1-6 0,0 1 0,-2-1 0,1-1 0,-1 0 0,-19 17 0,22-23 0,0-1 0,-1 0 0,-12 7 0,18-12 0,0-1 0,0 1 0,0-1 0,0 1 0,0-1 0,-1 0 0,1 0 0,-1-1 0,1 1 0,-1 0 0,1-1 0,-1 0 0,1 0 0,-4-1 0,8 1 0,0 0 0,0 0 0,0 0 0,0 0 0,0 0 0,0 0 0,0-1 0,0 1 0,0 0 0,0-1 0,0 1 0,0-1 0,0 1 0,0-1 0,0 1 0,0-1 0,0 0 0,-1 0 0,1 1 0,0-1 0,-1 0 0,1 0 0,0 0 0,-1 0 0,1 1 0,-1-1 0,1 0 0,-1 0 0,0 0 0,1 0 0,-1 0 0,0-1 0,0 1 0,1 0 0,-1 0 0,0 0 0,0 0 0,0 0 0,0 0 0,-1 0 0,1 0 0,0 0 0,0 0 0,-1 0 0,1 0 0,0 0 0,-1 0 0,1 0 0,-1 0 0,0 0 0,1 0 0,-1 0 0,0 1 0,1-1 0,-1 0 0,0 0 0,0 1 0,0-1 0,1 0 0,-3 0 0,12 5 0,-1 1 0,0 0 0,-1 0 0,1 1 0,-1-1 0,0 2 0,0-1 0,-1 1 0,0 0 0,0 0 0,5 10 0,-3-6 0,0-1 0,1 0 0,0 0 0,16 13 0,-24-22 0,1 0 0,-1 0 0,1 0 0,-1 0 0,1 0 0,-1 0 0,1 0 0,0-1 0,-1 1 0,1-1 0,0 1 0,-1-1 0,1 1 0,0-1 0,0 0 0,-1 0 0,1 0 0,0 0 0,0 0 0,2-1 0,-1-1 0,0 1 0,0-1 0,0 1 0,0-1 0,-1 0 0,1-1 0,-1 1 0,1 0 0,3-5 0,-4 5 0,0 0 0,0 0 0,0 1 0,0-1 0,0 1 0,1-1 0,-1 1 0,1 0 0,-1 0 0,1 0 0,-1 0 0,1 1 0,-1-1 0,1 1 0,0-1 0,-1 1 0,1 0 0,0 0 0,3 0 0,-3 1 0,0-1 0,0 0 0,1-1 0,-1 1 0,0-1 0,0 1 0,0-1 0,0 0 0,0 0 0,0 0 0,4-2 0,-6 2 0,1-1 0,-1 1 0,0-1 0,0 1 0,1-1 0,-1 0 0,0 1 0,0-1 0,-1 0 0,1 0 0,0 1 0,0-1 0,-1 0 0,1 0 0,-1 0 0,0 0 0,0 0 0,0 0 0,1 0 0,-2 0 0,1 0 0,0 0 0,0 0 0,-1 0 0,0-2 0,1 3 0,0 0 0,0 0 0,0 0 0,-1 0 0,1 0 0,0 0 0,-1 1 0,1-1 0,0 0 0,-1 0 0,1 0 0,-1 1 0,1-1 0,-1 0 0,0 0 0,1 1 0,-1-1 0,0 0 0,1 1 0,-1-1 0,0 1 0,0-1 0,0 1 0,1-1 0,-1 1 0,0 0 0,0-1 0,0 1 0,0 0 0,0 0 0,0 0 0,0 0 0,0 0 0,0 0 0,0 0 0,1 0 0,-1 0 0,0 0 0,0 0 0,0 0 0,0 1 0,0-1 0,0 0 0,0 1 0,1-1 0,-1 1 0,0-1 0,0 1 0,0-1 0,0 2 0,-3 1 0,1 0 0,-1 1 0,1-1 0,0 1 0,0 0 0,1 0 0,-1 0 0,1 0 0,0 0 0,0 1 0,1-1 0,-1 1 0,1-1 0,0 1 0,-1 6 0,1-8 0,1-1 0,0 0 0,0 0 0,0 1 0,0-1 0,0 0 0,0 1 0,0-1 0,1 0 0,-1 0 0,1 1 0,0-1 0,0 0 0,0 0 0,0 0 0,0 0 0,0 0 0,0 0 0,1 0 0,-1 0 0,1-1 0,-1 1 0,1 0 0,0-1 0,-1 1 0,1-1 0,0 0 0,0 0 0,0 1 0,0-1 0,0-1 0,1 1 0,2 1 0,2-1 0,0 0 0,0 0 0,0 0 0,0-1 0,0 0 0,0 0 0,0-1 0,0 0 0,0-1 0,-1 1 0,1-1 0,0 0 0,0-1 0,-1 1 0,0-2 0,1 1 0,5-5 0,-5 3 0,0 0 0,0 0 0,0-1 0,-1 0 0,0-1 0,0 1 0,-1-1 0,0 0 0,0-1 0,0 1 0,-1-1 0,0 0 0,4-12 0,-3-4 0,0-1 0,1-33 0,-10 356 0,2-42 0,2-250 0,-2 24 0,2-29 0,0 0 0,0 0 0,0 0 0,0-1 0,-1 1 0,1 0 0,0 0 0,-1 0 0,1 0 0,0 0 0,-1 0 0,1-1 0,-1 1 0,1 0 0,-1 0 0,1-1 0,-1 1 0,0 0 0,1-1 0,-1 1 0,0-1 0,0 1 0,-1 0 0,2-1 0,-1 0 0,0 0 0,1-1 0,-1 1 0,0 0 0,1-1 0,-1 1 0,0 0 0,1-1 0,-1 1 0,0-1 0,1 1 0,-1-1 0,1 1 0,-1-1 0,1 1 0,-1-1 0,1 1 0,0-1 0,-1 0 0,1 1 0,0-1 0,-1 0 0,1 1 0,0-1 0,0 0 0,0 1 0,-1-1 0,1 0 0,0-1 0,-5-27 0,5 27 0,-5-45 0,3 0 0,4-74 0,1 88 0,2 0 0,0 1 0,3 0 0,17-49 0,-23 75 0,1-1 0,1 0 0,-1 1 0,1 0 0,0 0 0,0 0 0,1 0 0,0 1 0,0-1 0,8-5 0,-11 9 0,0 1 0,-1 0 0,1 0 0,0 0 0,0 0 0,0 0 0,0 1 0,0-1 0,0 0 0,0 1 0,0 0 0,0-1 0,1 1 0,-1 0 0,0 0 0,0 0 0,0 0 0,0 1 0,0-1 0,0 0 0,0 1 0,0 0 0,0-1 0,0 1 0,0 0 0,0 0 0,0 0 0,0 0 0,0 1 0,-1-1 0,1 0 0,0 1 0,-1-1 0,0 1 0,1-1 0,-1 1 0,0 0 0,2 3 0,1 1 0,-1-1 0,0 1 0,0 0 0,-1 0 0,0 0 0,0 0 0,0 1 0,-1-1 0,0 0 0,0 1 0,0-1 0,-1 1 0,-1 10 0,1-14 0,0-1 0,0 1 0,-1 0 0,1-1 0,-1 1 0,0 0 0,0-1 0,0 1 0,0-1 0,0 1 0,0-1 0,-1 0 0,1 1 0,-1-1 0,1 0 0,-1 0 0,0 0 0,0 0 0,0 0 0,0-1 0,0 1 0,-1-1 0,1 1 0,0-1 0,-1 0 0,1 1 0,-1-1 0,1-1 0,-1 1 0,0 0 0,1-1 0,-1 1 0,0-1 0,-4 0 0,5 0 0,1 0 0,-1 0 0,1 0 0,-1-1 0,1 1 0,-1 0 0,1-1 0,-1 1 0,1-1 0,0 0 0,-1 1 0,1-1 0,0 0 0,-1 0 0,1 0 0,0 0 0,0 0 0,0 0 0,0 0 0,0 0 0,0 0 0,0-1 0,0 1 0,1 0 0,-1-1 0,0 1 0,1 0 0,-1-1 0,1 1 0,-1-1 0,1 1 0,0-1 0,0 1 0,0-1 0,0-2 0,0 3 0,0-1 0,0 0 0,0 0 0,0 1 0,0-1 0,1 0 0,-1 1 0,1-1 0,-1 0 0,1 1 0,0-1 0,-1 1 0,1-1 0,0 1 0,0-1 0,0 1 0,0 0 0,0-1 0,1 1 0,-1 0 0,0 0 0,1 0 0,-1 0 0,1 0 0,-1 0 0,1 0 0,-1 0 0,1 1 0,-1-1 0,1 1 0,0-1 0,2 0 0,8 1 0,0 0 0,0 0 0,0 1 0,19 4 0,13 1 0,-37-5 0,4 0 0,0 0 0,0-1 0,0 0 0,21-4 0,-31 4 0,1 0 0,-1 0 0,1-1 0,-1 1 0,1-1 0,-1 1 0,1-1 0,-1 0 0,0 0 0,1 1 0,-1-1 0,0 0 0,1 0 0,-1 0 0,0 0 0,0-1 0,0 1 0,0 0 0,0 0 0,0-1 0,-1 1 0,1 0 0,0-1 0,-1 1 0,1-1 0,-1 1 0,1-1 0,-1 1 0,1-1 0,-1 1 0,0-1 0,0 1 0,0-1 0,0 1 0,0-1 0,0 0 0,-1 1 0,1-1 0,0 1 0,-1-1 0,1 1 0,-1-1 0,0-1 0,0 4 0,1-1 0,0 0 0,0 1 0,0-1 0,0 0 0,0 1 0,0-1 0,-1 0 0,1 0 0,0 1 0,0-1 0,-1 0 0,1 1 0,0-1 0,0 0 0,-1 0 0,1 0 0,0 1 0,0-1 0,-1 0 0,1 0 0,0 0 0,-1 0 0,1 0 0,0 1 0,-1-1 0,1 0 0,0 0 0,-1 0 0,1 0 0,-1 0 0,1 0 0,0 0 0,-1 0 0,1 0 0,0 0 0,-1-1 0,1 1 0,0 0 0,-1 0 0,1 0 0,0 0 0,0 0 0,-1-1 0,1 1 0,0 0 0,-1 0 0,1-1 0,0 1 0,0 0 0,-1 0 0,1-1 0,0 1 0,0 0 0,0 0 0,-1-1 0,1 1 0,0 0 0,0-1 0,0 1 0,0 0 0,0-1 0,0 1 0,0 0 0,0-1 0,0 1 0,0 0 0,0-1 0,0 0 0,-10 26 0,10-24 0,0 1 0,0 0 0,1-1 0,-1 1 0,0 0 0,0-1 0,1 1 0,-1 0 0,1-1 0,-1 1 0,1-1 0,0 1 0,0-1 0,0 0 0,0 1 0,0-1 0,0 0 0,0 1 0,0-1 0,0 0 0,0 0 0,1 0 0,-1 0 0,0 0 0,1 0 0,-1 0 0,1-1 0,-1 1 0,1-1 0,0 1 0,-1-1 0,1 1 0,-1-1 0,1 0 0,0 0 0,-1 1 0,1-1 0,0-1 0,-1 1 0,1 0 0,0 0 0,-1 0 0,1-1 0,-1 1 0,1-1 0,-1 0 0,1 1 0,-1-1 0,1 0 0,-1 0 0,1 0 0,-1 0 0,0 0 0,1 0 0,-1 0 0,0 0 0,0 0 0,0-1 0,0 1 0,0-1 0,0 1 0,-1 0 0,1-1 0,0 1 0,-1-1 0,1 0 0,0-2 0,-1 3 0,1 0 0,-1 0 0,0-1 0,0 1 0,1-1 0,-1 1 0,0 0 0,0-1 0,0 1 0,0 0 0,-1-1 0,1 1 0,0 0 0,-1-1 0,1 1 0,-1 0 0,1-1 0,-1 1 0,1 0 0,-1 0 0,0 0 0,0-1 0,1 1 0,-1 0 0,0 0 0,0 0 0,0 0 0,0 1 0,0-1 0,-1 0 0,1 0 0,0 1 0,0-1 0,-3 0 0,3 0 0,-1 1 0,1 0 0,-1 0 0,0-1 0,1 1 0,-1 0 0,0 1 0,1-1 0,-1 0 0,1 0 0,-1 1 0,0-1 0,1 1 0,-1-1 0,1 1 0,-1 0 0,1 0 0,0-1 0,-1 1 0,1 0 0,0 0 0,-1 0 0,1 1 0,0-1 0,0 0 0,0 0 0,0 1 0,-1 2 0,1-4 0,1 1 0,-1-1 0,1 1 0,-1-1 0,1 1 0,-1 0 0,1-1 0,0 1 0,0 0 0,-1 0 0,1-1 0,0 1 0,0 0 0,0 0 0,-1-1 0,1 1 0,0 0 0,0 0 0,0-1 0,1 1 0,-1 0 0,0 0 0,0-1 0,0 1 0,0 0 0,1 0 0,-1-1 0,0 1 0,1 0 0,-1-1 0,1 1 0,-1 0 0,0-1 0,1 1 0,-1-1 0,1 1 0,0-1 0,-1 1 0,1-1 0,-1 1 0,1-1 0,0 1 0,-1-1 0,1 0 0,0 1 0,0-1 0,0 0 0,2 1 0,-1-1 0,1 1 0,0-1 0,-1 1 0,1-1 0,-1 0 0,1 0 0,0-1 0,-1 1 0,1 0 0,-1-1 0,5-1 0,3-3 0,0-1 0,0 0 0,12-11 0,-17 12 0,1 1 0,0 0 0,0-1 0,0 2 0,0-1 0,0 1 0,1 0 0,-1 0 0,1 1 0,0 0 0,11-2 0,-17 4 0,1 0 0,0 0 0,0 0 0,0 0 0,-1 0 0,1 1 0,0-1 0,0 1 0,-1-1 0,1 1 0,-1 0 0,1 0 0,0 0 0,-1-1 0,1 2 0,-1-1 0,0 0 0,2 2 0,0 0 0,-1 0 0,0 0 0,1 0 0,-2 0 0,1 0 0,0 1 0,-1-1 0,2 6 0,0-1 0,-2-1 0,1 1 0,-1-1 0,0 1 0,-1 0 0,0 0 0,0-1 0,-2 10 0,2-14 0,-1-1 0,-1 1 0,1 0 0,0 0 0,-1-1 0,0 1 0,1 0 0,-1-1 0,0 0 0,0 1 0,-3 1 0,5-3 0,-1-1 0,1 0 0,-1 1 0,1-1 0,-1 1 0,1-1 0,-1 0 0,1 1 0,-1-1 0,1 0 0,-1 1 0,1-1 0,-1 0 0,0 0 0,1 0 0,-1 1 0,1-1 0,-1 0 0,0 0 0,1 0 0,-1 0 0,0 0 0,1 0 0,-1 0 0,1 0 0,-1-1 0,0 1 0,1 0 0,-1 0 0,1 0 0,-1-1 0,0 1 0,1 0 0,-1-1 0,1 1 0,-1 0 0,1-1 0,-1 1 0,1-1 0,-1 1 0,1-1 0,0 1 0,-1-1 0,1 1 0,0-1 0,-1 1 0,1-1 0,0 1 0,0-1 0,-1 0 0,1 1 0,0-1 0,0 1 0,0-1 0,0 0 0,0 1 0,0-1 0,0 0 0,-1-3 0,0 0 0,0 0 0,1 0 0,-1 1 0,1-1 0,0 0 0,0 0 0,0 0 0,1 0 0,-1 0 0,1 0 0,0 0 0,0 1 0,0-1 0,1 0 0,-1 1 0,1-1 0,0 1 0,0-1 0,4-4 0,2 0 0,0 0 0,1 1 0,0 0 0,0 1 0,17-10 0,-12 8 0,0-1 0,14-12 0,-25 18 0,1 0 0,-1-1 0,1 1 0,-1-1 0,0 0 0,-1 0 0,1 0 0,-1 0 0,0 0 0,0-1 0,3-6 0,-3 4 0,-1 0 0,1 0 0,-1 0 0,0 0 0,-1 0 0,1 0 0,-2-8 0,-5 62 0,4-15 0,-2 30 0,7 99 0,1-147-1365</inkml:trace>
  <inkml:trace contextRef="#ctx0" brushRef="#br0" timeOffset="166.92">1212 302 24575,'-3'0'0,"5"0"0,5 0 0,7 0 0,4 0 0,5 0 0,1 0 0,-10 0 0,-8 0-8191</inkml:trace>
  <inkml:trace contextRef="#ctx0" brushRef="#br0" timeOffset="530.02">1 567 24575,'27'10'0,"18"-5"0,0-3 0,49-2 0,-32 0 0,482-15 0,-240 4 0,-293 11 140,-16 0 48,-19 0-1055,19 0 41,-26 0-6000</inkml:trace>
  <inkml:trace contextRef="#ctx0" brushRef="#br0" timeOffset="889.65">121 663 24575,'275'2'0,"503"-10"0,-764 7 27,21 0-491,0-2 0,36-7 0,-52 6-6362</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10:31:39.698"/>
    </inkml:context>
    <inkml:brush xml:id="br0">
      <inkml:brushProperty name="width" value="0.025" units="cm"/>
      <inkml:brushProperty name="height" value="0.025" units="cm"/>
      <inkml:brushProperty name="color" value="#E71224"/>
    </inkml:brush>
  </inkml:definitions>
  <inkml:trace contextRef="#ctx0" brushRef="#br0">3 0 24575,'0'0'0,"0"0"0,0 0 0,0 0 0,0 0 0,0 1 0,0-1 0,0 0 0,0 0 0,0 0 0,0 0 0,0 0 0,0 0 0,0 0 0,0 0 0,0 0 0,0 0 0,0 0 0,0 0 0,0 1 0,0-1 0,0 0 0,0 0 0,0 0 0,0 0 0,0 0 0,0 0 0,0 0 0,0 0 0,0 0 0,0 0 0,0 0 0,0 0 0,0 1 0,0-1 0,0 0 0,0 0 0,-1 0 0,1 0 0,0 0 0,0 0 0,0 0 0,0 0 0,0 0 0,0 0 0,0 0 0,0 0 0,0 0 0,0 0 0,0 0 0,0 0 0,0 0 0,-1 0 0,1 0 0,0 0 0,0 0 0,0 0 0,0 0 0,0 0 0,0 0 0,0 0 0,0 0 0,0 0 0,0 0 0,9 6 0,15 6 0,82 33 0,2-5 0,199 45 0,235 12 0,-419-77 0,-78-13 0,16 4 0,79 2 0,-147-13 0,1-1 0,0-1 0,0 1 0,0-1 0,0 0 0,0 0 0,1-1 0,-1 1 0,-7-6 0,5 3 0,0-1 0,0 0 0,0 0 0,1-1 0,-9-10 0,2-4 0,13 13 0,2 8 0,-1-1 0,0 1 0,1 0 0,-1 0 0,1 0 0,-1 0 0,1 0 0,-1 0 0,0 0 0,1 0 0,-1 0 0,1 0 0,-1 0 0,1 0 0,-1 0 0,0 0 0,1 0 0,-1 0 0,1 0 0,-1 1 0,1-1 0,-1 0 0,0 0 0,1 1 0,6 3 0,0 0 0,0 0 0,0 1 0,-1 0 0,1 1 0,-2-1 0,1 1 0,0 0 0,-1 1 0,0-1 0,-1 1 0,1 0 0,-1 0 0,-1 1 0,1-1 0,-1 1 0,-1 0 0,3 9 0,-5-14 15,0 0 0,0 0-1,-1-1 1,1 1 0,-1 0-1,1 0 1,-1-1-1,0 1 1,0 0 0,0-1-1,-1 1 1,1-1 0,-1 1-1,1-1 1,-1 0 0,0 0-1,0 0 1,0 0 0,0 0-1,0 0 1,-3 2 0,-6 4-203,-1 0 0,0-1 0,-15 6 0,10-4-748,-2 0-5890</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10:31:43.267"/>
    </inkml:context>
    <inkml:brush xml:id="br0">
      <inkml:brushProperty name="width" value="0.025" units="cm"/>
      <inkml:brushProperty name="height" value="0.025" units="cm"/>
      <inkml:brushProperty name="color" value="#E71224"/>
    </inkml:brush>
  </inkml:definitions>
  <inkml:trace contextRef="#ctx0" brushRef="#br0">1 4 24575,'0'-3'0,"2"2"0,2 4 0,6 7 0,5 6 0,3 5 0,5 2 0,2 0 0,-1-1 0,2 1 0,-4-1 0,-6-1 0,-5-6 0,-5-5-8191</inkml:trace>
  <inkml:trace contextRef="#ctx0" brushRef="#br0" timeOffset="326.01">217 36 24575,'-1'3'0,"-1"4"0,-7 8 0,-5 6 0,-4 3 0,-1 2 0,0 2 0,-2-1 0,2-2 0,-1-3 0,2-5 0,4-3 0,-1-4 0,3-4 0,4-4-8191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10:31:44.821"/>
    </inkml:context>
    <inkml:brush xml:id="br0">
      <inkml:brushProperty name="width" value="0.025" units="cm"/>
      <inkml:brushProperty name="height" value="0.025" units="cm"/>
      <inkml:brushProperty name="color" value="#E71224"/>
    </inkml:brush>
  </inkml:definitions>
  <inkml:trace contextRef="#ctx0" brushRef="#br0">34 145 24575,'-30'0'0,"27"0"0,19 0 0,1161-28 0,-1078 24 0,194-14 0,-259 11 0,-34 7 0,0-1 0,1 1 0,-1 0 0,0 0 0,1 0 0,-1 0 0,0 0 0,0 0 0,1 0 0,-1-1 0,0 1 0,0 0 0,1 0 0,-1 0 0,0-1 0,0 1 0,1 0 0,-1 0 0,0-1 0,0 1 0,0 0 0,0 0 0,1-1 0,-1 1 0,0 0 0,0-1 0,0 1 0,-13-7 0,-7 2-1365,-1 2-5461</inkml:trace>
  <inkml:trace contextRef="#ctx0" brushRef="#br0" timeOffset="329.25">1429 0 24575,'1'0'0,"7"0"0,6 0 0,8 5 0,5 0 0,3 4 0,-1 4 0,-3 1 0,-5 2 0,-7 0 0,-6 1 0,-5 3 0,-6-3 0,-5 0 0,-4-4 0,-1-2 0,1-1 0,1-4-8191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10:31:48.382"/>
    </inkml:context>
    <inkml:brush xml:id="br0">
      <inkml:brushProperty name="width" value="0.025" units="cm"/>
      <inkml:brushProperty name="height" value="0.025" units="cm"/>
      <inkml:brushProperty name="color" value="#E71224"/>
    </inkml:brush>
  </inkml:definitions>
  <inkml:trace contextRef="#ctx0" brushRef="#br0">369 191 24575,'0'-2'0,"0"0"0,0-1 0,0 1 0,0 0 0,-1 0 0,1-1 0,-1 1 0,1 0 0,-1 0 0,0 0 0,0 0 0,0-1 0,0 1 0,0 1 0,-2-5 0,1 5 0,1 0 0,-1 0 0,1 1 0,-1-1 0,0 0 0,1 0 0,-1 1 0,1-1 0,-1 1 0,0-1 0,0 1 0,1 0 0,-1 0 0,0 0 0,0 0 0,1 0 0,-1 0 0,0 0 0,0 0 0,1 1 0,-3 0 0,-4 1 0,1 0 0,0 1 0,0-1 0,0 2 0,0-1 0,1 1 0,-10 6 0,13-8 0,1 0 0,-1 0 0,0 0 0,1 1 0,0-1 0,-1 1 0,1 0 0,0-1 0,0 1 0,1 0 0,-1 0 0,0 0 0,1 0 0,0 0 0,0 1 0,0-1 0,0 0 0,-1 7 0,3-8 0,-1 0 0,0 0 0,1 0 0,-1 0 0,1-1 0,-1 1 0,1 0 0,0 0 0,0 0 0,0-1 0,0 1 0,0 0 0,0-1 0,0 1 0,1-1 0,-1 1 0,0-1 0,1 0 0,-1 0 0,1 1 0,0-1 0,-1 0 0,1 0 0,3 1 0,5 2 0,1 0 0,-1-1 0,15 3 0,-10-2 0,-6-2 0,-1 1 0,1 0 0,-1 0 0,0 1 0,0 1 0,0-1 0,0 1 0,-1 0 0,8 8 0,-13-12 0,0 1 0,-1-1 0,1 1 0,-1 0 0,1 0 0,-1 0 0,0 0 0,0 0 0,0 0 0,0 0 0,0 0 0,0 0 0,0 0 0,-1 1 0,1-1 0,-1 0 0,0 1 0,1-1 0,-1 0 0,0 1 0,0-1 0,-1 0 0,1 1 0,0-1 0,-1 0 0,0 0 0,1 1 0,-1-1 0,0 0 0,0 0 0,0 0 0,0 0 0,0 0 0,-1 0 0,1 0 0,-1 0 0,1-1 0,-1 1 0,-3 2 0,-3 3 0,-1 0 0,-1-1 0,1 0 0,-1-1 0,0 0 0,0 0 0,-1-1 0,1 0 0,-1-1 0,0-1 0,0 1 0,0-2 0,0 1 0,0-1 0,-14-1 0,23 0 0,0-1 0,0 1 0,-1 0 0,1-1 0,0 1 0,0-1 0,0 0 0,0 0 0,0 0 0,0 0 0,0 0 0,0 0 0,0 0 0,0-1 0,-2-2 0,3 4 0,1-1 0,-1 0 0,1 0 0,-1 0 0,1 1 0,0-1 0,0 0 0,-1 0 0,1 0 0,0 0 0,0 0 0,0 0 0,0 0 0,0 0 0,0 1 0,0-1 0,0 0 0,0 0 0,0 0 0,1 0 0,-1 0 0,0 0 0,1 1 0,-1-1 0,0 0 0,1 0 0,-1 0 0,1 1 0,-1-1 0,1 0 0,0 1 0,-1-1 0,1 0 0,0 1 0,-1-1 0,1 1 0,0-1 0,0 1 0,1-1 0,3-2-227,0 0-1,0 0 1,0 1-1,0-1 1,10-2-1,6 0-6598</inkml:trace>
  <inkml:trace contextRef="#ctx0" brushRef="#br0" timeOffset="960.07">585 400 24575,'0'-7'0,"0"0"0,-1-1 0,0 1 0,-1 0 0,1 0 0,-1 1 0,-6-14 0,8 19 0,-1 0 0,0-1 0,1 1 0,-1-1 0,0 1 0,0 0 0,0 0 0,0 0 0,0-1 0,0 1 0,0 0 0,0 0 0,0 0 0,0 1 0,-1-1 0,1 0 0,0 0 0,-1 1 0,1-1 0,0 0 0,-1 1 0,1 0 0,-1-1 0,1 1 0,-1 0 0,1 0 0,-1 0 0,1 0 0,-1 0 0,1 0 0,-1 0 0,1 0 0,-1 0 0,1 1 0,-1-1 0,1 1 0,0-1 0,-1 1 0,1 0 0,0-1 0,-1 1 0,1 0 0,-2 1 0,-1 2 0,-1 0 0,1 0 0,0 1 0,0 0 0,0-1 0,0 1 0,1 1 0,0-1 0,0 0 0,0 1 0,-2 9 0,3-11 0,1 0 0,-1 0 0,1 0 0,0 0 0,1 0 0,-1 0 0,1 0 0,-1 1 0,1-1 0,1 0 0,-1 0 0,0 0 0,1 0 0,0 1 0,0-1 0,0 0 0,4 6 0,-4-8 0,0 0 0,0-1 0,0 1 0,0 0 0,0-1 0,1 1 0,-1-1 0,0 1 0,1-1 0,0 0 0,-1 0 0,1 0 0,0 0 0,-1 0 0,1 0 0,0 0 0,0-1 0,0 1 0,0 0 0,0-1 0,0 0 0,0 1 0,0-1 0,0 0 0,0 0 0,0 0 0,0 0 0,0-1 0,0 1 0,0 0 0,-1-1 0,1 1 0,0-1 0,0 0 0,0 0 0,0 0 0,-1 0 0,3-1 0,1-1 0,0-1 0,0 0 0,-1 0 0,1 0 0,-1-1 0,0 0 0,0 1 0,0-1 0,-1-1 0,1 1 0,2-7 0,0-3 0,-1-1 0,6-28 0,-11 54 0,0 1 0,1 0 0,-1 0 0,2 0 0,3 14 0,-4-21 0,0 0 0,0-1 0,1 1 0,0-1 0,0 0 0,0 0 0,0 1 0,0-1 0,1 0 0,-1-1 0,1 1 0,0 0 0,0-1 0,0 0 0,0 1 0,6 2 0,-5-3 0,0 0 0,0 0 0,0 0 0,0-1 0,1 1 0,-1-1 0,0 0 0,1 0 0,-1-1 0,1 1 0,-1-1 0,1 0 0,-1 0 0,0-1 0,1 1 0,4-2 0,-6 1 0,0 0 0,-1-1 0,1 1 0,0-1 0,0 0 0,-1 1 0,1-1 0,-1 0 0,0-1 0,1 1 0,-1 0 0,0-1 0,0 1 0,0-1 0,-1 1 0,1-1 0,-1 0 0,1 0 0,-1 0 0,0 0 0,0 0 0,0 0 0,0-5 0,4-25 0,-2 0 0,-1 0 0,-2 0 0,-1-1 0,-2 1 0,-8-39 0,11 71 0,0 0 0,0 0 0,0 0 0,0 0 0,0 0 0,-1 1 0,1-1 0,0 0 0,-1 0 0,1 0 0,-1 0 0,1 0 0,-1 0 0,1 1 0,-1-1 0,0-1 0,0 2 0,1 0 0,0 1 0,-1-1 0,1 0 0,0 0 0,-1 0 0,1 1 0,0-1 0,-1 0 0,1 0 0,0 1 0,-1-1 0,1 0 0,0 1 0,0-1 0,0 0 0,-1 1 0,1-1 0,0 1 0,0-1 0,0 0 0,0 1 0,0-1 0,0 0 0,-1 1 0,-6 36 0,4 1 0,1 0 0,2 0 0,5 40 0,-5-76 0,0 0 0,0 1 0,1-1 0,-1 0 0,1 0 0,0 0 0,0 1 0,0-1 0,0 0 0,0 0 0,0 0 0,0-1 0,1 1 0,-1 0 0,1 0 0,-1-1 0,1 1 0,1 1 0,-1-2 0,0-1 0,0 1 0,-1 0 0,1-1 0,0 1 0,0-1 0,0 0 0,0 0 0,0 1 0,0-1 0,0-1 0,-1 1 0,1 0 0,0 0 0,0-1 0,0 1 0,0-1 0,0 1 0,-1-1 0,1 0 0,2-1 0,6-3 0,-7 3 0,0 0 0,0 0 0,1 1 0,-1-1 0,0 1 0,1 0 0,-1 0 0,1 0 0,-1 0 0,1 0 0,-1 1 0,1 0 0,0 0 0,-1 0 0,1 0 0,-1 0 0,1 1 0,-1-1 0,1 1 0,3 1 0,-5-1 0,0 0 0,0 0 0,0 0 0,0-1 0,0 1 0,0-1 0,0 0 0,0 1 0,0-1 0,0 0 0,0 0 0,0 0 0,0-1 0,0 1 0,0 0 0,0-1 0,0 1 0,0-1 0,0 0 0,0 0 0,0 0 0,2-1 0,-2 0 0,0 0 0,-1 0 0,1 0 0,-1 0 0,1-1 0,-1 1 0,0 0 0,0-1 0,0 1 0,0 0 0,0-1 0,0 0 0,-1 1 0,1-1 0,-1 1 0,0-1 0,0-4 0,0 5 0,0 0 0,0 1 0,0-1 0,0 0 0,0 0 0,-1 0 0,1 0 0,-1 1 0,1-1 0,-2-3 0,1 4 0,1 1 0,0-1 0,-1 1 0,1-1 0,0 1 0,-1-1 0,1 1 0,-1 0 0,1-1 0,-1 1 0,1-1 0,-1 1 0,1 0 0,-1 0 0,0-1 0,1 1 0,-1 0 0,1 0 0,-1 0 0,0 0 0,1-1 0,-2 1 0,1 1 0,-1-1 0,0 1 0,0-1 0,1 1 0,-1-1 0,1 1 0,-1 0 0,0 0 0,1 0 0,-1 0 0,1 0 0,0 0 0,-1 0 0,1 1 0,0-1 0,0 0 0,0 1 0,0-1 0,0 1 0,-2 2 0,-3 7 0,1 0 0,0 0 0,0 0 0,1 0 0,1 1 0,0-1 0,-3 21 0,6-29 0,0-1 0,-1 1 0,1 0 0,0 0 0,0-1 0,0 1 0,1 0 0,-1 0 0,1-1 0,0 1 0,-1 0 0,1-1 0,0 1 0,0 0 0,1-1 0,-1 0 0,1 1 0,-1-1 0,1 0 0,0 0 0,-1 0 0,1 0 0,0 0 0,1 0 0,-1 0 0,0-1 0,0 1 0,1-1 0,-1 1 0,1-1 0,-1 0 0,1 0 0,-1 0 0,1-1 0,0 1 0,0 0 0,-1-1 0,5 0 0,1 1-114,-1-1 1,1 0-1,-1-1 0,1 1 0,-1-2 1,0 1-1,1-1 0,-1 0 0,0 0 1,0-1-1,7-4 0,0-1-6712</inkml:trace>
  <inkml:trace contextRef="#ctx0" brushRef="#br0" timeOffset="1299.14">145 576 24575,'-1'0'0,"1"0"0,0 0 0,0 0 0,0 0 0,0 0 0,0 0 0,0 0 0,0 0 0,0 0 0,0 0 0,-1 0 0,1-1 0,0 1 0,0 0 0,0 0 0,0 0 0,0 0 0,0 0 0,0 0 0,0 0 0,-1 0 0,1 0 0,0 1 0,0-1 0,0 0 0,0 0 0,0 0 0,0 0 0,0 0 0,0 0 0,0 0 0,-1 0 0,1 0 0,0 0 0,0 0 0,0 0 0,0 0 0,0 0 0,0 0 0,0 1 0,0-1 0,0 0 0,0 0 0,0 0 0,0 0 0,0 0 0,0 0 0,0 0 0,0 0 0,0 0 0,0 1 0,0-1 0,0 0 0,0 0 0,0 0 0,0 0 0,0 0 0,0 0 0,0 0 0,0 1 0,0-1 0,8 6 0,13 4 0,19-3 0,0-2 0,1-2 0,-1-2 0,54-4 0,-38 1 0,489-12 0,-540 14 171,-19-1 0,-24 2-1878,5-1-5119</inkml:trace>
  <inkml:trace contextRef="#ctx0" brushRef="#br0" timeOffset="1656.35">104 696 24575,'0'3'0,"6"1"0,5-1 0,8 0 0,9-1 0,14-1 0,15 0 0,23-1 0,19 0 0,14 0 0,8-4 0,-3-2 0,-13 1 0,-23 1 0,-24-2 0,-22-2 0,-15-1 0,-11 3-8191</inkml:trace>
  <inkml:trace contextRef="#ctx0" brushRef="#br0" timeOffset="2203.01">112 7 24575,'0'0'0,"0"0"0,0 0 0,0 0 0,0 0 0,0 0 0,0 0 0,0 0 0,0 0 0,-1 0 0,1 0 0,0 0 0,0 0 0,0 0 0,0 0 0,0 0 0,0 0 0,0 0 0,0 0 0,0 0 0,-1 0 0,1 0 0,0 0 0,0 0 0,0 0 0,0 0 0,0 0 0,0 0 0,0 0 0,0 0 0,0 0 0,0 0 0,0 0 0,0 0 0,-1-1 0,1 1 0,0 0 0,0 0 0,0 0 0,0 0 0,0 0 0,0 0 0,0 0 0,0 0 0,0 0 0,0 0 0,0 0 0,0-1 0,0 1 0,0 0 0,0 0 0,0 0 0,0 0 0,0 0 0,0 0 0,0 0 0,0 0 0,0 0 0,0-1 0,0 1 0,0 0 0,0 0 0,0 0 0,1 0 0,-1 0 0,-6 10 0,-5 18 0,-10 91 0,-10 208 0,22-199 0,-5 13 0,-3 51 0,20-166 342,1-22-684,3-14-1023,-3-4-5461</inkml:trace>
  <inkml:trace contextRef="#ctx0" brushRef="#br0" timeOffset="2759.51">24 183 24575,'50'-3'0,"-1"-2"0,89-21 0,-36 6 0,744-94 0,-796 109 0,-19 1 0,1 1 0,0 1 0,-1 2 0,41 4 0,-70-4 0,-1 0 0,0 1 0,1-1 0,-1 0 0,1 0 0,-1 1 0,1-1 0,-1 0 0,0 1 0,1 0 0,-1-1 0,0 1 0,1 0 0,-1 0 0,0-1 0,0 1 0,0 0 0,0 0 0,0 0 0,0 1 0,0-1 0,0 0 0,0 0 0,0 0 0,-1 1 0,1-1 0,0 3 0,0 0 0,-1 0 0,0 0 0,-1 0 0,1 0 0,-1 0 0,0 0 0,0 0 0,-1 5 0,-1 1 0,-7 34 0,2 0 0,-3 71 0,7 92 0,5-142 0,0-2 0,1-34 0,-2-1 0,-1 0 0,-5 38 0,5-62 0,0 1 0,0-1 0,0 0 0,-1 0 0,1 0 0,-1 0 0,0 0 0,0-1 0,0 1 0,-1 0 0,1-1 0,-1 0 0,0 0 0,0 1 0,0-2 0,0 1 0,-1 0 0,1-1 0,-1 1 0,1-1 0,-1 0 0,0 0 0,0 0 0,0-1 0,0 0 0,0 1 0,0-1 0,-1-1 0,1 1 0,0-1 0,0 1 0,-1-1 0,1 0 0,0-1 0,-1 1 0,-3-2 0,-24-7 0,-48-21 0,6 2 0,-122-27 258,83 25-1881,80 20-5203</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10:32:01.450"/>
    </inkml:context>
    <inkml:brush xml:id="br0">
      <inkml:brushProperty name="width" value="0.025" units="cm"/>
      <inkml:brushProperty name="height" value="0.025" units="cm"/>
      <inkml:brushProperty name="color" value="#E71224"/>
    </inkml:brush>
  </inkml:definitions>
  <inkml:trace contextRef="#ctx0" brushRef="#br0">0 148 24575,'0'1'0,"1"0"0,-1 0 0,0 0 0,0 0 0,1 0 0,-1 0 0,1 0 0,-1 0 0,1 0 0,0 0 0,-1 0 0,1 0 0,0 0 0,0-1 0,-1 1 0,1 0 0,0-1 0,0 1 0,0 0 0,0-1 0,1 1 0,28 13 0,-11-6 0,-16-6 0,1 0 0,-1 0 0,1 0 0,-1-1 0,1 1 0,0-1 0,-1 0 0,1 0 0,0-1 0,0 1 0,0-1 0,0 0 0,-1 1 0,1-2 0,0 1 0,7-2 0,-4 0 0,0-1 0,0 1 0,-1-2 0,1 1 0,-1-1 0,1 0 0,-1 0 0,5-6 0,13-10 0,35-43 0,-21 21 0,-30 33 146,-4 5-362,-1 0 0,1 1 0,-1-1 0,1 1 1,0 0-1,7-5 0,-4 6-6610</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10:31:52.934"/>
    </inkml:context>
    <inkml:brush xml:id="br0">
      <inkml:brushProperty name="width" value="0.025" units="cm"/>
      <inkml:brushProperty name="height" value="0.025" units="cm"/>
      <inkml:brushProperty name="color" value="#E71224"/>
    </inkml:brush>
  </inkml:definitions>
  <inkml:trace contextRef="#ctx0" brushRef="#br0">1 326 24575,'16'202'0,"-2"-54"0,-11-78 0,-25-232 0,11-13 0,11 141 0,1 0 0,2-1 0,7-35 0,-8 63 0,0-1 0,0 1 0,1 0 0,0 1 0,0-1 0,1 0 0,-1 1 0,2 0 0,7-11 0,-11 16 0,1 0 0,-1 0 0,0 0 0,0 0 0,1 0 0,-1 0 0,1 0 0,-1 0 0,1 0 0,-1 1 0,1-1 0,0 0 0,-1 1 0,1-1 0,0 1 0,-1 0 0,1 0 0,3 0 0,-3 0 0,0 1 0,0 0 0,0-1 0,0 1 0,0 0 0,0 0 0,0 1 0,0-1 0,-1 0 0,1 1 0,0-1 0,-1 1 0,1-1 0,-1 1 0,1 0 0,-1-1 0,0 1 0,2 4 0,0-1 0,0 0 0,0 1 0,0-1 0,-1 1 0,0 0 0,0 0 0,-1 0 0,1 0 0,-1 0 0,-1 0 0,1 0 0,-1 0 0,0 0 0,0 1 0,-1-1 0,0 0 0,-1 6 0,-1-3 0,0-1 0,-1 0 0,1 1 0,-1-1 0,-1-1 0,0 1 0,0-1 0,0 0 0,-1 0 0,0 0 0,-8 6 0,0 2-1365</inkml:trace>
  <inkml:trace contextRef="#ctx0" brushRef="#br0" timeOffset="322.95">179 446 24575,'-5'47'0,"4"-39"0,-1 0 0,1 0 0,1 0 0,0 0 0,0 1 0,0-1 0,1 0 0,0 0 0,5 15 0,-6-22 0,1 1 0,0-1 0,0 0 0,0 1 0,0-1 0,0 0 0,0 0 0,0 0 0,0 0 0,0 0 0,0 0 0,1 0 0,-1 0 0,0 0 0,1-1 0,-1 1 0,0 0 0,1-1 0,-1 1 0,1-1 0,-1 0 0,1 1 0,0-1 0,-1 0 0,1 0 0,-1 0 0,3 0 0,-2-1 0,1 1 0,-1 0 0,0-1 0,1 1 0,-1-1 0,0 0 0,0 0 0,0 0 0,0 0 0,0 0 0,0 0 0,0-1 0,0 1 0,0-1 0,0 1 0,-1-1 0,3-2 0,1-5 0,-1 1 0,-1-1 0,1 1 0,-1-1 0,-1 0 0,1-1 0,-2 1 0,1 0 0,-1 0 0,-1-1 0,0-11 0,2-15 0,0 28-1365</inkml:trace>
  <inkml:trace contextRef="#ctx0" brushRef="#br0" timeOffset="668.82">379 446 24575,'5'73'0,"1"5"0,-11-56 0,1-16 0,-1-15 0,3-3 0,0-1 0,1 0 0,0 0 0,1 0 0,2-16 0,-2 25 0,1-1 0,-1 0 0,1 1 0,0-1 0,1 1 0,-1 0 0,1-1 0,-1 1 0,1 0 0,1 0 0,-1 0 0,1 0 0,-1 0 0,1 0 0,0 1 0,0 0 0,1-1 0,3-2 0,-4 5-72,1-1 1,-1 1-1,1 0 0,0 0 0,-1 1 0,1-1 0,0 1 0,0-1 1,-1 1-1,1 1 0,0-1 0,0 0 0,0 1 0,0 0 0,0 0 1,-1 0-1,1 0 0,5 3 0,9 4-6754</inkml:trace>
  <inkml:trace contextRef="#ctx0" brushRef="#br0" timeOffset="1304.33">621 438 24575,'0'-1'0,"0"0"0,0 0 0,0 0 0,0 0 0,0 0 0,0-1 0,0 1 0,-1 0 0,1 0 0,0 0 0,0 0 0,-1 0 0,1 0 0,-1 0 0,1 0 0,-1 0 0,0 0 0,1 0 0,-1 0 0,0 0 0,1 1 0,-1-1 0,0 0 0,0 0 0,0 1 0,0-1 0,0 0 0,0 1 0,0-1 0,0 1 0,0 0 0,0-1 0,0 1 0,0 0 0,0-1 0,0 1 0,0 0 0,0 0 0,0 0 0,0 0 0,-3 0 0,2 1 0,-1-1 0,0 1 0,1-1 0,-1 1 0,1 0 0,-1 0 0,1 0 0,0 1 0,-1-1 0,1 0 0,0 1 0,0 0 0,0-1 0,0 1 0,0 0 0,-3 3 0,2 1 0,-1 0 0,1 0 0,0 0 0,1 0 0,0 1 0,-1-1 0,2 1 0,-1 0 0,1-1 0,-1 14 0,2-16 0,0-1 0,0 0 0,0 0 0,1 0 0,-1 0 0,1 0 0,0 1 0,-1-1 0,1 0 0,1 0 0,-1-1 0,0 1 0,1 0 0,-1 0 0,1-1 0,0 1 0,0-1 0,0 1 0,0-1 0,1 0 0,-1 0 0,0 0 0,1 0 0,0 0 0,3 1 0,-3-1 0,1 0 0,0 0 0,0-1 0,0 0 0,0 0 0,0 0 0,0 0 0,0-1 0,0 0 0,0 1 0,0-1 0,0-1 0,0 1 0,0-1 0,0 1 0,0-1 0,0 0 0,0-1 0,0 1 0,5-3 0,-5 1 0,0 1 0,-1-1 0,1 0 0,-1 0 0,0 0 0,0-1 0,0 1 0,0-1 0,-1 0 0,1 0 0,-1 1 0,0-1 0,0-1 0,0 1 0,-1 0 0,1 0 0,-1-1 0,1-6 0,2-32 0,-2 1 0,-5-82 0,3 115 0,-1 1 0,0-1 0,-1 0 0,-2-8 0,1 13 0,0 11 0,0 12 0,1 29 0,3-1 0,1 1 0,18 94 0,-19-159 0,0 0 0,0 1 0,8-32 0,-7 43 0,-1-1 0,1 0 0,0 1 0,1-1 0,-1 1 0,4-6 0,-5 10 0,-1 1 0,1-1 0,-1 0 0,1 1 0,-1-1 0,1 0 0,0 1 0,-1-1 0,1 1 0,0-1 0,-1 1 0,1-1 0,0 1 0,-1 0 0,1-1 0,0 1 0,0 0 0,0 0 0,-1-1 0,2 1 0,-1 0 0,0 1 0,0-1 0,0 0 0,0 1 0,0-1 0,0 1 0,0-1 0,0 1 0,0 0 0,-1-1 0,1 1 0,0 0 0,0 0 0,-1-1 0,1 1 0,0 0 0,-1 0 0,1 0 0,-1 0 0,0 0 0,1 1 0,4 6 0,-3 0 0,1 0 0,-1 1 0,0-1 0,1 16 0,-3-17 0,1 0 0,0 0 0,0 0 0,1 0 0,0-1 0,0 1 0,1-1 0,-1 1 0,6 8 0,-6-13-105,0 0 0,-1 0 0,1-1 0,0 1 0,0 0 0,0-1 0,1 1 0,-1-1 0,0 0 0,0 0 0,1 0 0,3 1 0,11 3-6721</inkml:trace>
  <inkml:trace contextRef="#ctx0" brushRef="#br0" timeOffset="2064.57">958 438 24575,'0'-1'0,"1"1"0,-1-1 0,0 0 0,0 0 0,0 0 0,0 0 0,-1 0 0,1 1 0,0-1 0,0 0 0,0 0 0,-1 0 0,1 0 0,0 1 0,-1-1 0,1 0 0,-1 0 0,1 1 0,-1-1 0,1 0 0,-1 1 0,1-1 0,-1 1 0,0-1 0,1 0 0,-1 1 0,0-1 0,0 1 0,1 0 0,-1-1 0,0 1 0,0 0 0,0-1 0,1 1 0,-1 0 0,0 0 0,0 0 0,0 0 0,0 0 0,1 0 0,-1 0 0,0 0 0,0 0 0,0 0 0,0 0 0,0 0 0,1 1 0,-1-1 0,0 0 0,-1 1 0,-1 0 0,0 1 0,0-1 0,0 0 0,0 1 0,0 0 0,0 0 0,0 0 0,1 0 0,-1 0 0,1 0 0,-1 1 0,-1 2 0,2-1 0,0 0 0,0 0 0,1 0 0,0 1 0,0-1 0,0 0 0,0 1 0,0 5 0,1-9 0,0 0 0,-1-1 0,1 1 0,0 0 0,0 0 0,0 0 0,0 0 0,0 0 0,1 0 0,-1 0 0,0 0 0,0 0 0,0 0 0,1 0 0,-1 0 0,1-1 0,-1 1 0,1 0 0,-1 0 0,1 0 0,-1-1 0,1 1 0,-1 0 0,1 0 0,0-1 0,0 1 0,-1-1 0,1 1 0,0-1 0,0 1 0,0-1 0,0 1 0,-1-1 0,1 0 0,0 1 0,0-1 0,0 0 0,0 0 0,0 0 0,0 0 0,0 0 0,0 0 0,1 0 0,-1 0 0,0 0 0,1-1 0,-1 1 0,0 0 0,0-1 0,0 1 0,0-1 0,0 1 0,0-1 0,0 0 0,0 1 0,0-1 0,0 0 0,-1 0 0,1 1 0,0-1 0,0 0 0,-1 0 0,1 0 0,0 0 0,-1 0 0,1 0 0,-1 0 0,1 0 0,-1 0 0,0-1 0,1 1 0,-1 0 0,0 0 0,0-2 0,-1-28 0,1 28 0,2 8 0,5 18 0,-4-17 0,-1-1 0,1 1 0,-1-1 0,2 0 0,-1 0 0,1 0 0,4 6 0,-7-10 0,0-1 0,-1 1 0,1 0 0,0 0 0,0 0 0,0 0 0,0-1 0,-1 1 0,1 0 0,0-1 0,0 1 0,0 0 0,0-1 0,1 1 0,-1-1 0,0 0 0,0 1 0,0-1 0,0 0 0,0 0 0,0 0 0,1 0 0,-1 0 0,0 0 0,0 0 0,0 0 0,0 0 0,1 0 0,-1-1 0,0 1 0,0 0 0,0-1 0,0 1 0,0-1 0,0 0 0,0 1 0,0-1 0,0 0 0,0 1 0,0-1 0,-1 0 0,1 0 0,1-1 0,4-7 0,0-1 0,0 0 0,4-12 0,-5 11 0,1-1 0,11-16 0,-15 24 0,0 2 0,1-1 0,-1 0 0,1 0 0,1 1 0,-1-1 0,0 1 0,0 0 0,0 0 0,0 0 0,1 1 0,-1-1 0,5-1 0,-6 3 0,0-1 0,-1 1 0,1-1 0,-1 1 0,1 0 0,0 0 0,-1-1 0,1 1 0,0 1 0,0-1 0,-1 0 0,1 0 0,0 1 0,-1-1 0,1 0 0,-1 1 0,1 0 0,-1-1 0,1 1 0,-1 0 0,2 1 0,-1 0 0,0-1 0,0 1 0,-1 0 0,1 0 0,-1 1 0,0-1 0,1 0 0,-1 0 0,0 1 0,0-1 0,0 0 0,0 5 0,1 2 0,-1 0 0,0 0 0,0 0 0,-1 1 0,0-1 0,-2 14 0,1-23 0,1 1 0,0-1 0,0 0 0,0 1 0,0-1 0,0 1 0,-1-1 0,1 1 0,0-1 0,0 1 0,0-1 0,0 1 0,1-1 0,-1 0 0,0 1 0,0-1 0,0 1 0,0-1 0,0 1 0,0-1 0,1 1 0,-1-1 0,0 0 0,0 1 0,1-1 0,-1 0 0,1 1 0,10-5 0,16-23 0,-23 23 0,46-55 0,-47 54 0,1 0 0,-1 0 0,0 0 0,0 0 0,-1 0 0,1-1 0,-1 1 0,-1-1 0,1 1 0,1-12 0,-3 17 0,1-1 0,-1 1 0,0 0 0,0-1 0,0 1 0,0-1 0,0 1 0,0-1 0,0 1 0,0-1 0,0 1 0,0 0 0,0-1 0,0 1 0,0-1 0,0 1 0,0-1 0,0 1 0,0 0 0,-1-1 0,1 1 0,0-1 0,0 1 0,-1 0 0,1-1 0,0 1 0,0 0 0,-1-1 0,1 1 0,0 0 0,-1-1 0,1 1 0,0 0 0,-1 0 0,1-1 0,-1 1 0,1 0 0,0 0 0,-1 0 0,1 0 0,-1-1 0,1 1 0,-1 0 0,1 0 0,-1 0 0,1 0 0,0 0 0,-1 0 0,1 0 0,-1 0 0,1 0 0,-1 1 0,1-1 0,0 0 0,-1 0 0,1 0 0,-1 0 0,1 1 0,-1-1 0,-2 2 0,1-1 0,-1 1 0,1 0 0,0 0 0,0 0 0,0 0 0,0 0 0,-2 3 0,0 1 0,0 1 0,0 0 0,1 0 0,0 1 0,0-1 0,1 1 0,0 0 0,0-1 0,0 1 0,1 0 0,1 0 0,-1 0 0,1 0 0,2 15 0,-1-21 13,0-1-1,0 1 1,0 0 0,0 0-1,1-1 1,-1 1-1,0-1 1,1 1 0,-1-1-1,1 0 1,-1 1-1,1-1 1,0 0 0,-1 0-1,1 0 1,0 0-1,0 0 1,0-1 0,0 1-1,0 0 1,0-1-1,0 0 1,0 1 0,0-1-1,0 0 1,3 0-1,8 0-491,0 0 0,23-3 0,-33 2 211,15-1-6558</inkml:trace>
  <inkml:trace contextRef="#ctx0" brushRef="#br0" timeOffset="2610.6">501 1087 24575,'0'-4'0,"-1"-1"0,1 0 0,0 0 0,-1 1 0,0-1 0,0 0 0,-1 1 0,1-1 0,-1 1 0,0-1 0,-3-4 0,4 8 0,0-1 0,0 1 0,0 0 0,0 0 0,-1 0 0,1 0 0,0 0 0,-1 0 0,1 0 0,0 0 0,-1 1 0,1-1 0,-1 0 0,0 1 0,1-1 0,-2 1 0,2 0 0,-1-1 0,0 1 0,1 0 0,-1 0 0,0 0 0,1 0 0,-1 1 0,1-1 0,-1 0 0,0 1 0,1-1 0,-1 1 0,1-1 0,-1 1 0,1 0 0,-1-1 0,1 1 0,-3 2 0,0 0 0,-1 0 0,0 0 0,1 1 0,0 0 0,0 0 0,0 0 0,0 0 0,1 1 0,-1 0 0,1-1 0,-5 11 0,7-13 0,0 0 0,0 0 0,0 0 0,1 0 0,-1 0 0,1 0 0,-1 0 0,1 1 0,0-1 0,-1 0 0,1 0 0,0 0 0,0 1 0,1-1 0,-1 0 0,0 0 0,1 0 0,0 0 0,-1 0 0,1 0 0,0 0 0,0 0 0,0 0 0,0 0 0,0 0 0,1 0 0,-1-1 0,0 1 0,1 0 0,-1-1 0,1 1 0,0-1 0,2 2 0,6 2 0,0 0 0,1 0 0,0-1 0,0-1 0,1 1 0,13 0 0,35 13 0,-55-15 0,0 0 0,0 1 0,0-1 0,0 1 0,0 0 0,-1 0 0,1 1 0,6 7 0,-10-10 0,0 0 0,0 0 0,0 0 0,0 0 0,0 1 0,-1-1 0,1 0 0,0 0 0,-1 1 0,1-1 0,-1 0 0,0 1 0,1-1 0,-1 1 0,0-1 0,0 0 0,0 1 0,0-1 0,0 1 0,0-1 0,0 1 0,-1-1 0,1 0 0,0 1 0,-1-1 0,1 0 0,-1 1 0,1-1 0,-1 0 0,0 0 0,0 1 0,1-1 0,-1 0 0,0 0 0,0 0 0,0 0 0,0 0 0,0 0 0,-1 0 0,1 0 0,-2 1 0,-5 2 0,1 1 0,-1-1 0,1 0 0,-1 0 0,-12 3 0,-32 6 0,48-12 0,1 0 0,-1-1 0,0 1 0,0-1 0,1 0 0,-1 0 0,1-1 0,-1 1 0,1-1 0,-1 1 0,1-1 0,-5-2 0,7 3 9,1-1-1,-1 1 0,1 0 1,0 0-1,-1-1 1,1 1-1,0 0 0,-1-1 1,1 1-1,0-1 1,0 1-1,-1 0 0,1-1 1,0 1-1,0-1 0,0 1 1,0-1-1,0 1 1,-1-1-1,1 1 0,0-1 1,0 1-1,0 0 1,0-1-1,0 1 0,0-1 1,1 1-1,-1-1 1,0 1-1,0-1 0,0 1 1,0-1-1,0 1 1,1 0-1,-1-1 0,0 1 1,0-1-1,1 1 0,0-1 1,13-16-1152,-13 16 585,15-14-6268</inkml:trace>
  <inkml:trace contextRef="#ctx0" brushRef="#br0" timeOffset="3211.09">854 1200 24575,'0'-2'0,"0"0"0,0 0 0,0 0 0,0 0 0,0 0 0,-1 0 0,1 0 0,-1 0 0,1 0 0,-1 0 0,0 0 0,0 1 0,1-1 0,-1 0 0,-1 1 0,1-1 0,-3-2 0,3 3 0,0 0 0,0 0 0,-1 0 0,1 0 0,-1 1 0,1-1 0,-1 1 0,1-1 0,-1 1 0,0-1 0,1 1 0,-1 0 0,1 0 0,-1 0 0,0 0 0,1 0 0,-3 0 0,0 1 0,0 0 0,0 0 0,1 0 0,-1 1 0,0-1 0,1 1 0,-1 0 0,1 0 0,0 0 0,0 0 0,-1 1 0,1-1 0,0 1 0,0 0 0,0 0 0,-3 6 0,3-6 0,1 1 0,0 0 0,1-1 0,-1 1 0,1 0 0,0 0 0,0 0 0,0 0 0,0 0 0,0 0 0,1 0 0,0 0 0,0 0 0,0 0 0,0 0 0,2 4 0,-1-5 0,0-1 0,0 0 0,0 1 0,0-1 0,0 0 0,1 0 0,-1 0 0,1 0 0,-1 0 0,1-1 0,0 1 0,0 0 0,0-1 0,0 1 0,0-1 0,0 0 0,0 0 0,0 0 0,2 0 0,-2 0 0,0 0 0,1 0 0,-1-1 0,1 1 0,-1-1 0,0 0 0,4 0 0,-3 1 0,0-1 0,0 0 0,-1 0 0,1 0 0,0-1 0,0 1 0,0-1 0,-1 1 0,1-1 0,0 0 0,0 0 0,-1 0 0,1-1 0,-1 1 0,1 0 0,-1-1 0,0 0 0,0 1 0,1-1 0,-1 0 0,0 0 0,1-3 0,3-3 0,-1 0 0,-1 0 0,1-1 0,-1 0 0,2-9 0,1 0 0,-2 32 0,0-1 0,1 0 0,11 17 0,-13-26 0,-1 1 0,1-1 0,0 0 0,0 0 0,1 0 0,-1-1 0,1 1 0,0-1 0,0 0 0,0-1 0,0 1 0,8 2 0,-11-5 0,0 1 0,1-1 0,-1 0 0,0 1 0,1-1 0,-1 0 0,0 0 0,1-1 0,-1 1 0,0 0 0,0-1 0,1 1 0,-1-1 0,0 0 0,0 0 0,0 0 0,0 0 0,0 0 0,0 0 0,0-1 0,0 1 0,0-1 0,-1 1 0,1-1 0,0 1 0,-1-1 0,1 0 0,-1 0 0,0 0 0,0 0 0,0 0 0,0 0 0,1-2 0,2-8 0,0 1 0,0 0 0,-1-1 0,-1 0 0,0 0 0,-1 0 0,1-13 0,-2-5 0,-6-46 0,0 56 0,6 19 0,0 1 0,0 0 0,0 0 0,0 0 0,-1 0 0,1 0 0,0-1 0,0 1 0,0 0 0,0 0 0,-1 0 0,1 0 0,0 0 0,0 0 0,-1 0 0,1 0 0,0 0 0,0 0 0,0 0 0,-1 0 0,1 0 0,0 0 0,0 0 0,0 0 0,-1 0 0,1 0 0,0 0 0,0 0 0,0 0 0,-1 0 0,1 0 0,0 0 0,0 0 0,0 1 0,-1-1 0,1 0 0,0 0 0,0 0 0,0 0 0,0 0 0,-1 1 0,-1 1 0,1 1 0,-1 0 0,0-1 0,1 1 0,0 0 0,0 0 0,-1 0 0,2 0 0,-2 3 0,-1 7 38,1 0 0,0 0 0,1 0 0,0 1 0,1-1 0,1 0 0,0 0 0,3 16 0,-3-24-104,0-1 0,1 1 1,-1-1-1,1 1 0,0-1 1,0 0-1,0 1 0,0-1 1,1 0-1,0 0 1,0-1-1,0 1 0,0-1 1,1 1-1,-1-1 0,2 0 1,-1 0-1,-1-1 0,2 1 1,-1-1-1,0 0 1,0 0-1,1 0 0,-1-1 1,10 3-1,3-2-6760</inkml:trace>
  <inkml:trace contextRef="#ctx0" brushRef="#br0" timeOffset="3548.17">1224 1224 24575,'0'0'0,"1"1"0,-1-1 0,1 1 0,-1-1 0,1 1 0,-1-1 0,1 0 0,0 1 0,-1-1 0,1 0 0,-1 1 0,1-1 0,0 0 0,-1 0 0,1 1 0,0-1 0,-1 0 0,1 0 0,0 0 0,-1 0 0,1 0 0,1 0 0,16 1 0,-18-1 0,2 0 0,1-1 0,-1 1 0,1-1 0,-1 1 0,0-1 0,1 0 0,-1 0 0,0 0 0,0 0 0,1 0 0,-1-1 0,0 1 0,0-1 0,-1 1 0,1-1 0,0 0 0,0 0 0,-1 1 0,1-1 0,-1 0 0,3-4 0,-4 5 0,1 0 0,-1 0 0,1-1 0,-1 1 0,1 0 0,-1 0 0,0 0 0,1 0 0,-1-1 0,0 1 0,0 0 0,0 0 0,0 0 0,0-1 0,0 1 0,0 0 0,0 0 0,-1-1 0,1 1 0,0 0 0,-1 0 0,1 0 0,-1 0 0,1 0 0,-1 0 0,0 0 0,1 0 0,-1 0 0,0 0 0,0 0 0,0 0 0,0 0 0,1 0 0,-1 1 0,0-1 0,0 0 0,-1 1 0,1-1 0,0 1 0,0-1 0,0 1 0,0-1 0,-3 1 0,3-1 0,0 1 0,-1-1 0,1 1 0,-1 0 0,1 0 0,-1 0 0,1 0 0,-1 0 0,1 0 0,0 0 0,-1 0 0,1 1 0,-1-1 0,1 0 0,-1 1 0,1 0 0,0-1 0,-1 1 0,1 0 0,-2 1 0,0 0 0,1 0 0,0 1 0,0-1 0,-1 1 0,2-1 0,-1 1 0,0 0 0,0 0 0,-1 3 0,1 1 0,-1 1 0,1-1 0,0 0 0,0 1 0,1-1 0,0 1 0,0 11 0,1-16 12,0-1-1,1 1 0,-1 0 1,1-1-1,0 1 1,0-1-1,0 1 0,0-1 1,0 1-1,0-1 0,1 0 1,-1 0-1,1 1 1,0-1-1,-1 0 0,1 0 1,0-1-1,0 1 0,0 0 1,1-1-1,-1 1 1,0-1-1,1 0 0,-1 1 1,1-1-1,-1 0 0,1-1 1,-1 1-1,5 0 1,0 1-183,0-1 0,1 0 1,-1-1-1,1 1 0,0-1 1,-1-1-1,1 0 0,-1 0 1,11-3-1,-2-2-6655</inkml:trace>
  <inkml:trace contextRef="#ctx0" brushRef="#br0" timeOffset="3903.63">283 1487 24575,'0'1'0,"1"0"0,-1 0 0,0 1 0,0-1 0,1 0 0,-1 0 0,1 0 0,-1 0 0,1-1 0,-1 1 0,1 0 0,0 0 0,0 0 0,-1 0 0,1 0 0,0-1 0,0 1 0,0 0 0,0-1 0,-1 1 0,1-1 0,0 1 0,0-1 0,0 1 0,1-1 0,1 1 0,30 6 0,53-3 0,0-3 0,121-14 0,-89 3 0,-61 7 0,283-30 0,-325 31 0,-12 2 0,1-1 0,-1 1 0,0 0 0,0-1 0,1 0 0,-1 0 0,0 0 0,0 0 0,0 0 0,0-1 0,5-3 0,-8 5 0,0 0 0,0 0 0,0 0 0,0 0 0,0-1 0,0 1 0,0 0 0,0 0 0,0 0 0,0 0 0,0 0 0,0-1 0,0 1 0,0 0 0,0 0 0,0 0 0,0 0 0,0 0 0,0-1 0,0 1 0,0 0 0,0 0 0,0 0 0,-1 0 0,1 0 0,0 0 0,0-1 0,0 1 0,0 0 0,0 0 0,0 0 0,0 0 0,-1 0 0,1 0 0,0 0 0,0 0 0,0 0 0,0 0 0,0 0 0,-1 0 0,1 0 0,0-1 0,0 1 0,0 0 0,0 0 0,-1 0 0,1 0 0,0 1 0,0-1 0,0 0 0,0 0 0,-1 0 0,-10-2-103,-1 0 0,0 1 0,1 1 0,-1 0 0,-16 2 0,18-1-644,-33 3-6079</inkml:trace>
  <inkml:trace contextRef="#ctx0" brushRef="#br0" timeOffset="4229.33">315 1608 24575,'584'-34'0,"-479"25"0,-82 7 0,9 0 0,51-11 0,-75 10 342,-14 2-2049,-6 0-5119</inkml:trace>
  <inkml:trace contextRef="#ctx0" brushRef="#br0" timeOffset="4626.18">154 927 24575,'13'143'0,"-3"-52"0,-1 157 0,-7-108 0,-1-133 0,-2-1 0,1-1 0,1 1 0,-1-1 0,1 1 0,0-1 0,0 0 0,0 0 0,1 1 0,3 5 0,-5-10 6,0-1 0,0 1-1,0-1 1,1 0 0,-1 1-1,0-1 1,0 0 0,1 0-1,-1 1 1,0-1 0,1 0 0,-1 1-1,0-1 1,0 0 0,1 0-1,-1 0 1,1 1 0,-1-1-1,0 0 1,1 0 0,-1 0-1,0 0 1,1 0 0,-1 0-1,1 0 1,-1 0 0,0 0 0,1 0-1,-1 0 1,1 0 0,-1 0-1,0 0 1,1 0 0,-1 0-1,1 0 1,-1 0 0,0-1-1,1 1 1,-1 0 0,0 0 0,1 0-1,-1-1 1,0 1 0,1 0-1,-1 0 1,0-1 0,1 1-1,-1 0 1,0-1 0,0 1-1,0 0 1,1-1 0,-1 1-1,0-1 1,0 1 0,0 0 0,0-1-1,0 1 1,1-1 0,8-24-1713,-4 5-5119</inkml:trace>
  <inkml:trace contextRef="#ctx0" brushRef="#br0" timeOffset="5088.29">235 1039 24575,'1'-1'0,"0"-1"0,0 0 0,0 1 0,0-1 0,0 1 0,1 0 0,-1-1 0,1 1 0,-1 0 0,1 0 0,-1 0 0,1 0 0,-1 0 0,1 0 0,0 0 0,2 0 0,-1-1 0,25-10 0,-1 1 0,1 1 0,1 1 0,39-7 0,123-11 0,619-26 0,-793 53 0,-9-1 0,0 1 0,0 0 0,0 0 0,1 1 0,-1 0 0,11 4 0,-18-5 0,0 1 0,0-1 0,0 1 0,0 0 0,0 0 0,0-1 0,0 1 0,0 0 0,0 0 0,0 0 0,0 0 0,0 0 0,-1 0 0,1 0 0,0 0 0,-1 0 0,1 0 0,-1 0 0,1 1 0,-1-1 0,0 0 0,1 0 0,-1 1 0,0-1 0,0 0 0,0 2 0,-5 39 0,2-23 0,0 23 0,2 0 0,7 75 0,25 83 0,-9-69 0,-21-126 0,0 1 0,-1-1 0,1 0 0,-1 1 0,0-1 0,0 1 0,-2 7 0,1-12 0,1 1 0,-1-1 0,0 0 0,1 1 0,-1-1 0,0 0 0,0 0 0,0 0 0,0 0 0,0 0 0,0 0 0,0 0 0,-1 0 0,1 0 0,0 0 0,0 0 0,-1-1 0,1 1 0,0-1 0,-1 1 0,1-1 0,-1 1 0,1-1 0,-1 0 0,1 0 0,-1 1 0,1-1 0,-1 0 0,1-1 0,-3 1 0,-139-14 341,95 8-1194,-52-2 0,85 8-5973</inkml:trace>
  <inkml:trace contextRef="#ctx0" brushRef="#br0" timeOffset="14280.47">2037 1063 24575,'1'-21'0,"0"8"0,-1 0 0,-1-17 0,1 28 0,0 0 0,-1 0 0,1 0 0,0 0 0,-1 0 0,1 0 0,-1 0 0,0 0 0,0 0 0,0 1 0,0-1 0,0 0 0,0 0 0,0 1 0,0-1 0,-1 1 0,1-1 0,0 1 0,-1 0 0,0-1 0,-1 0 0,1 1 0,1 1 0,-1-1 0,1 1 0,-1 0 0,1 0 0,-1 0 0,1 0 0,-1 0 0,1 0 0,-2 0 0,2 0 0,-1 0 0,1 1 0,-1-1 0,1 1 0,-1-1 0,1 1 0,0 0 0,-1-1 0,1 1 0,0 0 0,0 0 0,-1 0 0,-1 2 0,-1 1 0,-1 1 0,1 0 0,-1 0 0,-4 8 0,0 2 0,1 1 0,1 0 0,0 0 0,2 1 0,-1-1 0,2 1 0,-3 20 0,2-6 0,2 1 0,2-1 0,1 35 0,1-59 0,-1 1 0,1-1 0,1 0 0,-1 0 0,1 0 0,0 0 0,1 0 0,0-1 0,0 1 0,0-1 0,1 1 0,8 10 0,-9-13 0,1-1 0,-1 0 0,1 0 0,-1 0 0,1 0 0,0-1 0,0 1 0,1-1 0,-1 0 0,0 0 0,1-1 0,-1 1 0,1-1 0,-1 0 0,1 0 0,0-1 0,-1 1 0,2-1 0,-1 0 0,8-1 0,-6 0 0,0-1 0,-1 0 0,1 0 0,-1 0 0,1 0 0,-1-1 0,0 0 0,0-1 0,0 1 0,-1-1 0,1 0 0,-1-1 0,0 1 0,0-1 0,0 0 0,7-10 0,-4 3 0,0 0 0,0-1 0,-1 0 0,-1 0 0,0 0 0,3-15 0,-10 32 0,0-1 0,0 1 0,0 0 0,1 0 0,-1 0 0,1 0 0,0 0 0,0 0 0,1 0 0,-1 0 0,1 0 0,0 0 0,0 0 0,0 0 0,2 5 0,-1-7 0,-1 0 0,0 0 0,1 1 0,0-2 0,-1 1 0,1 0 0,0 0 0,0 0 0,0-1 0,0 1 0,1-1 0,-1 0 0,0 0 0,0 1 0,1-1 0,-1-1 0,1 1 0,-1 0 0,1-1 0,-1 1 0,1-1 0,-1 0 0,1 0 0,0 0 0,4 0 0,-4 0 0,0-1 0,0 1 0,-1-1 0,1 0 0,0 1 0,0-1 0,-1-1 0,1 1 0,-1 0 0,1 0 0,-1-1 0,1 0 0,-1 1 0,0-1 0,0 0 0,0 0 0,0 0 0,0 0 0,0-1 0,0 1 0,-1 0 0,1-1 0,-1 0 0,0 1 0,0-1 0,0 1 0,0-1 0,0 0 0,0 0 0,-1 0 0,2-4 0,-2 4 0,0 0 0,0 1 0,0-1 0,0 0 0,0 1 0,-2-1 0,2 0 0,-1 1 0,0-1 0,0 1 0,0-1 0,0 1 0,0-1 0,0 1 0,-1 0 0,1 0 0,-1 0 0,0 0 0,0 0 0,1 0 0,-1 0 0,0 0 0,-1 0 0,1 1 0,0-1 0,0 1 0,-1 0 0,1 0 0,-1 0 0,1 0 0,-1 0 0,1 0 0,-1 1 0,-4-1 0,4 0 0,0 1 0,0 0 0,0 0 0,0 0 0,0 1 0,0-1 0,0 1 0,1-1 0,-1 1 0,0 0 0,0 0 0,0 0 0,1 1 0,-1-1 0,0 1 0,1-1 0,-5 5 0,4-3 0,-1 1 0,1-1 0,0 1 0,0 0 0,0 0 0,1 0 0,-1 1 0,1-1 0,0 0 0,-2 9 0,2-9 0,1 0 0,0 0 0,0 1 0,0-1 0,0 0 0,1 1 0,0-1 0,0 1 0,0-1 0,0 1 0,1-1 0,0 1 0,0-1 0,0 0 0,0 0 0,1 1 0,-1-1 0,1 0 0,0 0 0,0 0 0,1-1 0,-1 1 0,1 0 0,0-1 0,5 6 0,-2-6 0,0 1 0,0-1 0,0 0 0,0-1 0,1 0 0,-1 0 0,1 0 0,-1 0 0,1-2 0,0 1 0,0-1 0,-1 0 0,1 0 0,0 0 0,0-1 0,-1 1 0,2-1 0,-1 0 0,-1-1 0,11-4 0,-12 4 0,0 0 0,-1 0 0,0 0 0,0-1 0,1 1 0,-1-1 0,-1 0 0,1 0 0,0-1 0,-1 1 0,0-1 0,1 0 0,-1 0 0,-1 0 0,1 0 0,-1 0 0,1 0 0,-1-1 0,-1 1 0,1-1 0,0 0 0,-1 1 0,0-1 0,0 0 0,-1 0 0,1 0 0,-1 0 0,-1-9 0,-7-11 0,1 16 0,7 9 0,-1 0 0,1 0 0,0 0 0,-1 0 0,1 0 0,0 0 0,-1 0 0,1 0 0,0 0 0,-1 0 0,1 0 0,0 0 0,-1 0 0,1 0 0,0 0 0,0 0 0,-1 0 0,1 0 0,0 1 0,-1-1 0,1 0 0,0 0 0,0 0 0,-1 1 0,1-1 0,0 0 0,0 0 0,0 1 0,-1-1 0,1 0 0,0 0 0,0 1 0,-1 1 0,0-1 0,1 0 0,-1 1 0,1-1 0,0 1 0,-1-1 0,1 1 0,0-1 0,0 1 0,0-1 0,0 1 0,0-1 0,0 1 0,0-1 0,1 0 0,-1 1 0,0-1 0,1 1 0,-1-1 0,1 0 0,0 1 0,-1-1 0,1 0 0,0 1 0,0-1 0,1 1 0,30 34 0,-26-30 0,-2-3 0,3 4 0,0 1 0,0-1 0,-1 1 0,11 17 0,-16-24 0,0 1 0,0-1 0,-1 0 0,1 0 0,-1 1 0,1-1 0,-1 0 0,1 1 0,-1-1 0,0 1 0,0-1 0,0 1 0,0-1 0,0 0 0,0 0 0,0 0 0,0 1 0,-1-1 0,1 0 0,0 1 0,-1-1 0,1 0 0,-1 1 0,0-1 0,1 0 0,-1 0 0,0 1 0,0-1 0,0 0 0,0 0 0,0 0 0,0 0 0,0 0 0,0 0 0,0 0 0,0-1 0,0 1 0,-1 0 0,1-1 0,0 1 0,-1-1 0,1 1 0,0-1 0,-3 1 0,3-1-76,0 1 1,0-1-1,0 1 0,0-1 0,0 0 0,0 0 0,0 0 0,0 1 1,0-1-1,0 0 0,0 0 0,0 0 0,0-1 0,0 1 1,0 0-1,0 0 0,-2-1 0,-1-3-6750</inkml:trace>
  <inkml:trace contextRef="#ctx0" brushRef="#br0" timeOffset="14547.28">2624 1087 24575,'1'1'0,"0"0"0,0 0 0,0-1 0,-1 1 0,1 0 0,0 0 0,0 0 0,-1 0 0,1 0 0,0 0 0,-1 0 0,1 0 0,-1 1 0,1-1 0,-1 0 0,0 0 0,1 0 0,-1 2 0,2 26 0,-1-21 0,-7 209 0,1-143 0,5-68 0,0 0 0,0 0 0,1 0 0,-1 0 0,1 0 0,0 0 0,1 0 0,0-1 0,4 11 0,-5-15 0,-1 1 0,1-1 0,0 0 0,0 1 0,0-1 0,0 0 0,0 0 0,1 0 0,-1 1 0,0-1 0,0 0 0,1-1 0,-1 1 0,1 0 0,-1 0 0,1-1 0,-1 1 0,1-1 0,-1 1 0,1-1 0,-1 1 0,1-1 0,0 0 0,-1 0 0,1 0 0,0 0 0,-1 0 0,1 0 0,-1-1 0,1 1 0,0 0 0,-1-1 0,1 1 0,-1-1 0,1 0 0,-1 1 0,1-1 0,-1 0 0,2-1 0,0 0-80,-1 1 0,0-1-1,1 0 1,-1 0 0,0 0-1,0 0 1,0 0 0,0 0-1,0 0 1,-1-1 0,1 1 0,-1-1-1,1 1 1,-1-1 0,0 0-1,2-4 1,0-10-6746</inkml:trace>
  <inkml:trace contextRef="#ctx0" brushRef="#br0" timeOffset="14798.31">2575 1312 24575,'6'0'0,"6"0"0,8-4 0,6-2 0,3-3 0,1-1 0,-1 0 0,-8 0 0,-7 4 0,-8 3 0,-9 2 0,-3 1-8191</inkml:trace>
  <inkml:trace contextRef="#ctx0" brushRef="#br0" timeOffset="11448.55">1650 398 24575,'4'0'0,"7"0"0,10-2 0,14 1 0,8-1 0,9-3 0,7-2 0,5 1 0,0 2 0,-6 1 0,-7 1 0,-13 2 0,-15 0 0,-11 0-8191</inkml:trace>
  <inkml:trace contextRef="#ctx0" brushRef="#br0" timeOffset="12600.32">1988 13 24575,'-54'-12'0,"48"11"0,1 1 0,-1 0 0,1 0 0,-1 1 0,1 0 0,0 0 0,-1 0 0,1 0 0,0 1 0,0 0 0,0 0 0,0 0 0,0 1 0,-8 5 0,6-2 0,1-1 0,1 1 0,-1 0 0,1 0 0,0 0 0,0 1 0,1-1 0,0 1 0,-4 9 0,-1 7 0,1 1 0,1 0 0,1 0 0,1 0 0,-3 38 0,7-54 0,-7 107 0,8-99 0,0 0 0,2 0 0,0 0 0,0-1 0,6 19 0,-6-29 0,0 0 0,-1 0 0,2-1 0,-1 1 0,1-1 0,-1 1 0,1-1 0,1 0 0,-1 0 0,0 0 0,1-1 0,0 1 0,0-1 0,0 0 0,8 5 0,-6-5 0,1 0 0,0-1 0,-1 1 0,1-1 0,0-1 0,0 1 0,1-1 0,-1 0 0,0-1 0,10 0 0,-5-1 0,0 0 0,-1-1 0,1 0 0,-1-1 0,0-1 0,0 1 0,0-2 0,0 1 0,1-1 0,-2-1 0,0 0 0,0-1 0,13-11 0,-19 14 0,-1 0 0,1 0 0,-1 0 0,0-1 0,0 1 0,-1-1 0,1 1 0,-1-1 0,0 0 0,-1 0 0,1 0 0,-1 0 0,0-1 0,0 1 0,0 0 0,-1 0 0,0-1 0,0 1 0,0 0 0,0-1 0,-1 1 0,-2-8 0,3 12 0,0 1 0,0-1 0,-1 0 0,1 1 0,0-1 0,0 1 0,0-1 0,-1 0 0,1 1 0,0-1 0,-1 1 0,1-1 0,0 1 0,-1-1 0,1 1 0,-1-1 0,1 1 0,-1 0 0,1-1 0,-1 1 0,1-1 0,-1 1 0,1 0 0,-1 0 0,1-1 0,-1 1 0,0 0 0,1 0 0,-1 0 0,0 0 0,1-1 0,-1 1 0,1 0 0,-1 0 0,0 0 0,1 0 0,-1 1 0,0-1 0,1 0 0,-1 0 0,1 0 0,-1 0 0,0 1 0,1-1 0,-1 0 0,1 1 0,-1-1 0,1 0 0,-2 1 0,0 2 0,0-1 0,-1 0 0,1 0 0,0 1 0,1 0 0,-1-1 0,0 1 0,-2 5 0,2-3 0,1-1 0,-1 1 0,1 0 0,-1 0 0,1 0 0,1 0 0,-1 0 0,1 0 0,0 0 0,0 0 0,0 0 0,2 8 0,-1-10 0,0 0 0,0-1 0,0 1 0,1-1 0,-1 1 0,0-1 0,1 1 0,0-1 0,0 0 0,0 0 0,0 0 0,0 0 0,0 0 0,0-1 0,0 1 0,1-1 0,-1 1 0,1-1 0,-1 0 0,1 0 0,0 0 0,-1 0 0,6 1 0,-5-1 0,0-1 0,0 1 0,0 0 0,1-1 0,-1 0 0,0 0 0,0 0 0,0 0 0,0 0 0,0-1 0,0 0 0,0 1 0,0-1 0,0 0 0,0 0 0,0-1 0,0 1 0,3-3 0,-4 3 0,0-1 0,0 0 0,-1 0 0,1 0 0,-1 0 0,1 0 0,-1 0 0,0-1 0,0 1 0,0 0 0,0-1 0,0 1 0,-1 0 0,1-1 0,-1 1 0,1-1 0,-1 1 0,0-1 0,0 1 0,0-1 0,-1 1 0,1-1 0,-1-3 0,0 2 0,0 0 0,0 0 0,-1 0 0,0 0 0,1 1 0,-1-1 0,0 0 0,-1 1 0,1 0 0,0-1 0,-1 1 0,-6-5 0,8 7 0,0 0 0,0 0 0,0 0 0,0 0 0,-1 0 0,1 0 0,0 1 0,0-1 0,-1 1 0,1-1 0,-1 1 0,1-1 0,0 1 0,-1 0 0,1 0 0,-1-1 0,1 1 0,-1 0 0,1 0 0,-1 1 0,1-1 0,0 0 0,-1 0 0,1 1 0,-1-1 0,1 1 0,0-1 0,-1 1 0,1-1 0,0 1 0,0 0 0,-1 0 0,1 0 0,0 0 0,0 0 0,0 0 0,0 0 0,-2 2 0,-1 2 0,1 0 0,-1 0 0,1 1 0,0-1 0,1 1 0,-1 0 0,1 0 0,0 0 0,0 0 0,1 0 0,0 0 0,0 0 0,0 7 0,1-11 0,0 1 0,0-1 0,0 0 0,1 1 0,-1-1 0,1 0 0,-1 1 0,1-1 0,0 0 0,0 0 0,0 0 0,0 0 0,0 0 0,0 0 0,1 0 0,-1 0 0,1 0 0,-1 0 0,1-1 0,0 1 0,0-1 0,0 1 0,-1-1 0,1 0 0,1 0 0,-1 0 0,0 0 0,0 0 0,0 0 0,0 0 0,1-1 0,-1 1 0,0-1 0,1 0 0,-1 1 0,0-1 0,3-1 0,1 1 0,0 0 0,0-1 0,0 0 0,0 0 0,0 0 0,0-1 0,-1 0 0,1 0 0,0 0 0,-1-1 0,0 0 0,0 0 0,0 0 0,0-1 0,0 1 0,0-1 0,-1-1 0,0 1 0,0 0 0,0-1 0,-1 0 0,1 0 0,-1 0 0,0 0 0,0-1 0,-1 1 0,0-1 0,0 1 0,0-1 0,-1 0 0,1 0 0,-1 0 0,-1 0 0,1 0 0,-1 0 0,-1-8 0,-2 5 0,-1 8 0,3 2 0,1-1 0,0 1 0,-1 0 0,1-1 0,0 1 0,-1 0 0,1-1 0,0 1 0,0 0 0,0 0 0,-1 0 0,1-1 0,0 1 0,0 0 0,0 0 0,0-1 0,0 1 0,1 1 0,1 4 0,0 1 0,0-1 0,0 0 0,1-1 0,0 1 0,0 0 0,1-1 0,0 0 0,7 9 0,-5-7 0,-1-1 0,0 1 0,-1 0 0,7 12 0,-10-16 12,-1-1-1,1 1 0,-1-1 1,0 0-1,0 1 1,0-1-1,0 1 0,0-1 1,0 0-1,-1 1 0,0-1 1,1 1-1,-1-1 1,0 0-1,-1 0 0,1 1 1,0-1-1,0 0 0,-1 0 1,1 0-1,0 0 1,-1-1-1,0 1 0,1 0 1,-1-1-1,0 1 0,0-1 1,0 1-1,-4 1 1,4-1-69,0-1 0,0 0 0,0 1 0,0-1 0,0 0 0,0 0 0,-1 0 0,1-1 1,0 1-1,0-1 0,-1 1 0,1-1 0,0 0 0,-1 1 0,1-1 0,-1 0 0,1-1 1,0 1-1,-1 0 0,1-1 0,0 1 0,0-1 0,-1 0 0,1 0 0,0 0 1,0 0-1,0 0 0,0 0 0,-3-3 0,-3-8-6769</inkml:trace>
  <inkml:trace contextRef="#ctx0" brushRef="#br0" timeOffset="12852.24">2479 157 24575,'3'0'0,"0"3"0,1 3 0,1 4 0,1 4 0,-2 7 0,0 7 0,-2 8 0,-1 4 0,0 0 0,-1-5 0,4-5 0,5-4 0,5-6 0,4-7 0,-2-5-8191</inkml:trace>
  <inkml:trace contextRef="#ctx0" brushRef="#br0" timeOffset="13054.78">2535 358 24575,'-3'0'0,"-1"2"0,2 2 0,6 0 0,8-4 0,7-2 0,9-3 0,2-1 0,-3-2 0,-4 2 0,-10 5 0,-7 1-8191</inkml:trace>
  <inkml:trace contextRef="#ctx0" brushRef="#br0" timeOffset="16181.19">549 2089 24575,'8'176'0,"-2"-103"0,-5 97 0,-5-154 0,-1-12 0,4-5 0,0 0 0,0 0 0,0 0 0,0 0 0,0 0 0,0 0 0,1 0 0,-1 0 0,0 0 0,1-1 0,-1 1 0,1 0 0,-1 0 0,1-1 0,-1 1 0,1 0 0,0-2 0,-8-37 0,1 0 0,3 0 0,1 0 0,2-1 0,2 1 0,1-1 0,2 1 0,10-40 0,-8 53 0,15-40 0,-19 61 0,0 1 0,1-1 0,0 0 0,0 1 0,0 0 0,0-1 0,1 1 0,0 1 0,0-1 0,0 0 0,1 1 0,-1 0 0,6-4 0,-9 8 0,0-1 0,0 1 0,0-1 0,0 1 0,0 0 0,0-1 0,0 1 0,0 0 0,0 0 0,0 0 0,0 0 0,0 0 0,0 0 0,0 0 0,0 0 0,0 0 0,0 0 0,0 0 0,0 0 0,0 1 0,0-1 0,0 1 0,0-1 0,0 0 0,0 2 0,1-1 0,0 1 0,0 0 0,0 0 0,0 0 0,-1 0 0,1 0 0,-1 0 0,1 0 0,1 5 0,0 1 0,0 0 0,0 0 0,-1 0 0,0 1 0,0 9 0,-1-11 0,-1-1 0,0 0 0,-1 1 0,0-1 0,0 1 0,0-1 0,-1 0 0,0 0 0,0 0 0,-1 0 0,1 0 0,-1 0 0,0-1 0,-7 9 0,4-6 0,0-2 0,0 1 0,-1-1 0,0 0 0,0 0 0,0 0 0,-1-1 0,0-1 0,-12 7 0,19-11 20,0 1 0,1-1 0,-1 1 1,0-1-1,0 0 0,0 0 0,0 1 0,1-1 0,-1 0 0,0 0 0,0 0 0,0 0 0,0 0 0,0 0 0,0 0 0,-1 0 1,2-1-72,-1 1 1,1 0 0,0-1 0,0 1 0,0-1-1,0 1 1,0 0 0,0-1 0,0 1 0,-1-1-1,1 1 1,0 0 0,0-1 0,0 1 0,0 0-1,1-1 1,-1 1 0,0-1 0,0 1 0,0 0 0,0-1-1,0 1 1,0-1 0,1 1 0,-1 0 0,0-1-1,0 1 1,0 0 0,1 0 0,-1-1 0,0 1-1,1 0 1,-1-1 0,10-11-6776</inkml:trace>
  <inkml:trace contextRef="#ctx0" brushRef="#br0" timeOffset="16570.5">733 2289 24575,'0'-1'0,"0"0"0,0 0 0,0 0 0,0 0 0,0 0 0,1 0 0,-1 0 0,0 0 0,1 0 0,-1 0 0,1 1 0,-1-1 0,1 0 0,-1 0 0,1 0 0,-1 0 0,1 1 0,0-1 0,0 0 0,-1 1 0,1-1 0,0 1 0,0-1 0,0 1 0,-1-1 0,1 1 0,0-1 0,0 1 0,0 0 0,0-1 0,0 1 0,0 0 0,0 0 0,0 0 0,0 0 0,0 0 0,0 0 0,2 0 0,-1 0 0,1 0 0,0 1 0,0-1 0,0 1 0,0-1 0,-1 1 0,1 0 0,-1 0 0,1 0 0,-1 0 0,1 1 0,-1-1 0,3 3 0,0 1 0,-1 1 0,0-1 0,0 1 0,-1 0 0,1 0 0,-1 1 0,-1-1 0,1 1 0,-1-1 0,0 1 0,-1 0 0,2 7 0,-2-5 0,0 0 0,0 1 0,-1-1 0,0 0 0,-1 0 0,0 0 0,0 0 0,-6 17 0,7-24 0,-1 0 0,0 0 0,0 0 0,0-1 0,0 1 0,0 0 0,0 0 0,-1-1 0,1 1 0,0 0 0,-1-1 0,0 0 0,1 1 0,-1-1 0,0 0 0,1 0 0,-1 0 0,0 0 0,-3 2 0,3-3 0,1 0 0,0 0 0,0 0 0,0 0 0,0 0 0,-1-1 0,1 1 0,0 0 0,0 0 0,0-1 0,0 1 0,0-1 0,0 1 0,0-1 0,0 1 0,0-1 0,0 0 0,0 1 0,0-1 0,0 0 0,0 0 0,0 0 0,1 1 0,-1-1 0,0 0 0,1 0 0,-1 0 0,1 0 0,-1 0 0,1-1 0,-1 1 0,1 0 0,0 0 0,-1 0 0,1 0 0,0-2 0,-3-6 0,1 0 0,0-1 0,1 1 0,0 0 0,1-1 0,0 1 0,0-1 0,1 1 0,0-1 0,4-10 0,-5 17 0,2 1 0,-1-1 0,0 1 0,0-1 0,0 1 0,0-1 0,1 1 0,-1 0 0,1-1 0,0 1 0,-1 0 0,1 0 0,0 0 0,0 0 0,0 1 0,1-1 0,-1 1 0,0-1 0,1 1 0,-1-1 0,1 1 0,-1 0 0,1 0 0,-1 1 0,1-1 0,0 0 0,-1 1 0,1 0 0,0-1 0,0 1 0,-1 0 0,1 1 0,0-1 0,-1 0 0,1 1 0,0-1 0,-1 1 0,6 2 0,44 17-1365,-26-10-5461</inkml:trace>
  <inkml:trace contextRef="#ctx0" brushRef="#br0" timeOffset="17524.68">1088 2393 24575,'-1'-8'0,"1"-1"0,-1 1 0,-1 0 0,1 0 0,-1 0 0,-5-11 0,6 17 0,0 1 0,0-1 0,1 0 0,-1 1 0,0-1 0,-1 0 0,1 1 0,0-1 0,0 1 0,-1 0 0,1-1 0,-1 1 0,1 0 0,-3-1 0,3 1 0,0 1 0,-1-1 0,1 1 0,0 0 0,-1 0 0,1 0 0,0 0 0,-1 0 0,1 0 0,0 0 0,-1 0 0,1 0 0,0 1 0,-1-1 0,1 0 0,0 1 0,0-1 0,-1 1 0,1 0 0,0-1 0,0 1 0,-2 1 0,-2 2 0,1 0 0,0 0 0,0 0 0,0 1 0,1-1 0,0 1 0,0 0 0,0 0 0,0 0 0,-4 11 0,5-9 0,-1 1 0,1 0 0,0 0 0,0 0 0,1-1 0,0 2 0,1 10 0,-1-17 0,1-1 0,0 1 0,0-1 0,1 1 0,-1-1 0,0 1 0,0-1 0,1 0 0,-1 1 0,1-1 0,-1 1 0,1-1 0,0 0 0,-1 1 0,1-1 0,0 0 0,0 0 0,0 0 0,0 0 0,0 1 0,0-1 0,0-1 0,1 1 0,-1 0 0,0 0 0,0 0 0,1-1 0,-1 1 0,1 0 0,-1-1 0,0 1 0,1-1 0,-1 0 0,1 0 0,-1 1 0,1-1 0,-1 0 0,1 0 0,-1 0 0,1 0 0,1-1 0,0 0 0,0 1 0,0-1 0,-1 0 0,1 0 0,0 0 0,-1-1 0,1 1 0,-1-1 0,1 1 0,-1-1 0,0 0 0,1 0 0,-1 0 0,0 0 0,0 0 0,-1 0 0,1-1 0,0 1 0,-1 0 0,1-1 0,0-2 0,0-2 0,-1 0 0,1 1 0,-1-1 0,-1 0 0,0-13 0,0 12 0,0 1 0,1 0 0,2-14 0,-3 21 0,0-1 0,1 1 0,-1-1 0,0 1 0,1 0 0,-1-1 0,0 1 0,1 0 0,-1-1 0,1 1 0,-1 0 0,1 0 0,-1-1 0,1 1 0,-1 0 0,1 0 0,-1 0 0,1 0 0,-1-1 0,2 1 0,-2 0 0,1 0 0,-1 0 0,1 0 0,-1 0 0,1 0 0,-1 1 0,1-1 0,-1 0 0,1 0 0,0 0 0,22 7 0,-13-5 0,-7-1 0,0-1 0,0 1 0,0-1 0,0 0 0,0 0 0,0 0 0,0-1 0,0 1 0,-1-1 0,1 1 0,0-1 0,0 0 0,0 0 0,-1-1 0,1 1 0,4-3 0,-4 1 0,0 0 0,1 0 0,-1 0 0,-1 0 0,1-1 0,0 1 0,-1-1 0,0 0 0,0 0 0,2-4 0,1-7 0,0 1 0,-1 0 0,-1-1 0,-1 0 0,2-24 0,-3-85 0,-3 111 0,0 15 0,0 24 0,-2 426 0,5-285 0,-1-145 0,-1-14 0,0 0 0,1-1 0,1 1 0,-1-1 0,1 1 0,1 0 0,-1-1 0,5 13 0,-6-19 0,0-1 0,0 1 0,1-1 0,-1 0 0,0 1 0,0-1 0,0 1 0,0-1 0,1 0 0,-1 1 0,0-1 0,0 0 0,0 1 0,1-1 0,-1 0 0,0 1 0,1-1 0,-1 0 0,0 0 0,1 1 0,-1-1 0,0 0 0,1 0 0,-1 1 0,1-1 0,-1 0 0,0 0 0,1 0 0,-1 0 0,1 0 0,-1 0 0,0 0 0,1 0 0,-1 0 0,1 0 0,-1 0 0,1 0 0,-1 0 0,0 0 0,1 0 0,-1 0 0,1 0 0,-1-1 0,0 1 0,1 0 0,-1 0 0,0 0 0,1-1 0,-1 1 0,0 0 0,1-1 0,-1 1 0,0 0 0,1 0 0,-1-1 0,0 1 0,0-1 0,1 1 0,-1 0 0,0-1 0,0 1 0,0-1 0,12-27 0,-7-6 0,-1 0 0,-2-1 0,-3-57 0,0 63 0,1 9 0,0-8 0,-1 0 0,-1 0 0,-2 0 0,-8-35 0,6 53 0,3 13 0,3-1 0,-1 0 0,1-1 0,0 1 0,0 0 0,0-1 0,0 1 0,0 0 0,1-1 0,-1 1 0,1 2 0,0-3 0,-1 1 0,1-1 0,-1 0 0,1 1 0,0-1 0,0 0 0,0 1 0,0-1 0,0 0 0,0 0 0,0 0 0,0 0 0,0 0 0,0 0 0,0 0 0,1 0 0,-1-1 0,0 1 0,1 0 0,-1-1 0,1 1 0,-1-1 0,0 1 0,1-1 0,-1 0 0,1 0 0,-1 1 0,1-1 0,0 0 0,-1 0 0,1-1 0,-1 1 0,1 0 0,-1 0 0,0-1 0,1 1 0,-1-1 0,1 1 0,-1-1 0,0 0 0,3-1 0,0 0 0,1-1 0,-1 0 0,0-1 0,0 1 0,0-1 0,0 1 0,-1-1 0,1 0 0,-1-1 0,5-7 0,-6 10 0,-1-1 0,1 0 0,-1 0 0,0 0 0,0 0 0,0 0 0,0 0 0,0 0 0,-1 0 0,0 0 0,1 0 0,-1-5 0,-6 24 0,-4 60 0,9-69 0,1 0 0,0 0 0,0-1 0,0 1 0,1 0 0,0 0 0,1 0 0,4 13 0,-6-19-29,1 0-1,-1 0 0,1-1 1,-1 1-1,1 0 0,0 0 0,0 0 1,-1 0-1,1-1 0,0 1 1,0 0-1,0-1 0,0 1 1,0-1-1,0 1 0,0-1 1,-1 1-1,2-1 0,-1 0 1,0 1-1,0-1 0,0 0 1,0 0-1,0 0 0,0 0 1,0 0-1,0 0 0,0 0 1,0 0-1,0 0 0,0-1 0,0 1 1,0 0-1,0-1 0,0 1 1,0 0-1,0-1 0,0 1 1,0-1-1,0 0 0,0 1 1,0-1-1,-1 0 0,1 0 1,2-1-1,11-11-6796</inkml:trace>
  <inkml:trace contextRef="#ctx0" brushRef="#br0" timeOffset="18083.75">1409 2089 24575,'-8'1'-9717,"-9"6"9278,17-7 733,-1 1 0,0-1 0,0 0 0,1 1 0,-1 0 0,0-1 0,1 1 0,-1-1 0,1 1 0,-1 0 0,1-1 0,-1 1 0,1 0-1,0 0 1,-1 1 0,3 7-596,-1-9 386,-1 0 1,1 1-1,-1-1 1,1 0-1,0 1 1,-1-1-1,1 0 1,-1 0-1,1 0 1,0 1-1,-1-1 1,2 0-1,-1 0 1,-1 0-1,1 0 1,0 0-1,-1 0 0,1 0 1,0 0-1,-1-1 1,1 1-1,0 0 1,-1 0-1,1 0 1,-1-1-1,1 1 1,0 0-1,-1-1 1,1 1-1,-1-1 1,1 1-1,-1 0 0,1-1 1,-1 1-1,1-2 1,18-18 2629,-18 17-2714,1 0 0,-1 0 0,0 0 0,0-1 0,0 1 0,0 0 0,-1-1 0,1-6 0,0 9 0,-1 1 0,0-1 0,0 0 0,0 0 0,0 0 0,0 0 0,0 0 0,0 0 0,-1 0 0,1 0 0,0 1 0,0-1 0,-1 0 0,1 0 0,-1 0 0,1 1 0,0-1 0,-1 0 0,0 0 0,1 1 0,-1-1 0,1 0 0,-1 1 0,0-1 0,1 0 0,-1 1 0,0-1 0,0 1 0,1 0 0,-1-1 0,0 1 0,0-1 0,0 1 0,0 0 0,0 0 0,1 0 0,-1-1 0,0 1 0,-1 0 0,0 1 0,-1-1 0,1 1 0,0-1 0,0 1 0,0 0 0,0 0 0,0 0 0,0 0 0,1 0 0,-1 0 0,-1 1 0,1-1 0,1 1 0,-1-1 0,1 1 0,-1 0 0,1-1 0,0 1 0,0 0 0,0 0 0,-1 0 0,2 0 0,-1 0 0,-1 3 0,0-1 0,1-1 0,0 1 0,0 0 0,0 0 0,0 0 0,1 0 0,-1 0 0,1 0 0,0 0 0,0 0 0,1 0 0,-1 0 0,2 4 0,-2-6 0,1 1 0,0-1 0,0 0 0,0 1 0,1-1 0,-1 0 0,1 0 0,-1 0 0,1 0 0,0 0 0,-1 0 0,1 0 0,0-1 0,0 1 0,0 0 0,2-1 0,-2 0 0,0 1 0,0-1 0,1 0 0,-1 0 0,1-1 0,-1 1 0,1 0 0,-1-1 0,1 1 0,-1-1 0,1 0 0,0 0 0,-1 0 0,1 0 0,-1-1 0,1 1 0,-1-1 0,4 0 0,-1-1 0,0 0 0,0 1 0,0-1 0,-1-1 0,1 1 0,-1-1 0,1 0 0,-1 0 0,0 0 0,0 0 0,-1-1 0,1 0 0,-1 0 0,1 0 0,-1 0 0,-1 0 0,4-6 0,2-24 0,-6 23 0,-7 49 0,1 0 0,2 0 0,3 42 0,0-32 0,5 124-1365,-5-157-5461</inkml:trace>
  <inkml:trace contextRef="#ctx0" brushRef="#br0" timeOffset="18285.07">1474 2305 24575,'-2'0'0,"0"3"0,5 0 0,5 1 0,5-1 0,8-3 0,7 0 0,2-4 0,-2-1 0,-10 2 0,-12 1 0</inkml:trace>
  <inkml:trace contextRef="#ctx0" brushRef="#br0" timeOffset="18654.84">435 2642 24575,'1'0'0,"-1"0"0,0 0 0,0 0 0,0 0 0,1 0 0,-1 0 0,0 1 0,0-1 0,0 0 0,0 0 0,1 0 0,-1 0 0,0 0 0,0 1 0,0-1 0,0 0 0,0 0 0,0 0 0,1 1 0,-1-1 0,0 0 0,0 0 0,0 0 0,0 1 0,0-1 0,0 0 0,0 0 0,0 1 0,0-1 0,0 0 0,0 0 0,0 0 0,0 1 0,0-1 0,0 0 0,0 0 0,0 0 0,-1 1 0,1-1 0,0 0 0,0 0 0,0 0 0,0 1 0,0-1 0,0 0 0,0 0 0,-1 0 0,1 0 0,0 0 0,0 1 0,0-1 0,-1 0 0,1 0 0,0 0 0,0 0 0,0 0 0,0 0 0,-1 0 0,1 0 0,10 3 0,1-1 0,0-1 0,0 0 0,-1-1 0,14 0 0,5-1 0,1022-34 0,-1020 33 0,49-12 0,-66 8 0,-23 1 0,-25 2 0,-20 3-1365,28 0-5461</inkml:trace>
  <inkml:trace contextRef="#ctx0" brushRef="#br0" timeOffset="19799.32">541 2722 24575,'-11'1'0,"0"0"0,1 0 0,-1 1 0,1 0 0,-18 6 0,21-2 0,15-2 0,20-1 0,49-7 0,91-15 0,-70 6 0,692-46 0,-767 58 0,-7 2 0,1-2 0,0-1 0,0 0 0,16-4 0,-29 5 0,0 0 0,0-1 0,-1 1 0,1-1 0,0 0 0,-1 0 0,1 0 0,-1 0 0,0-1 0,0 1 0,0-1 0,0 0 0,0 0 0,-1 0 0,1 0 0,-1 0 0,0-1 0,0 1 0,0-1 0,0 1 0,2-7 0,2-17 0,0 0 0,-2-1 0,2-54 0,-4 44 0,7-140 0,-17-208 0,7 369 0,-5-43 0,5 55 0,0-1 0,-1 1 0,0 0 0,1 0 0,-2 0 0,1 0 0,0 0 0,-6-6 0,8 10 0,-1 0 0,0 0 0,0 0 0,0 0 0,0 0 0,0 0 0,0 1 0,0-1 0,0 0 0,0 1 0,-1-1 0,1 1 0,0-1 0,0 1 0,0-1 0,-1 1 0,1 0 0,0 0 0,0 0 0,-1 0 0,1 0 0,0 0 0,-1 0 0,1 0 0,0 0 0,0 0 0,-1 1 0,1-1 0,0 1 0,0-1 0,0 1 0,-1-1 0,1 1 0,0-1 0,-1 2 0,-6 4 0,1-1 0,-1 1 0,-12 14 0,6-5 0,7-10 0,1-1 0,-2 1 0,1-1 0,-1 0 0,1-1 0,0 0 0,-1 0 0,0 0 0,0-1 0,-14 2 0,-7-1 0,-49 0 0,51-3 0,-722-1 0,243-1 0,487 2 0,9-1 0,-1 1 0,0 0 0,1 1 0,-19 4 0,27-5 0,-1 1 0,1 0 0,-1 0 0,1 0 0,-1 0 0,1 0 0,0 1 0,0-1 0,0 1 0,0-1 0,0 1 0,0 0 0,0 0 0,0 0 0,1 0 0,-1 0 0,1 0 0,-1 1 0,1-1 0,0 0 0,0 1 0,0-1 0,-1 5 0,-4 22 0,2 0 0,-2 38 0,2-20 0,-35 516 0,37-536 0,0 84 0,3-100 0,0 1 0,1-1 0,0 1 0,0-1 0,1 0 0,1 0 0,5 13 0,-6-20 0,0 1 0,0 0 0,1-1 0,-1 0 0,1 0 0,0 0 0,0 0 0,1 0 0,-1-1 0,1 0 0,0 0 0,0 0 0,0-1 0,0 1 0,0-1 0,0 0 0,0-1 0,1 1 0,10 0 0,9 1 0,-2-1 0,1-1 0,30-3 0,-51 2 0,64-4 0,0-3 0,1-3 0,123-35 0,-185 43-170,-1 0-1,1 0 0,-1 0 1,0-1-1,0 1 0,0-1 1,7-6-1,-3-2-6655</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10:32:17.182"/>
    </inkml:context>
    <inkml:brush xml:id="br0">
      <inkml:brushProperty name="width" value="0.025" units="cm"/>
      <inkml:brushProperty name="height" value="0.025" units="cm"/>
      <inkml:brushProperty name="color" value="#E71224"/>
    </inkml:brush>
  </inkml:definitions>
  <inkml:trace contextRef="#ctx0" brushRef="#br0">1 188 24575,'0'0'0,"0"0"0,0 0 0,0 0 0,0 0 0,0 0 0,0 0 0,0 0 0,0 0 0,0 1 0,1-1 0,-1 0 0,0 0 0,0 0 0,0 0 0,0 0 0,0 0 0,0 0 0,0 0 0,0-1 0,0 1 0,0 0 0,0 0 0,0 0 0,0 0 0,0 0 0,0 0 0,1 0 0,-1 0 0,0 0 0,0 0 0,0 0 0,0 0 0,0 0 0,0 0 0,0 0 0,0 0 0,0 0 0,0 0 0,0 0 0,0 0 0,0 0 0,0 0 0,0-1 0,0 1 0,0 0 0,0 0 0,0 0 0,0 0 0,0 0 0,0 0 0,0 0 0,0 0 0,0 0 0,0 0 0,0 0 0,0 0 0,0 0 0,0 0 0,0 0 0,0-1 0,5 9 0,3 12 0,0 17 0,-7-31 0,0 1 0,0 0 0,1 0 0,0-1 0,5 14 0,-6-19 0,0 0 0,-1-1 0,1 1 0,0 0 0,0 0 0,0 0 0,0-1 0,0 1 0,-1 0 0,1-1 0,1 1 0,-1-1 0,0 1 0,0-1 0,0 1 0,0-1 0,0 0 0,0 1 0,0-1 0,1 0 0,-1 0 0,0 0 0,0 0 0,0 0 0,0 0 0,2-1 0,31-9 0,-29 8 0,211-98 0,-51 20 0,-71 42-682,132-37-1,-185 65-6143</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10:32:21.757"/>
    </inkml:context>
    <inkml:brush xml:id="br0">
      <inkml:brushProperty name="width" value="0.025" units="cm"/>
      <inkml:brushProperty name="height" value="0.025" units="cm"/>
      <inkml:brushProperty name="color" value="#E71224"/>
    </inkml:brush>
  </inkml:definitions>
  <inkml:trace contextRef="#ctx0" brushRef="#br0">71 42 24575,'19'-1'0,"0"-1"0,25-6 0,11-1 0,62-3 0,139 3 0,-253 9 0,1 0 0,-1 0 0,0 0 0,1 1 0,-1 0 0,0-1 0,0 1 0,1 0 0,4 3 0,-7-4 0,-1 1 0,1 0 0,0 0 0,0 0 0,-1 0 0,1-1 0,0 1 0,-1 0 0,1 0 0,-1 0 0,1 0 0,-1 0 0,0 1 0,1-1 0,-1 0 0,0 0 0,0 0 0,0 0 0,0 0 0,0 0 0,0 0 0,0 1 0,0-1 0,0 0 0,0 0 0,-1 0 0,1 0 0,0 0 0,-2 2 0,-11 45 0,3 0 0,1 0 0,-4 96 0,6 166 0,2-48 0,5-249 0,-68 1510-1621,66-1486 1964,-4 39 496,5-67-766,0 0 0,-1 0 0,-1 0 1,0 0-1,-6 15 0,8-23-73,1 1 0,-1-1 0,1 0 0,-1 0 0,0 0 0,0 0 0,1 0 0,-1 0 0,0 0 0,0 0 0,0 0 0,0 0 0,0 0 0,0 0 0,0-1 0,-1 1 0,1 0 0,0-1 0,0 1 0,0-1 0,-1 0 0,1 1 0,0-1 0,-1 0 0,1 0 0,0 1 0,-1-1 0,1 0 0,0 0 0,-1-1 0,1 1 0,0 0 0,0 0 0,-1-1 0,1 1 0,0-1 0,0 1 0,-1-1 0,1 1 0,0-1 0,0 0 0,-2-1 0,-4-3 0,-1-1 0,1 0 0,1-1 0,-11-12 0,13 15 0,-13-16 0,-2 1 0,0 1 0,-1 1 0,0 1 0,-2 0 0,0 3 0,0-1 0,-34-14 0,-89-28 0,144 56 8,1-1 0,-1 1-1,0-1 1,0 1 0,0-1-1,0 1 1,0-1 0,1 1 0,-1-1-1,0 0 1,1 0 0,-1 1-1,0-1 1,1 0 0,-1-1-1,0 2 2,1-1-1,0 1 0,0-1 0,0 1 0,0-1 0,0 1 0,0-1 0,0 1 0,0-1 1,0 1-1,1-1 0,-1 1 0,0-1 0,0 1 0,0-1 0,0 1 0,1 0 0,-1-1 1,0 1-1,0-1 0,1 1 0,0-1 0,2-2-97,1 0 0,0 0 0,-1 1 0,1-1 0,6-2 0,2-2-1052,10-7-5685</inkml:trace>
  <inkml:trace contextRef="#ctx0" brushRef="#br0" timeOffset="591.49">1171 1512 24575,'0'-1'0,"0"0"0,0 0 0,1 0 0,-1 0 0,0 1 0,1-1 0,-1 0 0,1 0 0,-1 0 0,1 1 0,-1-1 0,1 0 0,0 0 0,-1 1 0,1-1 0,0 0 0,-1 1 0,1-1 0,0 1 0,0-1 0,0 1 0,0-1 0,23-8 0,-21 9 0,19-7 0,45-5 0,-51 10 0,0-1 0,0 0 0,0-1 0,-1-1 0,28-12 0,-42 17 0,0 0 0,0-1 0,0 1 0,-1-1 0,1 1 0,0-1 0,0 1 0,0-1 0,-1 0 0,1 1 0,0-1 0,-1 0 0,1 0 0,-1 1 0,1-1 0,-1 0 0,1 0 0,-1 0 0,1 0 0,-1 0 0,1-1 0,-1 1 0,-1 0 0,1 0 0,0 0 0,0 0 0,-1 0 0,1 1 0,0-1 0,-1 0 0,1 0 0,-1 0 0,1 1 0,-1-1 0,1 0 0,-1 1 0,0-1 0,1 0 0,-1 1 0,-1-2 0,-5-3 0,-1 1 0,0 0 0,-15-6 0,13 6 0,-2-1 0,9 4 0,0 0 0,0 0 0,0 0 0,0 0 0,0-1 0,0 1 0,0-1 0,0 0 0,0 0 0,1 0 0,-1 0 0,1-1 0,0 1 0,-3-4 0,5 5 0,-1 1 0,1-1 0,0 0 0,0 1 0,1-1 0,-1 1 0,0-1 0,0 0 0,0 1 0,0-1 0,1 0 0,-1 1 0,0-1 0,0 1 0,1-1 0,-1 1 0,0-1 0,1 1 0,-1-1 0,1 1 0,-1-1 0,1 1 0,-1-1 0,1 1 0,-1-1 0,1 1 0,-1 0 0,1 0 0,-1-1 0,1 1 0,0 0 0,-1 0 0,1-1 0,0 1 0,-1 0 0,1 0 0,0 0 0,-1 0 0,1 0 0,-1 0 0,1 0 0,0 0 0,0 1 0,3-2 0,-1 1 0,1 0 0,0 0 0,-1 1 0,1-1 0,5 2 0,-4 1 0,0 0 0,0 0 0,-1 0 0,1 1 0,-1-1 0,0 1 0,0 0 0,0 0 0,-1 0 0,0 1 0,1 0 0,-1-1 0,-1 1 0,1 0 0,2 8 0,0 0 0,0 1 0,-1-1 0,0 1 0,2 26 0,-6-35 19,1 0 0,-2 0 0,1 0 0,-1 0 0,1-1 0,-1 1 0,-1 0 0,1 0 0,-1-1 0,0 1 0,0-1 0,0 0 0,0 1 0,-1-1 0,0 0 0,1 0 0,-8 6 0,3-3-209,0-1 0,0 0 1,-1 0-1,1-1 0,-2 0 1,1-1-1,0 1 1,-13 3-1,4-2-6636</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10:32:26.913"/>
    </inkml:context>
    <inkml:brush xml:id="br0">
      <inkml:brushProperty name="width" value="0.025" units="cm"/>
      <inkml:brushProperty name="height" value="0.025" units="cm"/>
      <inkml:brushProperty name="color" value="#E71224"/>
    </inkml:brush>
  </inkml:definitions>
  <inkml:trace contextRef="#ctx0" brushRef="#br0">41 492 24575,'-1'0'0,"-1"1"0,1-1 0,-1 1 0,1-1 0,-1 1 0,1-1 0,0 1 0,-1 0 0,1-1 0,0 1 0,0 0 0,0 0 0,-1 0 0,1 0 0,0 0 0,0 0 0,0 1 0,1-1 0,-1 0 0,0 0 0,0 1 0,1-1 0,-1 0 0,0 1 0,1-1 0,-1 2 0,-8 39 0,7-33 0,2 0 0,-1 1 0,1-1 0,2 17 0,-2-24 0,1 0 0,-1 0 0,1 0 0,0 0 0,-1 0 0,1 0 0,0 0 0,0 0 0,0 0 0,0 0 0,0-1 0,3 3 0,-3-3 0,0 0 0,0-1 0,0 1 0,0 0 0,0-1 0,0 1 0,1-1 0,-1 1 0,0-1 0,0 0 0,1 0 0,-1 1 0,0-1 0,0 0 0,1 0 0,-1 0 0,0 0 0,0-1 0,1 1 0,-1 0 0,0 0 0,2-1 0,9-4 0,0-1 0,-1 1 0,0-2 0,0 1 0,0-2 0,17-15 0,-3 3 0,53-39 0,315-226 0,-323 241 0,2 3 0,1 3 0,146-53 0,-215 90 0,7-3 0,1 0 0,0 1 0,18-2 0,-21 6-1365</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10:32:29.283"/>
    </inkml:context>
    <inkml:brush xml:id="br0">
      <inkml:brushProperty name="width" value="0.025" units="cm"/>
      <inkml:brushProperty name="height" value="0.025" units="cm"/>
      <inkml:brushProperty name="color" value="#E71224"/>
    </inkml:brush>
  </inkml:definitions>
  <inkml:trace contextRef="#ctx0" brushRef="#br0">0 163 24575,'8'53'0,"-3"-22"0,-4-23 0,0 5 0,1-1 0,0 0 0,1 0 0,7 19 0,-9-28 0,0-1 0,0 0 0,0 1 0,1-1 0,-1 0 0,0 0 0,1 0 0,0 0 0,-1 0 0,1 0 0,0-1 0,0 1 0,0 0 0,0-1 0,0 0 0,1 1 0,-1-1 0,0 0 0,1 0 0,-1 0 0,0 0 0,1-1 0,-1 1 0,1-1 0,-1 0 0,1 1 0,-1-1 0,1 0 0,2-1 0,10-1 0,-1 0 0,0-2 0,0 1 0,0-2 0,15-7 0,69-37 0,-69 34 0,36-20 0,173-89 0,8 19 0,-204 93-1365,-16 7-5461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10:32:31.658"/>
    </inkml:context>
    <inkml:brush xml:id="br0">
      <inkml:brushProperty name="width" value="0.025" units="cm"/>
      <inkml:brushProperty name="height" value="0.025" units="cm"/>
      <inkml:brushProperty name="color" value="#E71224"/>
    </inkml:brush>
  </inkml:definitions>
  <inkml:trace contextRef="#ctx0" brushRef="#br0">1 226 24575,'0'-1'0,"0"1"0,0 0 0,0 0 0,0 0 0,0-1 0,0 1 0,0 0 0,0 0 0,-1-1 0,1 1 0,0 0 0,0 0 0,0-1 0,0 1 0,0 0 0,0 0 0,0-1 0,1 1 0,-1 0 0,0 0 0,0-1 0,0 1 0,0 0 0,0 0 0,0 0 0,0-1 0,0 1 0,1 0 0,-1 0 0,0 0 0,0-1 0,0 1 0,0 0 0,1 0 0,-1 0 0,0 0 0,0-1 0,0 1 0,1 0 0,-1 0 0,0 0 0,0 0 0,1 0 0,-1 0 0,0 0 0,0 0 0,1 0 0,-1 0 0,0 0 0,0 0 0,1 0 0,-1 0 0,0 0 0,0 0 0,0 0 0,1 0 0,-1 0 0,0 0 0,0 0 0,1 0 0,-1 1 0,11 12 0,-8-5 0,-1 1 0,0-1 0,-1 1 0,1-1 0,-2 1 0,1 10 0,-1-10 0,0 0 0,1-1 0,0 1 0,1 0 0,-1-1 0,5 10 0,-6-17 0,1 0 0,-1 1 0,1-1 0,0 0 0,-1 0 0,1 0 0,0 0 0,0 0 0,0 0 0,0 0 0,0 0 0,0 0 0,0-1 0,0 1 0,1 0 0,-1-1 0,0 1 0,0-1 0,0 1 0,1-1 0,-1 1 0,0-1 0,1 0 0,-1 0 0,0 0 0,1 0 0,-1 0 0,0 0 0,3 0 0,3-1 0,1-1 0,-1 0 0,0 0 0,9-4 0,-12 5 0,241-101 0,-42 16 0,175-40 0,-303 107 0,1 4 0,0 3 0,91-3 0,-150 15-455,-1 0 0,24 4 0,-24-1-6371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10:32:33.495"/>
    </inkml:context>
    <inkml:brush xml:id="br0">
      <inkml:brushProperty name="width" value="0.025" units="cm"/>
      <inkml:brushProperty name="height" value="0.025" units="cm"/>
      <inkml:brushProperty name="color" value="#E71224"/>
    </inkml:brush>
  </inkml:definitions>
  <inkml:trace contextRef="#ctx0" brushRef="#br0">8 599 24575,'-1'-1'0,"0"0"0,0-1 0,1 1 0,-1 0 0,0 0 0,1-1 0,-1 1 0,1 0 0,-1-1 0,1 1 0,0-1 0,-1 1 0,1-1 0,0 1 0,0 0 0,0-1 0,0 1 0,0-1 0,1 1 0,-1-1 0,1-1 0,-1 2 0,0 1 0,0-1 0,0 1 0,1-1 0,-1 1 0,0-1 0,0 1 0,1-1 0,-1 1 0,0 0 0,1-1 0,-1 1 0,0-1 0,1 1 0,-1 0 0,0-1 0,1 1 0,-1 0 0,1 0 0,-1-1 0,1 1 0,-1 0 0,1 0 0,-1 0 0,1-1 0,-1 1 0,1 0 0,-1 0 0,1 0 0,-1 0 0,1 0 0,-1 0 0,1 0 0,-1 0 0,1 0 0,-1 0 0,1 0 0,-1 1 0,1-1 0,-1 0 0,1 0 0,-1 0 0,1 1 0,-1-1 0,0 0 0,1 1 0,-1-1 0,1 0 0,-1 1 0,0-1 0,1 0 0,-1 1 0,0-1 0,1 1 0,-1-1 0,1 1 0,3 5 0,0 0 0,0 1 0,0-1 0,-1 0 0,0 1 0,0 0 0,-1 0 0,0 0 0,0 0 0,0 0 0,-1 0 0,0 1 0,0 11 0,5 28 0,-6-46 0,0 1 0,1-1 0,-1 0 0,1 1 0,-1-1 0,1 0 0,-1 0 0,1 1 0,0-1 0,0 0 0,0 0 0,-1 0 0,1 0 0,0 0 0,0 0 0,0 0 0,1 0 0,-1 0 0,0-1 0,0 1 0,0 0 0,1-1 0,-1 1 0,0-1 0,1 1 0,-1-1 0,0 1 0,1-1 0,-1 0 0,1 0 0,-1 0 0,0 0 0,1 0 0,-1 0 0,1 0 0,-1 0 0,0-1 0,3 0 0,6-1 0,0-1 0,0-1 0,0 0 0,10-6 0,-16 8 0,200-104 0,52-26 0,-29 33-790,4 10-1,4 10 0,3 10 0,340-52 1,-414 100 83,-129 19-2824</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10:32:40.373"/>
    </inkml:context>
    <inkml:brush xml:id="br0">
      <inkml:brushProperty name="width" value="0.025" units="cm"/>
      <inkml:brushProperty name="height" value="0.025" units="cm"/>
      <inkml:brushProperty name="color" value="#E71224"/>
    </inkml:brush>
  </inkml:definitions>
  <inkml:trace contextRef="#ctx0" brushRef="#br0">868 722 24575,'-11'-27'0,"2"0"0,-6-32 0,11 40 0,-1 1 0,0-1 0,-2 1 0,1 0 0,-2 0 0,-17-27 0,25 45 0,-1-1 0,1 0 0,-1 0 0,0 0 0,1 1 0,-1-1 0,0 0 0,1 1 0,-1-1 0,0 0 0,0 1 0,1-1 0,-1 1 0,0 0 0,0-1 0,-1 0 0,1 1 0,1 0 0,0 1 0,-1-1 0,1 0 0,0 0 0,-1 0 0,1 0 0,0 0 0,-1 0 0,1 1 0,0-1 0,-1 0 0,1 0 0,0 0 0,0 1 0,-1-1 0,1 0 0,0 0 0,0 1 0,0-1 0,-1 0 0,1 1 0,0-1 0,0 0 0,0 1 0,0-1 0,-1 0 0,1 1 0,0 2 0,-1-1 0,1 1 0,-1-1 0,1 1 0,0-1 0,0 1 0,0-1 0,0 1 0,1-1 0,0 5 0,2 0 0,0 0 0,0 0 0,0-1 0,1 0 0,0 2 0,0-2 0,1-1 0,0 1 0,0 0 0,0-1 0,1 0 0,0-1 0,-1 1 0,2-1 0,-1 0 0,11 5 0,-7-5 0,0 1 0,1-1 0,-1-1 0,1 0 0,0-1 0,0 0 0,0 0 0,0-1 0,0 0 0,16-2 0,-23 0 0,1 0 0,0 0 0,0 0 0,-1-1 0,1 1 0,-1-1 0,1 0 0,-1-1 0,0 1 0,6-5 0,-8 6 0,0-1 0,0 1 0,-1-1 0,1 0 0,0 1 0,-1-1 0,1 0 0,-1 0 0,0 0 0,0 0 0,1 0 0,-1 0 0,-1 0 0,1 0 0,0 0 0,0-1 0,-1 1 0,1 0 0,-1 0 0,0-1 0,0 1 0,0-5 0,-11 31 0,-4 30 0,2 2 0,3 0 0,-4 74 0,11-105 0,0 9 79,-1-4-368,1-1 0,1 2 0,2-2 1,5 42-1,-3-65-6537</inkml:trace>
  <inkml:trace contextRef="#ctx0" brushRef="#br0" timeOffset="155.54">900 884 24575,'-3'0'0,"3"-3"0,4 0 0,9-6 0,9-2 0,7-2 0,5 0 0,3 4 0,-1-1 0,-6 2-8191</inkml:trace>
  <inkml:trace contextRef="#ctx0" brushRef="#br0" timeOffset="326.7">1238 892 24575,'-1'0'0,"-1"5"0,0 4 0,1 2 0,0 6 0,-4 3 0,-1 5 0,1 2 0,1 2 0,1-2 0,1-3 0,1-1 0,1-7-8191</inkml:trace>
  <inkml:trace contextRef="#ctx0" brushRef="#br0" timeOffset="860.45">1631 835 24575,'-1'-232'0,"2"225"0,-2-1 0,1 0 0,-1 0 0,-4-14 0,5 21 0,-1 0 0,1 0 0,-1 0 0,1 0 0,0 0 0,-1 0 0,0 0 0,1 0 0,-1 0 0,0 1 0,1-1 0,-1 0 0,0 0 0,0 1 0,1-1 0,-1 1 0,0-1 0,-1 0 0,0 1 0,1 0 0,0-1 0,0 1 0,0 0 0,-1 0 0,1 1 0,0-1 0,0 0 0,0 0 0,-1 1 0,1-1 0,0 0 0,0 1 0,0 0 0,0-1 0,0 1 0,0-1 0,0 1 0,0 0 0,-1 1 0,-4 3 0,0 0 0,1 0 0,0 1 0,0 0 0,0 0 0,0 0 0,1 0 0,0 1 0,1 0 0,-4 9 0,5-12 0,1-1 0,-1 1 0,1 0 0,0 1 0,0-1 0,1 0 0,-1 0 0,1 0 0,0 1 0,0-1 0,0 0 0,1 0 0,-1 0 0,1 0 0,0 0 0,0 0 0,1 0 0,-1 0 0,1-1 0,0 1 0,2 3 0,6 6 0,1-2 0,0 1 0,1 0 0,22 14 0,-22-17 0,-1-1 0,0 2 0,0-1 0,-1 1 0,0 1 0,10 15 0,-19-24 0,0-1 0,-1 0 0,1 1 0,0-1 0,0 0 0,-1 1 0,1-1 0,-1 1 0,1-1 0,-1 1 0,0-1 0,0 1 0,1-1 0,-1 1 0,0-1 0,0 1 0,-1-1 0,1 1 0,0-1 0,0 1 0,-1-1 0,1 1 0,-1-1 0,0 3 0,-1-2 0,1-1 0,0 1 0,-1-1 0,1 1 0,-1-1 0,0 1 0,1-1 0,-1 0 0,0 0 0,0 0 0,0 0 0,0 0 0,0-1 0,0 1 0,0 0 0,-2 0 0,1-1 0,1 1 0,-1-1 0,0 1 0,1-1 0,-1 0 0,0 0 0,0 0 0,1 0 0,-1 0 0,0-1 0,1 1 0,-1-1 0,0 0 0,1 0 0,-1 0 0,1 0 0,-1 0 0,1 0 0,0-1 0,-1 1 0,1-1 0,0 0 0,0 1 0,0-1 0,0 0 0,1 0 0,-1 0 0,0-1 0,-1-2 0,1-1 0,1-1 0,0 1 0,0 0 0,0-2 0,1 2 0,0 0 0,1-1 0,-1 1 0,1 0 0,0-1 0,1 1 0,1-7 0,6-13 0,16-34 0,-24 56 0,15-26 0,-12 22 0,0 1 0,0-1 0,-1 0 0,0 0 0,3-12 0,-8 13 171,-5 11 0,-6 10-1878,0 2-5119</inkml:trace>
  <inkml:trace contextRef="#ctx0" brushRef="#br0" timeOffset="1775.77">780 1579 24575,'0'1'0,"0"-1"0,0 1 0,0 0 0,1-1 0,-1 1 0,0-1 0,0 1 0,1-1 0,-1 0 0,0 1 0,1-1 0,-1 1 0,1-1 0,-1 1 0,0-1 0,1 0 0,-1 1 0,1-1 0,-1 0 0,1 0 0,-1 1 0,1-1 0,-1 0 0,1 0 0,0 0 0,-1 0 0,1 1 0,-1-1 0,2 0 0,18 1 0,17-4 0,-1-1 0,70-18 0,-13 1 0,361-36-536,2 33 0,-198 18 536,-254 6 31,0 0 0,0 0 1,0-1-1,0 1 0,0-1 0,0 0 1,0 0-1,-1-1 0,8-2 1,-10 3-10,0 0 0,0-1 1,0 1-1,0-1 0,0 1 1,0 0-1,0-1 0,0 1 1,0 0-1,-1-1 0,1 1 1,-1-1-1,1 1 0,-1-1 1,1 1-1,-1-1 0,0 1 1,0-1-1,0 1 0,0-1 1,0 0-1,0 1 0,0-1 1,0 1-1,-1-3 0,-2-14 62,-16-176 11,26-192-95,1 26 0,-17 176 0,5 149 0,-2 0 0,-1-1 0,-12-35 0,16 64 0,1 1 0,-1-1 0,0-1 0,0 2 0,-1-1 0,0 1 0,0 0 0,-6-6 0,8 10 0,0 0 0,0 0 0,0 1 0,-1-1 0,1 0 0,-1 1 0,1 0 0,-1 0 0,1 0 0,-1 0 0,0 0 0,0 0 0,1 1 0,-1-1 0,0 1 0,0 0 0,0-1 0,1 2 0,-1-1 0,0 0 0,0 0 0,0 1 0,-3 1 0,-15 4 0,0 2 0,-34 18 0,6-2 0,-31 7 0,-2-3 0,-158 34 0,-177-2 0,-48-28 0,1-23 0,452-9 0,3-1 0,1 1 0,-1 1 0,0-1 0,1 2 0,-11 1 0,18-2 0,-1-1 0,1 1 0,-1 0 0,1-1 0,-1 1 0,1 0 0,-1 0 0,1 0 0,0 0 0,-1 0 0,1 0 0,0 1 0,0-1 0,0 0 0,0 0 0,0 1 0,0-1 0,0 1 0,1-1 0,-1 1 0,0-1 0,1 1 0,-1 0 0,1-1 0,-1 1 0,1-1 0,0 1 0,0 0 0,0-1 0,0 1 0,0 2 0,6 57 0,-3-32 0,-1-1 0,-3 55 0,-79 367-430,18-129-59,49-233 368,-2 145 1,15-207 119,0 0 1,2-1 0,1 1 0,12 47-1,-13-66 1,1 1 0,0-1 0,0 0 0,0 1 0,1-1 0,0-1 0,0 1 0,1-1 0,0 1 0,0-1 0,1-1 0,-1 1 0,1 0 0,0-1 0,1 0 0,-1-1 0,1 1 0,0-2 0,11 6 0,0-3-2,1-1 0,1-1 0,-1 0 0,0-2 0,1 0 0,0-1 0,31-3 0,5-3 107,78-18 0,-2-12 218,-2-5-1,163-73 1,-196 67-1688,-77 33-5461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5T07:13:34.922"/>
    </inkml:context>
    <inkml:brush xml:id="br0">
      <inkml:brushProperty name="width" value="0.025" units="cm"/>
      <inkml:brushProperty name="height" value="0.025" units="cm"/>
      <inkml:brushProperty name="color" value="#008C3A"/>
    </inkml:brush>
  </inkml:definitions>
  <inkml:trace contextRef="#ctx0" brushRef="#br0">1 1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5T07:13:39.117"/>
    </inkml:context>
    <inkml:brush xml:id="br0">
      <inkml:brushProperty name="width" value="0.025" units="cm"/>
      <inkml:brushProperty name="height" value="0.025" units="cm"/>
      <inkml:brushProperty name="color" value="#008C3A"/>
    </inkml:brush>
  </inkml:definitions>
  <inkml:trace contextRef="#ctx0" brushRef="#br0">1 116 24575,'5'-5'0,"5"-5"0,3-1 0,3-2 0,2 1 0,2-3 0,1 1 0,-3 3 0,-3 0 0,0 3 0,-1 2-8191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5T07:13:41.763"/>
    </inkml:context>
    <inkml:brush xml:id="br0">
      <inkml:brushProperty name="width" value="0.025" units="cm"/>
      <inkml:brushProperty name="height" value="0.025" units="cm"/>
      <inkml:brushProperty name="color" value="#008C3A"/>
    </inkml:brush>
  </inkml:definitions>
  <inkml:trace contextRef="#ctx0" brushRef="#br0">56 140 24575,'0'-1'0,"0"1"0,-1-1 0,1 0 0,0 1 0,0-1 0,-1 1 0,1-1 0,0 1 0,0-1 0,0 1 0,0-1 0,0 0 0,0 1 0,0-1 0,0 1 0,0-1 0,0 0 0,0 1 0,0-1 0,0 1 0,0-1 0,0 0 0,1 1 0,-1-1 0,0 1 0,0-1 0,1 1 0,-1-1 0,0 1 0,1-1 0,-1 1 0,1-1 0,-1 1 0,1 0 0,-1-1 0,0 1 0,1-1 0,-1 1 0,1 0 0,0 0 0,-1-1 0,1 1 0,0 0 0,29-15 0,-29 14 0,42-15 0,1 2 0,74-15 0,95-3 0,-208 32 0,28-5 0,56 0 0,-89 5 0,1 0 0,-1 0 0,1 0 0,0 0 0,-1 0 0,1 0 0,-1 0 0,1 0 0,-1 0 0,1 0 0,-1 0 0,1 0 0,-1 0 0,1 1 0,-1-1 0,1 0 0,-1 0 0,1 1 0,-1-1 0,1 0 0,-1 1 0,1-1 0,-1 0 0,0 1 0,1-1 0,-1 0 0,0 1 0,1-1 0,-1 1 0,0-1 0,1 1 0,-1-1 0,0 1 0,0-1 0,0 1 0,1-1 0,-1 1 0,0-1 0,0 1 0,0 0 0,0-1 0,0 1 0,0-1 0,0 1 0,0-1 0,0 1 0,0-1 0,-1 1 0,1 0 0,-17 31 0,8-17 0,-10 25 0,3 0 0,1 0 0,2 2 0,-12 60 0,15-39 0,3 2 0,1 86 0,14 22 0,39 214 0,-47-383 0,12 73 0,17 143 0,-24-168 0,-3 0 0,-6 65 0,4-111 0,-1 1 0,0-1 0,0 1 0,-1-1 0,1 1 0,-1-1 0,-1 0 0,1 0 0,-7 12 0,6-16 0,1 1 0,-1 0 0,1-1 0,-1 1 0,0-1 0,0 0 0,0 0 0,0 0 0,0 0 0,-1 0 0,1-1 0,-1 0 0,1 1 0,-1-1 0,1-1 0,-1 1 0,1 0 0,-1-1 0,-4 0 0,-44 1 0,1-2 0,-97-15 0,65-1 0,53 10 0,0 1 0,-56-3 0,83 9 12,-22-3 314,24 3-397,0-1 0,0 1 0,0 0 0,0-1 0,0 1 0,0-1 0,1 1 0,-1-1 1,0 0-1,0 1 0,1-1 0,-1 0 0,0 1 0,1-1 0,-1 0 0,0 0 0,1 1 0,-1-1 0,1 0 0,0 0 0,-1 0 0,1 0 0,-1-1 0,0-9-6755</inkml:trace>
  <inkml:trace contextRef="#ctx0" brushRef="#br0" timeOffset="495.91">1011 725 24575,'-5'3'0,"4"0"0,5 1 0,7-2 0,5 0 0,7-4 0,7-3 0,9-6 0,4 0 0,-1-2 0,-4 2 0,-5 2 0,-9 1 0,-9 1 0,-10 2 0,-11-1 0,-3 1-8191</inkml:trace>
  <inkml:trace contextRef="#ctx0" brushRef="#br0" timeOffset="755.44">1243 556 24575,'24'-9'0,"-21"8"0,0 1 0,0 0 0,0-1 0,1 1 0,-1 1 0,0-1 0,0 0 0,0 1 0,0-1 0,0 1 0,0 0 0,0 0 0,0 0 0,0 1 0,0-1 0,0 1 0,4 3 0,-3-2 0,-1 0 0,0 0 0,0 1 0,0 0 0,0-1 0,0 1 0,-1 0 0,0 1 0,0-1 0,0 0 0,2 5 0,-2 0 0,0-1 0,0 0 0,0 1 0,-1-1 0,0 1 0,-1-1 0,0 1 0,0-1 0,-1 1 0,0 0 0,-1-1 0,-5 17 0,4-17-151,-1 0-1,-1 0 0,0 0 0,0 0 1,0-1-1,-1 0 0,0 0 1,-14 11-1,8-8-6674</inkml:trace>
  <inkml:trace contextRef="#ctx0" brushRef="#br0" timeOffset="2496.97">2053 332 24575,'3'-25'0,"-3"22"0,1 0 0,0-1 0,-1 1 0,0 0 0,0 0 0,0 0 0,0-1 0,0 1 0,-1 0 0,1 0 0,-3-6 0,1 5 0,0 0 0,0-1 0,0 2 0,-1-1 0,0 0 0,1 0 0,-1 1 0,-1-1 0,1 1 0,0 0 0,-1 0 0,0 0 0,1 1 0,-1-1 0,0 1 0,-6-3 0,7 4 0,1 1 0,-1-1 0,1 0 0,-1 1 0,1 0 0,-1-1 0,1 1 0,-1 0 0,1 0 0,-1 0 0,0 1 0,1-1 0,-1 1 0,1-1 0,0 1 0,-1 0 0,1 0 0,-1 0 0,1 0 0,0 0 0,0 1 0,0-1 0,0 1 0,0-1 0,0 1 0,0 0 0,0 0 0,1 0 0,-1 0 0,-2 4 0,-3 7 0,0-1 0,0 2 0,2-1 0,0 1 0,0 0 0,-3 19 0,2-1 0,-4 58 0,10-77 0,0 0 0,0 1 0,1-1 0,1 1 0,1-1 0,-1 0 0,2 0 0,0 0 0,8 17 0,-10-26 0,0 1 0,1-1 0,0 1 0,0-1 0,0 0 0,0 0 0,0 0 0,1-1 0,0 1 0,0-1 0,0 0 0,0 0 0,0 0 0,1 0 0,-1-1 0,1 0 0,-1 0 0,1 0 0,0 0 0,0-1 0,0 0 0,0 0 0,0 0 0,0-1 0,0 1 0,1-1 0,6-1 0,-6 0 22,-1 0 0,1 0 0,0-1 0,-1 0 0,0 0 0,1 0-1,-1 0 1,0-1 0,0 0 0,0 0 0,-1 0 0,1-1 0,-1 1 0,5-6 0,4-6-320,0-1 1,18-29 0,-18 25-505,-4 6-6024</inkml:trace>
  <inkml:trace contextRef="#ctx0" brushRef="#br0" timeOffset="2961.84">2293 452 24575,'2'-4'0,"0"0"0,0 0 0,-1 0 0,0-1 0,0 1 0,0-1 0,0 1 0,-1-1 0,1 1 0,-1-1 0,0 1 0,-1-1 0,1 1 0,-1-1 0,-2-6 0,3 9 0,0 0 0,-1 0 0,1 0 0,-1 0 0,0 0 0,1 0 0,-1 0 0,0 0 0,0 0 0,0 1 0,-1-1 0,1 0 0,0 1 0,-1-1 0,1 1 0,-1-1 0,1 1 0,-1 0 0,0 0 0,1 0 0,-1 0 0,0 0 0,0 0 0,0 0 0,0 0 0,0 1 0,0-1 0,0 1 0,0-1 0,0 1 0,0 0 0,0 0 0,0 0 0,0 0 0,-3 1 0,2 0 0,-1 0 0,1 0 0,0 1 0,-1 0 0,1 0 0,0 0 0,0 0 0,1 0 0,-1 1 0,0-1 0,1 1 0,-1 0 0,1-1 0,0 1 0,0 0 0,-2 4 0,-2 4 0,0 0 0,1 0 0,-5 17 0,8-22 0,1 0 0,-1 1 0,1-1 0,0 1 0,1 0 0,0-1 0,0 1 0,0 0 0,2 8 0,-2-13 0,1 1 0,-1-1 0,1 0 0,0 1 0,0-1 0,-1 0 0,2 0 0,-1 0 0,0 0 0,0 0 0,1 0 0,-1 0 0,1 0 0,-1-1 0,1 1 0,0 0 0,-1-1 0,1 0 0,0 1 0,0-1 0,0 0 0,0 0 0,1 0 0,-1 0 0,0 0 0,0-1 0,1 1 0,-1-1 0,5 1 0,-5-1 0,-1 1 0,1-1 0,0-1 0,0 1 0,0 0 0,0 0 0,0-1 0,0 1 0,0-1 0,0 1 0,0-1 0,-1 0 0,1 0 0,0 0 0,-1 0 0,1 0 0,0 0 0,-1-1 0,2 0 0,0-1 0,-1-1 0,0 1 0,1 0 0,-1-1 0,-1 1 0,1-1 0,0 1 0,-1-1 0,1-4 0,1-4 0,-1-1 0,0 0 0,-1 0 0,0-21 0,-2 60 0,0-17 0,0 1 0,1 0 0,0-1 0,1 1 0,0 0 0,0-1 0,1 1 0,1-1 0,-1 0 0,6 13 0,-7-21-33,-1 0 0,0-1-1,1 1 1,-1 0 0,0-1-1,1 1 1,-1 0 0,1-1 0,-1 1-1,1 0 1,0-1 0,-1 1-1,1-1 1,-1 1 0,1-1-1,0 0 1,0 1 0,-1-1 0,1 0-1,0 1 1,0-1 0,-1 0-1,1 0 1,0 0 0,0 1-1,-1-1 1,1 0 0,0 0 0,0 0-1,0 0 1,-1-1 0,1 1-1,0 0 1,0 0 0,-1 0-1,1-1 1,0 1 0,0 0 0,-1-1-1,2 0 1,6-6-6793</inkml:trace>
  <inkml:trace contextRef="#ctx0" brushRef="#br0" timeOffset="3289.74">2341 396 24575,'13'-4'0,"-12"4"0,0-1 0,0 1 0,0-1 0,0 1 0,0 0 0,0-1 0,0 1 0,0 0 0,-1 0 0,1 0 0,0 0 0,0-1 0,0 2 0,0-1 0,0 0 0,0 0 0,0 0 0,0 0 0,0 0 0,2 2 0,1 0 0,1 1 0,-1 0 0,0 0 0,1 0 0,-2 1 0,1 0 0,0-1 0,-1 1 0,0 1 0,1-1 0,-2 0 0,1 1 0,2 5 0,-2-5 0,-1 0 0,1 1 0,-1-1 0,0 1 0,-1 0 0,1 0 0,-1-1 0,0 1 0,-1 0 0,0 0 0,0 9 0,0-15 0,0 1 0,0-1 0,0 1 0,0 0 0,0-1 0,0 1 0,0-1 0,0 1 0,-1 0 0,1-1 0,0 1 0,0-1 0,0 1 0,-1-1 0,1 1 0,0-1 0,-1 1 0,1-1 0,-1 1 0,1-1 0,0 0 0,-1 1 0,1-1 0,-1 1 0,1-1 0,-1 0 0,1 0 0,-1 1 0,1-1 0,-1 0 0,0 0 0,1 0 0,-1 1 0,1-1 0,-2 0 0,1 0 0,0-1 0,0 1 0,1-1 0,-1 1 0,0-1 0,0 1 0,0-1 0,0 1 0,0-1 0,1 0 0,-1 1 0,0-1 0,1 0 0,-1 0 0,0 1 0,1-1 0,-1 0 0,1 0 0,0 0 0,-1 0 0,0-1 0,-2-7 0,1 0 0,-1 0 0,1 0 0,1-1 0,0 1 0,0-19 0,1 21 0,0 0 0,1 0 0,0-1 0,0 1 0,1 0 0,0 1 0,0-1 0,0 0 0,7-11 0,-6 14-65,-1 1 0,1 0 0,0 0 0,0 0 0,0 0 0,1 1 0,-1-1 0,1 1 0,-1 0 0,1 0 0,0 0 0,0 1 0,0-1 0,0 1 0,0 0 0,0 0 0,0 1 0,0-1 0,1 1 0,5 0 0,12 0-6761</inkml:trace>
  <inkml:trace contextRef="#ctx0" brushRef="#br0" timeOffset="3796.86">2694 340 24575,'-18'-19'0,"-26"-25"0,41 42 0,1 0 0,-1 0 0,0 0 0,-1 0 0,1 0 0,0 1 0,0-1 0,-1 1 0,1 0 0,-1 0 0,1 0 0,-1 0 0,-5 0 0,7 2 0,0-1 0,0 0 0,1 1 0,-1 0 0,0-1 0,0 1 0,1 0 0,-1 0 0,0 0 0,1 0 0,-1 0 0,1 0 0,-1 0 0,1 0 0,0 1 0,0-1 0,-1 1 0,1-1 0,0 1 0,0-1 0,0 1 0,1 0 0,-1-1 0,0 1 0,1 0 0,-1 0 0,1-1 0,-1 1 0,1 3 0,-2 4 0,1-1 0,0 1 0,1-1 0,-1 1 0,3 10 0,-2-14 0,2 0 0,-1 0 0,0 0 0,1 0 0,0 0 0,0-1 0,0 1 0,1-1 0,0 0 0,-1 1 0,2-1 0,-1 0 0,6 5 0,-8-8 0,0 0 0,1 1 0,-1-1 0,1 0 0,-1 0 0,1-1 0,-1 1 0,1 0 0,-1 0 0,1-1 0,0 1 0,-1-1 0,1 1 0,0-1 0,-1 0 0,1 0 0,0 0 0,0 0 0,-1 0 0,1 0 0,0 0 0,0 0 0,-1-1 0,1 1 0,0-1 0,-1 1 0,1-1 0,-1 0 0,1 0 0,0 1 0,-1-1 0,0 0 0,1 0 0,-1-1 0,0 1 0,1 0 0,-1 0 0,0-1 0,0 1 0,0 0 0,2-4 0,0 0 0,0 0 0,-1-1 0,1 1 0,-1-1 0,0 0 0,-1 0 0,1 0 0,-1 1 0,0-1 0,-1-1 0,1 1 0,-1 0 0,-1-6 0,-1-15 0,-9-44 0,4 38 0,0-16 0,3 12 0,-17-59 0,20 118 0,46 373 0,-43-379 0,6 35 0,-7-48 0,0-1 0,-1 1 0,1 0 0,0-1 0,0 1 0,1-1 0,-1 1 0,0-1 0,1 1 0,0-1 0,-1 0 0,1 0 0,3 3 0,-4-5-41,-1 1 0,1-1-1,-1 0 1,1 0-1,0 1 1,-1-1 0,1 0-1,-1 0 1,1 0 0,0 0-1,-1 0 1,1 0-1,-1 0 1,1 0 0,0 0-1,-1 0 1,1-1 0,0 1-1,-1 0 1,1 0-1,-1 0 1,1-1 0,-1 1-1,1 0 1,-1-1 0,1 1-1,-1 0 1,1-1-1,-1 1 1,1-1 0,-1 1-1,1-2 1,8-8-6785</inkml:trace>
  <inkml:trace contextRef="#ctx0" brushRef="#br0" timeOffset="4136.96">2814 220 24575,'-1'0'0,"0"0"0,-1 0 0,1 1 0,0-1 0,0 1 0,-1-1 0,1 1 0,0 0 0,0 0 0,0-1 0,0 1 0,0 0 0,0 0 0,0 0 0,0 0 0,0 0 0,1 0 0,-1 0 0,0 0 0,1 0 0,-1 1 0,0-1 0,1 0 0,-1 0 0,1 0 0,0 2 0,-1-1 0,0 0 0,0 1 0,1-1 0,0 0 0,-1 1 0,1-1 0,0 0 0,0 0 0,0 1 0,0-1 0,1 0 0,-1 1 0,0-1 0,2 3 0,1-1 0,0 0 0,0 0 0,1 0 0,0-1 0,0 1 0,0-1 0,0 0 0,0 0 0,0 0 0,1-1 0,8 4 0,25 17 0,-36-22 0,0 1 0,-1-1 0,1 1 0,0 0 0,-1 0 0,1 0 0,-1 0 0,0 0 0,1 0 0,-1 1 0,0-1 0,0 0 0,0 1 0,0 3 0,-1-4 0,0 1 0,0 0 0,0 0 0,0-1 0,-1 1 0,1 0 0,-1 0 0,0-1 0,0 1 0,0-1 0,0 1 0,0-1 0,-1 1 0,1-1 0,-1 0 0,1 1 0,-1-1 0,0 0 0,0 0 0,0 0 0,0-1 0,0 1 0,-1 0 0,1-1 0,0 1 0,-3 0 0,-3 2 0,1 0 0,-1 0 0,0-1 0,1 0 0,-2 0 0,1-1 0,-11 2 0,-15-3-1365,18-1-5461</inkml:trace>
  <inkml:trace contextRef="#ctx0" brushRef="#br0" timeOffset="4499.32">2093 821 24575,'22'-2'0,"1"-1"0,-1 0 0,1-2 0,-1-1 0,34-13 0,6-1 0,356-75 0,-151 40 0,-245 48 0,-51 12 0,-48 19-1365,32-10-5461</inkml:trace>
  <inkml:trace contextRef="#ctx0" brushRef="#br0" timeOffset="4906.35">2101 925 24575,'0'3'0,"2"6"0,11-7 0,3-3 0,0-1 0,0 0 0,-1-2 0,1 0 0,-1 0 0,15-8 0,21-4 0,405-81 0,-234 56 0,-189 34-1365,-13 1-5461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5T07:56:52.853"/>
    </inkml:context>
    <inkml:brush xml:id="br0">
      <inkml:brushProperty name="width" value="0.025" units="cm"/>
      <inkml:brushProperty name="height" value="0.025" units="cm"/>
      <inkml:brushProperty name="color" value="#008C3A"/>
    </inkml:brush>
  </inkml:definitions>
  <inkml:trace contextRef="#ctx0" brushRef="#br0">0 0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5T07:57:02.313"/>
    </inkml:context>
    <inkml:brush xml:id="br0">
      <inkml:brushProperty name="width" value="0.025" units="cm"/>
      <inkml:brushProperty name="height" value="0.025" units="cm"/>
      <inkml:brushProperty name="color" value="#008C3A"/>
    </inkml:brush>
  </inkml:definitions>
  <inkml:trace contextRef="#ctx0" brushRef="#br0">0 2 24575,'0'-2'0</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5T07:57:05.960"/>
    </inkml:context>
    <inkml:brush xml:id="br0">
      <inkml:brushProperty name="width" value="0.025" units="cm"/>
      <inkml:brushProperty name="height" value="0.025" units="cm"/>
      <inkml:brushProperty name="color" value="#008C3A"/>
    </inkml:brush>
  </inkml:definitions>
  <inkml:trace contextRef="#ctx0" brushRef="#br0">91 393 24575,'0'-1'0,"-1"1"0,1-1 0,-1 1 0,1-1 0,-1 1 0,1-1 0,-1 1 0,1-1 0,0 1 0,-1-1 0,1 0 0,0 1 0,-1-1 0,1 0 0,0 1 0,0-1 0,0 0 0,0 1 0,0-1 0,0 0 0,0 0 0,0 1 0,0-2 0,-1-23 0,1 21 0,-1-28 0,1-7 0,-1-1 0,-3 1 0,-13-67 0,16 102 0,-1 1 0,1-1 0,-1 0 0,1 1 0,-1-1 0,0 1 0,0-1 0,-5-4 0,7 7 0,0 1 0,-1 0 0,1-1 0,0 1 0,-1 0 0,1 0 0,-1-1 0,1 1 0,0 0 0,-1 0 0,1-1 0,-1 1 0,1 0 0,-1 0 0,1 0 0,-1 0 0,1 0 0,0 0 0,-1 0 0,1 0 0,-1 0 0,1 0 0,-1 0 0,1 0 0,-1 0 0,1 0 0,-2 1 0,1-1 0,0 1 0,0 0 0,0 0 0,0 0 0,1 1 0,-1-1 0,0 0 0,0 0 0,1 0 0,-1 1 0,0-1 0,1 0 0,0 0 0,-1 3 0,-15 40 0,16-60 0,4-12 0,-3 23 0,1 1 0,0-1 0,0 0 0,0 1 0,1-1 0,0 1 0,0 0 0,0 0 0,0 0 0,0 0 0,1 1 0,0-1 0,5-3 0,-7 6 0,0 0 0,1-1 0,-1 1 0,1 1 0,-1-1 0,1 0 0,-1 1 0,1-1 0,0 1 0,-1 0 0,1 0 0,0 0 0,-1 0 0,1 0 0,0 1 0,-1-1 0,1 1 0,-1-1 0,1 1 0,-1 0 0,1 0 0,-1 0 0,0 1 0,1-1 0,-1 1 0,0-1 0,2 3 0,0-1-151,0 1-1,-1-1 0,1 1 0,-1 0 1,0 1-1,0-1 0,0 0 1,3 9-1,2 4-6674</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5T07:57:14.540"/>
    </inkml:context>
    <inkml:brush xml:id="br0">
      <inkml:brushProperty name="width" value="0.025" units="cm"/>
      <inkml:brushProperty name="height" value="0.025" units="cm"/>
      <inkml:brushProperty name="color" value="#008C3A"/>
    </inkml:brush>
  </inkml:definitions>
  <inkml:trace contextRef="#ctx0" brushRef="#br0">39 178 24575,'0'-1'0,"0"0"0,0 0 0,0 0 0,-1 1 0,1-1 0,0 0 0,0 0 0,-1 0 0,1 0 0,0 1 0,-1-1 0,1 0 0,-1 0 0,1 0 0,-1 1 0,1-1 0,-1 0 0,1 1 0,-1-1 0,0 1 0,0-1 0,1 1 0,-1-1 0,0 1 0,0-1 0,1 1 0,-1 0 0,-1-1 0,2 1 0,-1 0 0,1 0 0,-1 0 0,1 0 0,0 0 0,-1 0 0,1 0 0,-1 0 0,1 0 0,0 0 0,-1 0 0,1 0 0,0 0 0,-1 0 0,1 1 0,0-1 0,-1 0 0,1 0 0,0 0 0,-1 1 0,1-1 0,0 0 0,-1 0 0,1 1 0,0-1 0,-1 1 0,1 0 0,-1 0 0,1 0 0,0 0 0,-1 0 0,1 0 0,0 0 0,0 0 0,0 0 0,0-1 0,0 1 0,0 0 0,0 0 0,0 0 0,0 2 0,4 16 0,1 1 0,11 28 0,0 1 0,3 16 0,-40-124 0,8 24 0,-11-45 0,22 71 0,-2-6 0,1 0 0,1 0 0,1-1 0,0-23 0,1 36 0,0 0 0,0 0 0,0 0 0,1 0 0,0 0 0,-1 0 0,1 0 0,0 0 0,1 0 0,-1 0 0,0 0 0,1 1 0,0-1 0,-1 1 0,1-1 0,0 1 0,0 0 0,0 0 0,1-1 0,-1 1 0,0 1 0,1-1 0,0 0 0,-1 1 0,1-1 0,0 1 0,0 0 0,0 0 0,4-1 0,-3 1 0,1-1 0,-1 2 0,0-1 0,1 1 0,-1-1 0,0 1 0,1 0 0,-1 1 0,1-1 0,-1 1 0,0 0 0,1 0 0,-1 0 0,0 0 0,0 1 0,0 0 0,0 0 0,0 0 0,0 0 0,-1 1 0,1-1 0,-1 1 0,1 0 0,-1 0 0,0 0 0,0 1 0,-1-1 0,1 1 0,-1-1 0,1 1 0,-1 0 0,0 0 0,0 0 0,-1 0 0,1 0 0,-1 0 0,0 1 0,0-1 0,-1 0 0,1 1 0,-1-1 0,0 1 0,-1 6 0,1-5 0,0-1 0,-1 0 0,0 1 0,0-1 0,-1 1 0,0-1 0,0 0 0,0 0 0,0 0 0,-1 0 0,1 0 0,-1-1 0,-1 1 0,1-1 0,-1 0 0,1 0 0,-1 0 0,0 0 0,-1-1 0,-6 5 0,11-8 0,-1 1 0,0-1 0,0 1 0,0-1 0,0 0 0,0 1 0,0-1 0,0 0 0,0 0 0,0 0 0,0 0 0,0 0 0,0 0 0,0 0 0,-2 0 0,3-1 0,0 1 0,-1 0 0,1 0 0,-1 0 0,1-1 0,0 1 0,-1 0 0,1-1 0,0 1 0,0 0 0,-1-1 0,1 1 0,0 0 0,0-1 0,-1 1 0,1-1 0,0 1 0,0 0 0,0-1 0,0 1 0,0-1 0,0 1 0,-1-1 0,1 0 0,0 0 0,1-1 0,-1 0 0,0 1 0,0-1 0,1 1 0,-1-1 0,1 0 0,-1 1 0,1-1 0,0 1 0,-1-1 0,1 1 0,0 0 0,0-1 0,0 1 0,3-3 0,-1 2 0,1-1 0,-1 1 0,1-1 0,0 1 0,0 0 0,0 1 0,0-1 0,0 1 0,0 0 0,1 0 0,-1 0 0,0 0 0,1 1 0,-1-1 0,1 1 0,-1 0 0,0 1 0,1-1 0,-1 1 0,0 0 0,1 0 0,-1 0 0,0 1 0,0-1 0,0 1 0,0 0 0,0 0 0,0 1 0,4 2 0,-5-3 0,0 1 0,0-1 0,-1 0 0,1 1 0,0-1 0,-1 1 0,1 0 0,-1 0 0,0 0 0,0 0 0,0 0 0,-1 0 0,1 1 0,-1-1 0,0 1 0,0-1 0,0 1 0,0-1 0,0 1 0,-1-1 0,0 1 0,1 0 0,-1-1 0,-1 1 0,1 0 0,0-1 0,-1 1 0,0 0 0,0-1 0,0 1 0,0-1 0,-1 0 0,1 1 0,-1-1 0,-2 4 0,-1-1 0,1 0 0,-1-1 0,0 1 0,-1-1 0,1 0 0,-1 0 0,0 0 0,-1-1 0,1 0 0,-1 0 0,1-1 0,-1 0 0,0 0 0,0 0 0,-1-1 0,1 0 0,-11 1 0,16-3 8,1 0 1,0 1-1,-1-1 0,1 0 0,-1 0 0,1-1 0,0 1 0,-1 0 0,1 0 1,0-1-1,-1 1 0,1-1 0,0 1 0,-1-1 0,1 1 0,0-1 0,0 0 1,0 0-1,0 1 0,-1-1 0,1 0 0,0 0 0,0 0 0,1 0 0,-1 0 1,0-1-1,0 1 0,0 0 0,1 0 0,-1 0 0,1-1 0,-1 1 0,1 0 1,-1-1-1,1 1 0,0 0 0,0-1 0,0 1 0,0-1 0,0 1 0,0-2 1,0-2-165,1 1 1,-1-1 0,1 0 0,0 1 0,1-1 0,-1 1 0,1-1-1,0 1 1,0 0 0,5-8 0,3-2-6671</inkml:trace>
  <inkml:trace contextRef="#ctx0" brushRef="#br0" timeOffset="466.04">432 130 24575,'-1'-1'0,"1"0"0,0 0 0,-1 0 0,1 0 0,-1 0 0,1 0 0,-1 0 0,1 1 0,-1-1 0,0 0 0,1 0 0,-1 1 0,0-1 0,0 0 0,0 1 0,1-1 0,-1 0 0,0 1 0,0-1 0,0 1 0,0 0 0,0-1 0,0 1 0,0 0 0,0 0 0,0-1 0,0 1 0,-2 0 0,-1 0 0,0-1 0,0 1 0,0 0 0,-1 0 0,-7 1 0,10 0 0,0-1 0,-1 2 0,1-1 0,0 0 0,-1 0 0,1 1 0,0-1 0,0 1 0,0 0 0,0-1 0,1 1 0,-1 0 0,0 0 0,1 0 0,-1 0 0,1 1 0,0-1 0,0 0 0,0 1 0,0-1 0,0 0 0,0 1 0,0-1 0,1 1 0,0 0 0,-1-1 0,1 1 0,0-1 0,1 6 0,-1-6 0,0-1 0,0 1 0,0 0 0,0 0 0,0-1 0,1 1 0,-1 0 0,1-1 0,-1 1 0,1 0 0,0-1 0,-1 1 0,1-1 0,0 1 0,0-1 0,0 1 0,0-1 0,1 0 0,-1 0 0,0 1 0,1-1 0,-1 0 0,0 0 0,1 0 0,-1 0 0,1-1 0,-1 1 0,1 0 0,0-1 0,-1 1 0,1-1 0,0 1 0,-1-1 0,1 0 0,0 1 0,0-1 0,-1 0 0,1 0 0,0-1 0,0 1 0,-1 0 0,4-1 0,-3-1 0,0 1 0,0 0 0,0 0 0,0-1 0,0 1 0,0-1 0,-1 1 0,1-1 0,0 0 0,-1 1 0,0-1 0,1 0 0,-1 0 0,0 0 0,0 0 0,0-1 0,0 1 0,0 0 0,-1 0 0,1 0 0,-1-1 0,1 1 0,-1 0 0,0-1 0,0-2 0,0-1 0,1 0 0,-1 0 0,0 1 0,-1-1 0,0 0 0,0 0 0,0 0 0,-4-10 0,-1 8 0,3 10 0,2 14 0,4-10-76,-1 0 1,1-1-1,0 1 0,1-1 0,-1 0 0,1 0 0,0 0 0,0-1 1,1 1-1,-1-1 0,1 0 0,0 0 0,0-1 0,0 1 1,1-1-1,-1 0 0,11 3 0,1 0-6750</inkml:trace>
  <inkml:trace contextRef="#ctx0" brushRef="#br0" timeOffset="836.04">504 82 24575,'0'-1'0,"0"1"0,0-1 0,0 1 0,0 0 0,0-1 0,0 1 0,0-1 0,0 1 0,0 0 0,0-1 0,0 1 0,1-1 0,-1 1 0,0 0 0,0-1 0,0 1 0,1 0 0,-1-1 0,0 1 0,0 0 0,1-1 0,-1 1 0,0 0 0,1 0 0,-1-1 0,0 1 0,1 0 0,-1 0 0,0-1 0,1 1 0,-1 0 0,1 0 0,-1 0 0,1 0 0,18 3 0,13 15 0,-27-14 0,-1 1 0,0-1 0,0 1 0,0 0 0,6 11 0,-9-15 0,0 0 0,0 1 0,0-1 0,0 1 0,0-1 0,-1 1 0,1 0 0,-1-1 0,1 1 0,-1 0 0,0-1 0,1 1 0,-1 0 0,0-1 0,0 1 0,0 0 0,0 0 0,-1-1 0,1 1 0,0 0 0,-1-1 0,1 1 0,-1-1 0,0 1 0,1 0 0,-2 1 0,2-3 0,-1 1 0,1-1 0,-1 0 0,1 1 0,-1-1 0,1 0 0,-1 1 0,1-1 0,-1 0 0,1 0 0,-1 1 0,0-1 0,1 0 0,-1 0 0,1 0 0,-1 0 0,0 0 0,1 0 0,-1 0 0,1 0 0,-1 0 0,1 0 0,-1 0 0,0 0 0,1-1 0,-1 1 0,1 0 0,-1 0 0,1 0 0,-1-1 0,1 1 0,-1 0 0,1-1 0,-1 1 0,1 0 0,-1-1 0,1 1 0,-1-1 0,1 1 0,0-1 0,-1 0 0,-14-23 0,12 15 0,-1-1 0,2 0 0,-1 0 0,2-1 0,-2-18 0,2 26 0,1 0 0,0 0 0,0 1 0,0-1 0,0 0 0,1 0 0,-1 0 0,1 1 0,0-1 0,-1 0 0,1 1 0,0-1 0,1 1 0,-1-1 0,0 1 0,1-1 0,-1 1 0,1 0 0,0 0 0,0 0 0,0 0 0,0 0 0,0 0 0,0 0 0,0 1 0,4-3 0,-5 4-40,0 0 0,0-1 0,0 1 0,0 0-1,0-1 1,0 1 0,0 0 0,0 0 0,0 0 0,0 0 0,0 0-1,0 0 1,0 0 0,0 0 0,1 0 0,-1 1 0,0-1-1,0 0 1,0 1 0,0-1 0,0 1 0,0-1 0,-1 1 0,1-1-1,0 1 1,0 0 0,0 0 0,0-1 0,-1 1 0,1 0-1,0 0 1,-1 0 0,2 1 0,3 9-6786</inkml:trace>
  <inkml:trace contextRef="#ctx0" brushRef="#br0" timeOffset="1172.78">336 354 24575,'-3'0'0,"-1"3"0,4 1 0,3-1 0,6-1 0,9-5 0,7-7 0,6-5 0,6-4 0,5-2 0,1 2 0,-1 1 0,-5 3 0,-6 4 0,-10 4 0,-14 6 0,-15 8 0,-6 4-8191</inkml:trace>
  <inkml:trace contextRef="#ctx0" brushRef="#br0" timeOffset="1470.23">432 419 24575,'-3'0'0,"1"0"0,3 0 0,4-2 0,6-2 0,6-4 0,7-5 0,6-2 0,5-4 0,2 0 0,0 2 0,-3 2 0,-5 3 0,-8 4-8191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5T07:57:18.689"/>
    </inkml:context>
    <inkml:brush xml:id="br0">
      <inkml:brushProperty name="width" value="0.025" units="cm"/>
      <inkml:brushProperty name="height" value="0.025" units="cm"/>
      <inkml:brushProperty name="color" value="#008C3A"/>
    </inkml:brush>
  </inkml:definitions>
  <inkml:trace contextRef="#ctx0" brushRef="#br0">823 8 24575,'0'0'0,"0"0"0,0-1 0,0 1 0,0 0 0,0-1 0,0 1 0,0 0 0,0 0 0,0-1 0,0 1 0,0 0 0,0 0 0,-1-1 0,1 1 0,0 0 0,0-1 0,0 1 0,0 0 0,0 0 0,0 0 0,-1-1 0,1 1 0,0 0 0,0 0 0,0 0 0,-1-1 0,1 1 0,0 0 0,0 0 0,-1 0 0,1 0 0,0 0 0,0-1 0,-1 1 0,1 0 0,0 0 0,0 0 0,-1 0 0,1 0 0,0 0 0,-1 0 0,1 0 0,-16 7 0,-11 14 0,27-21 0,-73 57 0,-154 93 0,94-67 0,-104 63-1365,205-129-5461</inkml:trace>
  <inkml:trace contextRef="#ctx0" brushRef="#br0" timeOffset="480.66">61 369 24575,'-1'7'0,"0"-1"0,0 0 0,-1 1 0,0-1 0,0 0 0,0 0 0,-6 12 0,0-5 0,1 0 0,-20 23 0,50-35 0,-6-2 65,42-2 190,-56 3-367,1 0-1,-1 0 1,0 1 0,1 0-1,-1-1 1,0 1 0,0 0-1,1 1 1,-1-1 0,0 0-1,0 1 1,0 0 0,-1 0-1,5 3 1,-1 2-6714</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5T07:57:20.892"/>
    </inkml:context>
    <inkml:brush xml:id="br0">
      <inkml:brushProperty name="width" value="0.025" units="cm"/>
      <inkml:brushProperty name="height" value="0.025" units="cm"/>
      <inkml:brushProperty name="color" value="#008C3A"/>
    </inkml:brush>
  </inkml:definitions>
  <inkml:trace contextRef="#ctx0" brushRef="#br0">42 362 24575,'-8'-16'0,"8"16"0,0 0 0,1 0 0,-1 0 0,0 0 0,0 0 0,0 0 0,0 1 0,1-1 0,-1 0 0,0 0 0,0 0 0,0 0 0,1 0 0,-1 0 0,0 0 0,0 0 0,0 0 0,1 0 0,-1 0 0,0 0 0,0 0 0,0 0 0,1 0 0,-1-1 0,0 1 0,0 0 0,0 0 0,0 0 0,1 0 0,-1 0 0,0 0 0,0 0 0,0-1 0,0 1 0,0 0 0,1 0 0,-1 0 0,0 0 0,0 0 0,0-1 0,0 1 0,0 0 0,0 0 0,0 0 0,0-1 0,0 1 0,0 0 0,1 0 0,-1 0 0,0-1 0,0 1 0,0 0 0,0 0 0,0 0 0,-1-1 0,1 1 0,0 0 0,0 0 0,0 0 0,0-1 0,0 1 0,5 3 0,-1 1 0,1 0 0,-1 0 0,0 0 0,0 0 0,-1 0 0,1 1 0,-1 0 0,4 6 0,22 49 0,-27-57 0,6 15 0,0 1 0,-1 0 0,-1 0 0,0 0 0,-2 1 0,0-1 0,1 37 0,-5-55 0,0 1 0,0-1 0,0 1 0,0-1 0,0 1 0,-1-1 0,1 1 0,0-1 0,-1 1 0,0-1 0,1 0 0,-1 1 0,-1 0 0,2-1 0,0-1 0,0 0 0,-1 0 0,1 1 0,0-1 0,-1 0 0,1 0 0,-1 0 0,1 0 0,0 0 0,-1 1 0,1-1 0,0 0 0,-1 0 0,1 0 0,-1 0 0,1 0 0,0 0 0,-1 0 0,1 0 0,0-1 0,-1 1 0,1 0 0,-1 0 0,1 0 0,0 0 0,-1 0 0,1-1 0,0 1 0,-1 0 0,-3-3 0,1 0 0,0-1 0,-1 1 0,1 0 0,0-1 0,-4-7 0,-8-15 0,0 0 0,2-1 0,1-1 0,-15-50 0,16 35 0,2 0 0,-6-71 0,14 102 0,1 0 0,0 0 0,3-19 0,-3 28 0,1 1 0,-1-1 0,1 1 0,0-1 0,0 1 0,0-1 0,0 1 0,0 0 0,0 0 0,3-4 0,-3 6 0,0-1 0,0 0 0,0 1 0,-1-1 0,1 0 0,0 1 0,0-1 0,0 1 0,0-1 0,0 1 0,0 0 0,0-1 0,0 1 0,1 0 0,-1 0 0,0 0 0,0 0 0,0 0 0,0 0 0,0 0 0,0 0 0,0 0 0,0 0 0,0 1 0,2 0 0,0 0 0,0 1 0,0-1 0,0 1 0,0 0 0,0 0 0,-1 1 0,1-1 0,-1 1 0,1-1 0,-1 1 0,0 0 0,0-1 0,0 1 0,0 0 0,-1 1 0,1-1 0,-1 0 0,0 0 0,0 1 0,0-1 0,1 6 0,2 9 0,-2 0 0,2 30 0,-3-3 0,-1-45 0,0 0 0,0 1 0,0-1 0,0 0 0,1 1 0,-1-1 0,0 1 0,0-1 0,0 0 0,0 0 0,1 1 0,-1-1 0,0 0 0,0 1 0,1-1 0,-1 0 0,0 0 0,1 1 0,-1-1 0,0 0 0,0 0 0,1 0 0,-1 1 0,0-1 0,1 0 0,-1 0 0,1 0 0,-1 0 0,0 0 0,1 0 0,-1 0 0,0 0 0,1 0 0,-1 0 0,0 0 0,1 0 0,-1 0 0,1 0 0,-1 0 0,0 0 0,1 0 0,-1 0 0,0-1 0,1 1 0,21-10 0,-12 5 0,-7 3 0,1 1 0,-1 0 0,0 0 0,1 0 0,-1 1 0,1-1 0,-1 1 0,1 0 0,-1 0 0,1 0 0,-1 0 0,1 1 0,-1-1 0,1 1 0,-1 0 0,1 0 0,-1 0 0,4 3 0,-2-2 0,-1 1 0,0 0 0,-1 0 0,1 0 0,0 1 0,-1-1 0,0 1 0,0 0 0,0 0 0,0 0 0,4 9 0,-3-4 0,0-1 0,-1 2 0,0-1 0,-1 0 0,0 0 0,0 1 0,-1 0 0,0-1 0,0 1 0,-1-1 0,-1 1 0,-2 18 0,1-23 0,1 0 0,-1-1 0,0 0 0,0 1 0,-1-1 0,1 0 0,-1 0 0,0 0 0,0 0 0,0 0 0,0-1 0,-1 0 0,0 1 0,-6 3 0,8-5 0,0-1 0,0 0 0,0 0 0,0 0 0,0 0 0,0-1 0,-1 1 0,1 0 0,0-1 0,0 0 0,0 1 0,-1-1 0,1 0 0,0 0 0,0 0 0,-1-1 0,1 1 0,0-1 0,0 1 0,0-1 0,0 1 0,0-1 0,-1 0 0,1 0 0,1 0 0,-1 0 0,0-1 0,0 1 0,0 0 0,0-1 0,1 1 0,-1-1 0,-2-3 0,0-1-114,-1-1 1,1 0-1,1 0 0,-1 0 0,1 0 1,0-1-1,1 1 0,0-1 0,0 1 1,1-1-1,-1-13 0,0 0-6712</inkml:trace>
  <inkml:trace contextRef="#ctx0" brushRef="#br0" timeOffset="780.08">355 225 24575,'0'-1'0,"0"-1"0,-1 0 0,1 0 0,-1 1 0,1-1 0,-1 0 0,1 0 0,-1 1 0,0-1 0,0 1 0,0-1 0,0 1 0,0-1 0,0 1 0,-1 0 0,1-1 0,0 1 0,-1 0 0,1 0 0,-1 0 0,1 0 0,-1 0 0,1 0 0,-1 1 0,0-1 0,1 0 0,-4 0 0,4 1 0,-1-1 0,0 0 0,0 1 0,0 0 0,1 0 0,-1-1 0,0 1 0,0 0 0,0 0 0,0 1 0,0-1 0,1 0 0,-1 1 0,0-1 0,0 1 0,0-1 0,1 1 0,-1 0 0,0 0 0,1 0 0,-1 0 0,1 0 0,-1 0 0,1 0 0,0 0 0,-3 3 0,2 0 0,0 0 0,0 0 0,0 1 0,1-1 0,-1 0 0,1 1 0,0 0 0,0-1 0,1 1 0,-1 0 0,1-1 0,0 1 0,0 0 0,1-1 0,0 1 0,2 8 0,-3-10 0,1 0 0,0-1 0,-1 1 0,1-1 0,1 0 0,-1 1 0,0-1 0,1 0 0,-1 1 0,1-1 0,-1 0 0,1 0 0,0 0 0,0-1 0,0 1 0,0 0 0,0-1 0,0 1 0,1-1 0,-1 0 0,0 0 0,1 0 0,-1 0 0,1 0 0,0 0 0,-1 0 0,1-1 0,-1 0 0,1 1 0,0-1 0,2 0 0,-4 0 0,1-1 0,-1 1 0,1 0 0,-1-1 0,0 1 0,0-1 0,1 1 0,-1-1 0,0 0 0,0 1 0,1-1 0,-1 0 0,0 0 0,0 0 0,0 0 0,0 0 0,0 0 0,0 0 0,-1 0 0,1 0 0,0 0 0,0-1 0,-1 1 0,1 0 0,-1-1 0,1 1 0,-1 0 0,0-1 0,1 1 0,-1 0 0,0-1 0,0 1 0,0-1 0,0 1 0,0-2 0,0-3 0,-1 0 0,1 0 0,-1 1 0,0-1 0,0 0 0,-1 1 0,-2-7 0,1 5 0,0-1 0,0 0 0,-1 1 0,0 0 0,0-1 0,0 1 0,-1 1 0,-11-13 0,47 51 0,7-9 0,-37-22 0,1 0 0,0 0 0,0 0 0,-1-1 0,1 1 0,0 0 0,0-1 0,0 0 0,0 1 0,0-1 0,-1 0 0,1 0 0,0 0 0,0 0 0,0 0 0,0-1 0,0 1 0,0 0 0,0-1 0,1 0 0,-2 0 0,-1 1 0,1-1 0,-1 0 0,1 1 0,-1-1 0,1 0 0,-1 0 0,1 1 0,-1-1 0,0 0 0,0 0 0,1 0 0,-1 1 0,0-1 0,0 0 0,0 0 0,0 0 0,0 0 0,0 0 0,0 1 0,0-1 0,0 0 0,0 0 0,-1 0 0,1-1 0,-10-25 0,6 20 0,-5-14 0,-8-22 0,15 40 0,2-1 0,-1 1 0,0 0 0,0 0 0,1-1 0,0 1 0,0 0 0,0-1 0,0 1 0,1-6 0,-1 9 0,1-1 0,-1 1 0,0-1 0,0 0 0,1 1 0,-1-1 0,1 1 0,-1-1 0,1 1 0,-1-1 0,1 1 0,-1-1 0,1 1 0,-1-1 0,1 1 0,-1 0 0,1-1 0,0 1 0,-1 0 0,1 0 0,0-1 0,-1 1 0,1 0 0,0 0 0,-1 0 0,1 0 0,0 0 0,-1 0 0,1 0 0,0 0 0,-1 0 0,1 0 0,0 0 0,-1 0 0,1 1 0,0-1 0,-1 0 0,1 0 0,0 1 0,28 13 0,-26-12 0,8 4 0,-1 1 0,18 16 0,-24-20 0,-1 0 0,1 1 0,-1 0 0,0-1 0,0 1 0,0 0 0,-1 0 0,0 1 0,1-1 0,1 7 0,-4-11 0,0 1 0,0-1 0,1 1 0,-1-1 0,0 1 0,0 0 0,0-1 0,0 1 0,0-1 0,0 1 0,0 0 0,0-1 0,0 1 0,0-1 0,0 1 0,0-1 0,0 1 0,-1 0 0,1 0 0,-8-1 0,5-2 0,1 1 0,0-1 0,0 0 0,0 1 0,0-1 0,0 0 0,-3-3 0,-1-5 0,1 1 0,-1-1 0,2 0 0,-5-12 0,7 17 0,1 0 0,0 0 0,-1 1 0,2-1 0,-1 0 0,0 0 0,1 0 0,0 0 0,0 0 0,1 0 0,1-8 0,-2 11 8,0 1 0,1 0 0,-1 0 0,1-1 0,-1 1 0,1 0 0,-1 0 0,1 0 0,-1 0 0,1-1 0,0 1-1,0 0 1,0 0 0,0 0 0,0 1 0,0-1 0,0 0 0,0 0 0,0 0 0,0 1 0,0-1 0,0 0 0,0 1 0,1 0 0,-1-1 0,0 1 0,0-1-1,1 1 1,-1 0 0,0 0 0,1 0 0,-1 0 0,0 0 0,1 0 0,-1 0 0,0 0 0,0 1 0,1-1 0,-1 0 0,0 1 0,0-1 0,2 1 0,0 1-130,1 0 0,-1 0 0,0 0 0,0 0 0,0 0 0,0 0 0,0 1 0,-1 0 0,1-1 1,-1 1-1,1 0 0,-1 0 0,3 5 0,2 12-6704</inkml:trace>
  <inkml:trace contextRef="#ctx0" brushRef="#br0" timeOffset="1059.27">291 586 24575,'3'0'0,"3"-1"0,7-5 0,7-9 0,7-8 0,5-4 0,1-3 0,-2 1 0,-5 6 0,-5 3 0,-5 6 0,-6 9 0,-4 8 0,-8 6 0,-7 6 0,-3 0-8191</inkml:trace>
  <inkml:trace contextRef="#ctx0" brushRef="#br0" timeOffset="1322.9">299 723 24575,'0'2'0,"3"2"0,6-6 0,8-8 0,10-10 0,7-9 0,6-6 0,0-3 0,-1 1 0,-3 3 0,-4 4 0,-5 8 0,-3 4 0,-7 7 0,-6 8 0,-4 5-8191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5T07:57:23.865"/>
    </inkml:context>
    <inkml:brush xml:id="br0">
      <inkml:brushProperty name="width" value="0.025" units="cm"/>
      <inkml:brushProperty name="height" value="0.025" units="cm"/>
      <inkml:brushProperty name="color" value="#008C3A"/>
    </inkml:brush>
  </inkml:definitions>
  <inkml:trace contextRef="#ctx0" brushRef="#br0">1 372 24575,'0'2'0,"0"2"0,1 1 0,3 0 0,9-4 0,3-6 0,4-6 0,1-6 0,0-5 0,-1-3 0,0-1 0,-3 1 0,-1 4 0,1 7 0,-4 5-8191</inkml:trace>
  <inkml:trace contextRef="#ctx0" brushRef="#br0" timeOffset="568.29">265 35 24575,'17'204'0,"-13"-170"0,0 5 0,1 1 0,14 43 0,-8-60 342,-11-23-399,1 1 0,-1-1 0,1 1 0,-1-1 0,1 1 0,-1-1 0,1 1 0,0-1 1,-1 0-1,1 1 0,0-1 0,-1 0 0,1 1 0,0-1 0,0 0 0,-1 0 0,1 0 1,0 0-1,0 0 0,-1 0 0,1 0 0,0 0 0,0 0 0,-1 0 0,1 0 1,0 0-1,0 0 0,-1-1 0,2 1 0,8-7-6769</inkml:trace>
  <inkml:trace contextRef="#ctx0" brushRef="#br0" timeOffset="832.83">457 68 24575,'-1'0'0,"2"0"0,4 0 0,4 0 0,8-2 0,5-2 0,6-2 0,2-4 0,-1-1 0,-5-1 0,-5 1 0,-6 3 0,-9 5 0,-7 3 0,-6 5 0,-1 1-8191</inkml:trace>
  <inkml:trace contextRef="#ctx0" brushRef="#br0" timeOffset="1050.35">586 60 24575,'0'2'0,"0"6"0,0 3 0,0 5 0,1 3 0,1 2 0,2 2 0,1 1 0,0 0 0,1-2 0,0-2 0,-1 0 0,1-3 0,0-7 0,-2-4-8191</inkml:trace>
  <inkml:trace contextRef="#ctx0" brushRef="#br0" timeOffset="1382.25">682 115 24575,'3'1'0,"1"1"0,-1-1 0,0 0 0,1 1 0,-1-1 0,0 1 0,0 0 0,0 0 0,0 1 0,-1-1 0,1 0 0,4 6 0,-2-3 0,4 4 0,-1-1 0,14 19 0,-21-25 0,1 0 0,-1 1 0,1-1 0,-1 0 0,0 1 0,0-1 0,0 1 0,0 0 0,0-1 0,-1 1 0,1 0 0,-1-1 0,1 1 0,-1 0 0,0-1 0,0 1 0,0 0 0,-2 5 0,2-8 0,0 1 0,0-1 0,0 0 0,0 1 0,0-1 0,0 0 0,0 1 0,0-1 0,0 0 0,-1 1 0,1-1 0,0 0 0,0 0 0,0 1 0,0-1 0,-1 0 0,1 1 0,0-1 0,0 0 0,-1 0 0,1 0 0,0 1 0,0-1 0,-1 0 0,1 0 0,0 0 0,-1 0 0,1 1 0,0-1 0,-1 0 0,1 0 0,0 0 0,-1 0 0,1 0 0,0 0 0,-1 0 0,1 0 0,0 0 0,-1 0 0,1 0 0,0 0 0,-1 0 0,1 0 0,0 0 0,-1-1 0,1 1 0,0 0 0,0 0 0,-1 0 0,1 0 0,0-1 0,-1 1 0,1 0 0,0 0 0,0 0 0,0-1 0,-1 1 0,1 0 0,0-1 0,0 1 0,-1-1 0,-10-19 0,9 13 25,0 1-1,0-1 0,1 0 1,0 0-1,0 0 1,1 1-1,-1-1 0,2 0 1,-1 0-1,1 0 0,0 0 1,0 0-1,4-8 1,-4 11-100,1 0 1,0 0 0,0 1 0,0-1 0,1 1-1,-1-1 1,1 1 0,0 0 0,0 0 0,0 0-1,0 1 1,0-1 0,1 1 0,-1-1 0,1 1-1,0 0 1,0 1 0,-1-1 0,1 0 0,0 1-1,0 0 1,9-1 0,5 0-6752</inkml:trace>
  <inkml:trace contextRef="#ctx0" brushRef="#br0" timeOffset="2175.08">890 108 24575,'0'1'0,"0"0"0,1 0 0,-1 0 0,0 0 0,0 1 0,1-1 0,-1 0 0,1 0 0,-1 0 0,1 0 0,-1 0 0,1 0 0,0 0 0,-1 0 0,1 0 0,0 0 0,0-1 0,0 1 0,0 0 0,0 0 0,0-1 0,0 1 0,0-1 0,0 1 0,0-1 0,0 1 0,0-1 0,0 1 0,0-1 0,0 0 0,0 0 0,1 0 0,-1 0 0,0 1 0,0-1 0,0-1 0,0 1 0,1 0 0,-1 0 0,0 0 0,0-1 0,0 1 0,0 0 0,0-1 0,0 1 0,0-1 0,0 0 0,0 1 0,0-1 0,0 0 0,0 1 0,0-1 0,0 0 0,0 0 0,-1 0 0,1 0 0,0 0 0,-1 0 0,1 0 0,-1 0 0,1 0 0,-1 0 0,1 0 0,-1-2 0,-1-26 0,1 28 0,0 0 0,1 0 0,-1 1 0,-1-1 0,1 0 0,0 1 0,0-1 0,0 0 0,0 0 0,0 1 0,-1-1 0,1 0 0,0 1 0,-1-1 0,1 1 0,0-1 0,-1 0 0,1 1 0,-1-1 0,1 1 0,-1-1 0,1 1 0,-1-1 0,1 1 0,-1-1 0,0 1 0,1 0 0,-1-1 0,1 1 0,-1 0 0,0 0 0,1-1 0,-1 1 0,0 0 0,0 0 0,1 0 0,-2 0 0,1 1 0,-1-1 0,1 1 0,0 0 0,0 0 0,0 0 0,0 0 0,0 1 0,0-1 0,0 0 0,0 0 0,0 1 0,1-1 0,-1 0 0,0 1 0,1-1 0,-1 1 0,1-1 0,-1 1 0,1-1 0,0 1 0,0 2 0,-1 0 0,0 1 0,1 0 0,0 0 0,0-1 0,2 11 0,-1-12 0,1 1 0,0 0 0,0-1 0,0 1 0,0-1 0,1 0 0,-1 0 0,1 0 0,0 0 0,0 0 0,0-1 0,0 1 0,1-1 0,-1 0 0,1 0 0,-1 0 0,1 0 0,0 0 0,-1-1 0,7 2 0,-4-1 0,0 0 0,0-1 0,0 0 0,0 0 0,0 0 0,1-1 0,-1 1 0,0-2 0,0 1 0,1-1 0,-1 0 0,11-3 0,-15 3 0,0 0 0,0 0 0,0-1 0,0 1 0,-1-1 0,1 1 0,0-1 0,-1 0 0,1 1 0,-1-1 0,0 0 0,0 0 0,0 0 0,0 0 0,0 0 0,0 0 0,0 0 0,-1-1 0,1 1 0,-1 0 0,1 0 0,-1-4 0,1 0 0,-1 1 0,0-1 0,-1 0 0,1 1 0,-1-1 0,0 1 0,-3-12 0,4 19 0,1-1 0,0 0 0,0 1 0,-1-1 0,1 0 0,0 0 0,0 0 0,0 0 0,0 0 0,1 0 0,-1 0 0,0 0 0,0 0 0,1-1 0,-1 1 0,0 0 0,1-1 0,-1 1 0,0-1 0,2 1 0,1-1 0,-1 1 0,0-1 0,1 1 0,-1-1 0,0 0 0,1 0 0,-1-1 0,0 1 0,6-2 0,-8 2 0,1 0 0,0-1 0,0 1 0,0-1 0,-1 1 0,1-1 0,0 0 0,-1 0 0,1 0 0,0 0 0,-1 0 0,1 0 0,-1 0 0,0 0 0,1-1 0,-1 1 0,0 0 0,0-1 0,0 1 0,0-1 0,0 0 0,0 1 0,0-1 0,0 0 0,-1 1 0,1-1 0,-1 0 0,1 0 0,-1 0 0,0 1 0,1-1 0,-1 0 0,0 0 0,0 0 0,-1 0 0,1 1 0,0-1 0,-1 0 0,0-3 0,1 4 0,0 0 0,0 1 0,-1-1 0,1 0 0,0 0 0,-1 0 0,1 0 0,0 0 0,-1 0 0,1 1 0,-1-1 0,1 0 0,-1 0 0,0 1 0,1-1 0,-1 0 0,0 1 0,1-1 0,-1 1 0,0-1 0,0 1 0,1-1 0,-1 1 0,0-1 0,0 1 0,0 0 0,0 0 0,0-1 0,0 1 0,0 0 0,0 0 0,1 0 0,-1 0 0,0 0 0,0 0 0,0 0 0,0 0 0,0 0 0,0 1 0,0-1 0,0 0 0,0 1 0,1-1 0,-1 0 0,-2 2 0,1 0 0,-1 0 0,0 0 0,1 0 0,0 0 0,-1 1 0,1-1 0,0 1 0,0-1 0,0 1 0,1 0 0,-1 0 0,-1 3 0,2-3 0,-1 0 0,1 1 0,0-1 0,1 1 0,-1-1 0,0 1 0,1-1 0,0 1 0,0-1 0,0 1 0,0-1 0,1 1 0,-1-1 0,1 1 0,0-1 0,1 5 0,0-6 0,-1 1 0,1-1 0,-1 0 0,1 1 0,0-1 0,0 0 0,0 0 0,0 0 0,1 0 0,-1-1 0,0 1 0,1-1 0,-1 1 0,1-1 0,-1 0 0,1 0 0,0 0 0,0 0 0,-1-1 0,6 2 0,5 0 0,-1 0 0,1-1 0,0 0 0,0-1 0,0 0 0,0-1 0,0-1 0,0 0 0,-1-1 0,18-5 0,-17 0 342,-12 8-390,-1 0 1,0 0-1,1-1 1,-1 1 0,0 0-1,1 0 1,-1-1-1,0 1 1,1 0 0,-1-1-1,0 1 1,0 0-1,0-1 1,1 1-1,-1 0 1,0-1 0,0 1-1,0 0 1,0-1-1,0 1 1,0-1 0,0 1-1,0 0 1,0-1-1,0 1 1,0-1 0,0 1-1,0 0 1,0-1-1,0 1 1,0-1 0,0 1-1,0 0 1,0-1-1,-1 1 1,-3-5-6779</inkml:trace>
  <inkml:trace contextRef="#ctx0" brushRef="#br0" timeOffset="2550.96">730 380 24575,'0'1'0,"1"0"0,-1-1 0,0 1 0,1 0 0,-1 0 0,0-1 0,1 1 0,-1 0 0,1-1 0,-1 1 0,1 0 0,-1-1 0,1 1 0,0-1 0,-1 1 0,1-1 0,0 1 0,-1-1 0,1 1 0,0-1 0,0 0 0,0 1 0,-1-1 0,1 0 0,0 0 0,0 0 0,0 0 0,-1 0 0,1 1 0,0-1 0,0-1 0,0 1 0,1 0 0,32-2 0,-32 2 0,358-69 0,-311 58 0,-39 9 342,-20 6-2049,-1 1-5119</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5T07:57:33.914"/>
    </inkml:context>
    <inkml:brush xml:id="br0">
      <inkml:brushProperty name="width" value="0.025" units="cm"/>
      <inkml:brushProperty name="height" value="0.025" units="cm"/>
      <inkml:brushProperty name="color" value="#008C3A"/>
    </inkml:brush>
  </inkml:definitions>
  <inkml:trace contextRef="#ctx0" brushRef="#br0">114 205 24575,'0'0'0,"-1"0"0,1 0 0,0 0 0,-1 0 0,1 0 0,0 0 0,0 0 0,-1 0 0,1 0 0,0 0 0,-1 0 0,1 0 0,0 1 0,0-1 0,-1 0 0,1 0 0,0 0 0,0 0 0,-1 1 0,1-1 0,0 0 0,0 0 0,0 1 0,-1-1 0,1 0 0,0 0 0,0 1 0,0-1 0,0 0 0,0 0 0,0 1 0,0-1 0,-1 0 0,1 1 0,0-1 0,0 0 0,0 1 0,0-1 0,4 17 0,12 15 0,9 3 0,2-1 0,33 34 0,-35-42 0,-1 1 0,-1 1 0,36 60 0,-58-88 0,-1 1 0,0-1 0,0 0 0,1 0 0,-1 1 0,0-1 0,0 0 0,1 0 0,-1 1 0,0-1 0,0 0 0,0 1 0,1-1 0,-1 0 0,0 1 0,0-1 0,0 1 0,0-1 0,0 0 0,0 1 0,0-1 0,0 0 0,0 1 0,0-1 0,0 1 0,0-1 0,0 0 0,0 1 0,0-1 0,0 0 0,0 1 0,0-1 0,-1 1 0,1-1 0,0 1 0,-15-9 0,-23-24 0,34 28 0,-54-48 0,-65-75 0,105 106 0,1-1 0,1-1 0,1 0 0,1-1 0,1 0 0,2-1 0,-11-31 0,20 51 0,1 0 0,-1-1 0,1 1 0,0 0 0,1 0 0,-1-1 0,1 1 0,0-1 0,1 1 0,-1 0 0,1-1 0,0 1 0,3-8 0,-3 10 0,1-1 0,0 1 0,0 0 0,0 0 0,0 0 0,1 0 0,-1 0 0,1 1 0,0-1 0,0 1 0,0-1 0,0 1 0,0 0 0,0 0 0,0 1 0,1-1 0,-1 1 0,1-1 0,6-1 0,-4 2 0,0-1 0,0 1 0,0 0 0,1 0 0,-1 1 0,0 0 0,0 0 0,0 0 0,0 1 0,1 0 0,-1 0 0,0 0 0,0 1 0,10 4 0,-11-3 0,0 0 0,-1 0 0,1 1 0,-1-1 0,1 1 0,-1 0 0,0 0 0,-1 0 0,1 1 0,-1-1 0,0 1 0,0 0 0,0 0 0,0 0 0,-1 0 0,2 9 0,2 3 0,-2 1 0,0-1 0,-1 1 0,1 22 0,-3-30 0,-1 0 0,0-1 0,-1 1 0,0 0 0,-1 0 0,0-1 0,0 1 0,-1-1 0,-6 13 0,9-21 1,0-1-58,0 1 0,0 0 0,-1 0 0,1 0 0,-1 0 0,1 0 0,-1-1 1,1 1-1,-1 0 0,1 0 0,-1-1 0,0 1 0,1 0 0,-1-1 0,0 1 0,0-1 0,1 1 0,-1-1 1,0 1-1,0-1 0,0 1 0,0-1 0,-1 0 0,-3-2-6769</inkml:trace>
  <inkml:trace contextRef="#ctx0" brushRef="#br0" timeOffset="235.02">378 277 24575,'3'4'0,"4"4"0,4 5 0,1 3 0,3 3 0,0 0 0,-1-2 0,-2 0 0,-1-4 0,-1-3-8191</inkml:trace>
  <inkml:trace contextRef="#ctx0" brushRef="#br0" timeOffset="373.46">258 37 24575,'0'-3'0,"2"-1"0,2 2 0,4 1 0,3 1 0,0 0-8191</inkml:trace>
  <inkml:trace contextRef="#ctx0" brushRef="#br0" timeOffset="807.19">491 197 24575,'15'1'0,"-14"-1"0,0 1 0,0-1 0,1 0 0,-1 1 0,0-1 0,1 0 0,-1 0 0,0 0 0,1 0 0,-1-1 0,0 1 0,0 0 0,1 0 0,-1-1 0,0 1 0,0-1 0,1 1 0,-1-1 0,0 1 0,0-1 0,0 0 0,0 0 0,0 1 0,0-1 0,0 0 0,0 0 0,0 0 0,0 0 0,-1 0 0,1 0 0,0-1 0,-1 1 0,2-2 0,-1 0 0,0 0 0,0-1 0,0 1 0,-1 0 0,1-1 0,-1 1 0,0-1 0,0 1 0,0-1 0,0 1 0,-1 0 0,1-1 0,-1 1 0,0 0 0,-1-5 0,1 7 0,1-1 0,-1 1 0,1 0 0,-1-1 0,0 1 0,0-1 0,1 1 0,-1 0 0,0 0 0,0-1 0,0 1 0,0 0 0,-1 0 0,1 0 0,0 0 0,0 0 0,-1 1 0,1-1 0,0 0 0,-1 0 0,1 1 0,-1-1 0,1 1 0,-1-1 0,1 1 0,-1 0 0,1 0 0,-1 0 0,1 0 0,-1 0 0,1 0 0,-1 0 0,1 0 0,-1 0 0,-2 1 0,2 0 0,1 0 0,-1 0 0,1-1 0,-1 1 0,1 0 0,-1 0 0,1 0 0,0 0 0,0 1 0,-1-1 0,1 0 0,0 0 0,0 1 0,0-1 0,1 1 0,-1-1 0,0 1 0,0-1 0,1 1 0,-1-1 0,1 1 0,-1 0 0,1-1 0,0 1 0,0 0 0,0-1 0,0 1 0,0 0 0,0-1 0,0 3 0,1 1 0,-1-1 0,1 0 0,0 0 0,0 1 0,0-1 0,1 0 0,-1 0 0,1 0 0,0 0 0,5 6 0,-4-6 0,0-1 0,0 1 0,0-1 0,1 0 0,-1 0 0,1 0 0,0-1 0,0 1 0,0-1 0,0 0 0,0 0 0,1-1 0,-1 1 0,0-1 0,1 0 0,-1 0 0,1 0 0,8 0 0,-10-1 0,0 0 0,1-1 0,-1 1 0,0-1 0,1 0 0,-1 0 0,0 0 0,0-1 0,0 1 0,0-1 0,0 0 0,0 1 0,0-1 0,-1 0 0,1-1 0,-1 1 0,1 0 0,-1-1 0,0 0 0,0 1 0,0-1 0,0 0 0,-1 0 0,1 0 0,2-6 0,1-5-1365,-2 3-5461</inkml:trace>
  <inkml:trace contextRef="#ctx0" brushRef="#br0" timeOffset="1167.31">459 606 24575,'32'-35'0,"30"-44"0,6-6 0,-56 71 0,28-30 0,-36 41 0,-1 0 0,0 1 0,1-1 0,-1 0 0,1 1 0,0 0 0,-1 0 0,1 0 0,0 0 0,6-1 0,-10 3 0,0 0 0,1 0 0,-1 0 0,0 0 0,1 0 0,-1 0 0,0 0 0,1 0 0,-1 0 0,0 0 0,1 0 0,-1 0 0,0 1 0,1-1 0,-1 0 0,0 0 0,1 0 0,-1 0 0,0 0 0,1 1 0,-1-1 0,0 0 0,0 0 0,1 1 0,-1-1 0,0 0 0,0 0 0,0 1 0,1-1 0,-1 0 0,0 1 0,0-1 0,0 0 0,0 0 0,0 1 0,0-1 0,0 0 0,1 1 0,-1-1 0,0 0 0,0 1 0,0-1 0,0 0 0,0 1 0,-1-1 0,1 0 0,0 1 0,0-1 0,0 0 0,0 1 0,0-1 0,0 0 0,0 1 0,-1-1 0,1 1 0,-9 21 0,8-21 0,-7 16-1365,1-2-5461</inkml:trace>
  <inkml:trace contextRef="#ctx0" brushRef="#br0" timeOffset="1464.41">563 670 24575,'0'-2'0,"1"-2"0,1-4 0,5-5 0,5-5 0,2-4 0,5-2 0,1-2 0,2-2 0,1 2 0,0 5 0,-5 4 0,-5 6 0,-4 4-8191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5T07:57:28.492"/>
    </inkml:context>
    <inkml:brush xml:id="br0">
      <inkml:brushProperty name="width" value="0.025" units="cm"/>
      <inkml:brushProperty name="height" value="0.025" units="cm"/>
      <inkml:brushProperty name="color" value="#008C3A"/>
    </inkml:brush>
  </inkml:definitions>
  <inkml:trace contextRef="#ctx0" brushRef="#br0">153 18 24575,'-1'-14'0,"1"11"0,1 6 0,4 16 0,8 33 0,70 281 0,-69-269 0,-3-9 0,23 70 0,-34-124 3,1 1-100,-1 0-1,1-1 0,-1 1 0,1 0 1,0-1-1,0 1 0,0-1 0,0 1 1,0-1-1,0 1 0,0-1 0,0 0 1,2 2-1,2-2-6728</inkml:trace>
  <inkml:trace contextRef="#ctx0" brushRef="#br0" timeOffset="434.13">0 1309 24575,'2'0'0,"1"0"0,4-4 0,5-7 0,3-5 0,5-6 0,2-3 0,0 0 0,-4 1 0,-2 6 0,-6 7 0,-4 9 0,-5 5 0</inkml:trace>
  <inkml:trace contextRef="#ctx0" brushRef="#br0" timeOffset="649.79">104 1205 24575,'-2'0'0,"-2"3"0,5 5 0,1 3 0,8 6 0,5 4 0,0 4 0,0 2 0,-3-2 0,0-1 0,0-1 0,1-5 0,2-6 0,-1-9 0,-3-6 0,-3-4-8191</inkml:trace>
  <inkml:trace contextRef="#ctx0" brushRef="#br0" timeOffset="1001.48">241 1221 24575,'0'0'0,"0"-1"0,0 1 0,0-1 0,0 1 0,0-1 0,0 1 0,0-1 0,0 1 0,0-1 0,0 1 0,0 0 0,0-1 0,1 1 0,-1-1 0,0 1 0,0-1 0,1 1 0,-1 0 0,0-1 0,1 1 0,-1 0 0,0-1 0,1 1 0,-1 0 0,0-1 0,1 1 0,-1 0 0,1 0 0,0-1 0,15 3 0,-12-1 0,0 1 0,-1 0 0,1 0 0,0 1 0,6 4 0,-6-3 0,1 0 0,-1 1 0,0 0 0,0 0 0,0 0 0,-1 0 0,0 0 0,0 1 0,0 0 0,-1-1 0,0 1 0,0 0 0,0 0 0,-1 0 0,2 8 0,-3-13 0,0 0 0,0-1 0,0 1 0,0 0 0,0-1 0,0 1 0,0 0 0,0-1 0,0 1 0,0 0 0,0 0 0,0-1 0,-1 1 0,1 0 0,0-1 0,-1 1 0,1 0 0,0-1 0,-1 1 0,1-1 0,-1 1 0,0 0 0,1-1 0,-1 0 0,0 0 0,1 0 0,-1 0 0,1 0 0,-1 0 0,1 0 0,-1 0 0,1-1 0,-1 1 0,1 0 0,-1 0 0,1-1 0,-1 1 0,1 0 0,-1 0 0,1-1 0,0 1 0,-1-1 0,1 1 0,-1-1 0,-2-3 0,0 1 0,0-1 0,0 0 0,1 0 0,-4-7 0,2 1 0,1-1 0,0 0 0,0 0 0,1 0 0,-1-13 0,3 21 0,0 0 0,0-1 0,0 1 0,0 0 0,0 0 0,1 0 0,-1 0 0,1 0 0,0 0 0,0 0 0,0 0 0,0 0 0,1 1 0,-1-1 0,1 0 0,-1 1 0,1-1 0,0 1 0,0-1 0,0 1 0,1 0 0,-1 0 0,4-3 0,10-3-1365,-2 0-5461</inkml:trace>
  <inkml:trace contextRef="#ctx0" brushRef="#br0" timeOffset="1777.78">409 1133 24575,'1'0'0,"-1"1"0,0-1 0,0 1 0,0-1 0,1 0 0,-1 1 0,0-1 0,0 0 0,1 1 0,-1-1 0,0 0 0,1 0 0,-1 1 0,1-1 0,-1 0 0,0 0 0,1 1 0,-1-1 0,1 0 0,-1 0 0,0 0 0,1 0 0,-1 0 0,1 0 0,-1 0 0,1 0 0,-1 0 0,0 0 0,1 0 0,-1 0 0,1 0 0,-1 0 0,1 0 0,-1 0 0,0 0 0,1 0 0,-1-1 0,1 1 0,0 0 0,17-8 0,-16 4 0,1 0 0,-1 0 0,0 0 0,0 0 0,0 0 0,0 0 0,-1-1 0,0 1 0,0-1 0,0 1 0,0-7 0,-1 10 0,1-1 0,-1 1 0,0 0 0,0 0 0,0-1 0,0 1 0,0 0 0,0 0 0,-1-1 0,1 1 0,0 0 0,-1 0 0,1 0 0,-1-1 0,1 1 0,-1 0 0,1 0 0,-1 0 0,0 0 0,0 0 0,0 0 0,1 0 0,-1 0 0,0 1 0,0-1 0,0 0 0,0 0 0,0 1 0,0-1 0,-1 0 0,1 1 0,0-1 0,0 1 0,0 0 0,0-1 0,-1 1 0,1 0 0,0 0 0,0 0 0,-1 0 0,1 0 0,0 0 0,0 0 0,-1 0 0,0 1 0,0-1 0,0 0 0,0 1 0,0-1 0,0 1 0,0 0 0,1-1 0,-1 1 0,0 0 0,1 0 0,-1 0 0,1 0 0,-1 1 0,1-1 0,-1 0 0,1 1 0,0-1 0,-1 1 0,1-1 0,0 1 0,0-1 0,0 1 0,1 0 0,-1 0 0,0-1 0,0 1 0,1 0 0,-1 0 0,1 0 0,0 0 0,0 0 0,-1-1 0,1 1 0,1 3 0,-1-2 0,0-1 0,0 1 0,1-1 0,-1 0 0,1 1 0,-1-1 0,1 0 0,0 1 0,0-1 0,0 0 0,0 0 0,0 0 0,1 0 0,-1 0 0,0 0 0,1 0 0,0 0 0,-1 0 0,1-1 0,0 1 0,0-1 0,0 1 0,0-1 0,0 0 0,0 0 0,5 2 0,-4-3 0,0 1 0,0 0 0,0-1 0,0 0 0,0 0 0,0 0 0,1 0 0,-1 0 0,0 0 0,0-1 0,0 0 0,0 1 0,0-1 0,0-1 0,0 1 0,-1 0 0,4-2 0,-1 0 0,-2 0 0,1 0 0,0-1 0,0 1 0,-1-1 0,0 1 0,0-1 0,0 0 0,0 0 0,2-7 0,-2 6 0,0 0 0,-1 0 0,0-1 0,0 1 0,-1-1 0,1 0 0,-1 1 0,0-1 0,-1 0 0,1 0 0,-1 0 0,-1 1 0,1-1 0,-1 0 0,0 0 0,0 0 0,0 1 0,-5-11 0,6 15 0,-1 0 0,1 1 0,-1-1 0,1 0 0,0 1 0,-1-1 0,1 0 0,0 0 0,0 0 0,-1 1 0,1-1 0,0 0 0,0 0 0,0 0 0,0 1 0,0-1 0,0 0 0,0 0 0,0 0 0,1 0 0,-1 1 0,0-1 0,0 0 0,1-1 0,15-9 0,-15 10 0,0 1 0,0 0 0,1-1 0,-1 1 0,0-1 0,0 0 0,0 1 0,0-1 0,0 0 0,0 1 0,-1-1 0,1 0 0,0 0 0,0 0 0,0 0 0,-1 0 0,1 0 0,0 0 0,-1 0 0,1 0 0,-1 0 0,0 0 0,1 0 0,-1 0 0,0-1 0,1 1 0,-1 0 0,0 0 0,0 0 0,0-1 0,0 0 0,0 1 0,-1 0 0,1 0 0,0 0 0,0 0 0,-1 0 0,1 0 0,-1 1 0,1-1 0,-1 0 0,1 0 0,-1 0 0,1 1 0,-1-1 0,0 0 0,1 1 0,-1-1 0,0 1 0,1-1 0,-1 1 0,0-1 0,0 1 0,0-1 0,0 1 0,1 0 0,-1-1 0,0 1 0,0 0 0,0 0 0,0 0 0,0-1 0,0 1 0,0 0 0,0 0 0,0 1 0,0-1 0,0 0 0,1 0 0,-1 0 0,0 1 0,0-1 0,-1 1 0,-1 0 0,1-1 0,0 1 0,-1 0 0,1 0 0,0 1 0,0-1 0,-1 1 0,1-1 0,0 1 0,0-1 0,1 1 0,-1 0 0,0 0 0,-1 3 0,1-2 0,1 0 0,0 0 0,1-1 0,-1 1 0,0 1 0,1-1 0,0 0 0,0 0 0,0 0 0,0 0 0,0 0 0,0 0 0,1 0 0,0 0 0,-1 0 0,1 0 0,0 0 0,1 0 0,-1-1 0,0 1 0,1 0 0,0-1 0,-1 1 0,1-1 0,0 1 0,0-1 0,0 0 0,1 0 0,-1 0 0,0 0 0,5 2 0,-4-2 0,0 0 0,0 0 0,0 0 0,0 0 0,0 0 0,0-1 0,1 0 0,-1 0 0,1 0 0,-1 0 0,1 0 0,-1 0 0,1-1 0,0 0 0,-1 0 0,1 0 0,-1 0 0,1-1 0,0 1 0,-1-1 0,1 0 0,-1 0 0,0 0 0,1 0 0,-1-1 0,6-3 0,-3 0 0,0-1 0,0 0 0,-1-1 0,0 1 0,0-1 0,-1 0 0,0-1 0,0 1 0,0-1 0,3-10 0,-7 18-50,0 0-1,0 0 1,0 0-1,0 0 0,-1 0 1,1 0-1,0 0 1,0 0-1,0 0 1,0 0-1,0 0 0,0 0 1,0 0-1,0 0 1,0-1-1,0 1 1,0 0-1,0 0 0,-1 0 1,1 0-1,0 0 1,0 0-1,0 0 1,0 0-1,0 0 1,0 0-1,-4 5-6775</inkml:trace>
  <inkml:trace contextRef="#ctx0" brushRef="#br0" timeOffset="2171.21">297 1582 24575,'0'-1'0,"4"-4"0,7-6 0,8-8 0,10-9 0,5-6 0,8-6 0,7-3 0,5-2 0,0-2 0,-2 2 0,-7 5 0,-10 12 0,-11 10-8191</inkml:trace>
  <inkml:trace contextRef="#ctx0" brushRef="#br0" timeOffset="4328.68">1588 275 24575,'0'0'0,"0"0"0,0 0 0,0-1 0,0 1 0,0 0 0,0 0 0,0 0 0,0-1 0,0 1 0,0 0 0,0 0 0,0-1 0,0 1 0,0 0 0,0 0 0,0 0 0,0-1 0,0 1 0,0 0 0,0 0 0,-1 0 0,1-1 0,0 1 0,0 0 0,0 0 0,0 0 0,0 0 0,-1-1 0,1 1 0,0 0 0,0 0 0,0 0 0,-1 0 0,1 0 0,0 0 0,0-1 0,0 1 0,-1 0 0,1 0 0,-10 6 0,-6 11 0,-1 15 0,-23 61 0,13-27 0,-208 390 0,-34-20 0,-3 13 0,254-420-1365,6-12-5461</inkml:trace>
  <inkml:trace contextRef="#ctx0" brushRef="#br0" timeOffset="4673.85">634 1750 24575,'-4'-2'0,"2"1"0,1 8 0,-2 38 0,2-21 0,-6 38 0,6-58 0,0 1 0,0 1 0,0 0 0,0 0 0,1 0 0,-1 0 0,2 5 0,-1-10 0,0 0 0,0 0 0,1 0 0,-1 0 0,0-1 0,1 1 0,-1 0 0,0 0 0,1-1 0,-1 1 0,1 0 0,-1 0 0,1-1 0,-1 1 0,1-1 0,0 1 0,-1 0 0,1-1 0,1 1 0,-1 0 0,1-1 0,-1 1 0,0-1 0,1 0 0,-1 0 0,1 0 0,-1 0 0,1 0 0,-1 0 0,1 0 0,-1 0 0,1-1 0,-1 1 0,0 0 0,3-2 0,3-1 0,-1 0 0,1 0 0,-1-1 0,0 0 0,0 0 0,7-7 0,-8 6 0,1 1 0,0-1 0,-1 1 0,2 1 0,-1-1 0,10-3 0,-15 6-68,0 1 0,0 0-1,0-1 1,0 1 0,0 0 0,0 0-1,0 0 1,0 0 0,0 0 0,0 0-1,0 0 1,0 0 0,0 0 0,0 1-1,0-1 1,0 0 0,0 1-1,0-1 1,2 1 0,3 5-6758</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5T07:57:52.194"/>
    </inkml:context>
    <inkml:brush xml:id="br0">
      <inkml:brushProperty name="width" value="0.025" units="cm"/>
      <inkml:brushProperty name="height" value="0.025" units="cm"/>
      <inkml:brushProperty name="color" value="#008C3A"/>
    </inkml:brush>
  </inkml:definitions>
  <inkml:trace contextRef="#ctx0" brushRef="#br0">693 345 24575,'0'1'0,"-1"-1"0,1 0 0,0 1 0,0-1 0,0 0 0,-1 1 0,1-1 0,0 0 0,0 1 0,0-1 0,0 0 0,0 1 0,0-1 0,0 1 0,0-1 0,0 0 0,0 1 0,0-1 0,0 0 0,0 1 0,0-1 0,0 0 0,1 1 0,-1-1 0,0 1 0,0-1 0,0 0 0,0 0 0,1 1 0,-1-1 0,0 0 0,0 1 0,1-1 0,-1 0 0,9 17 0,-8-16 0,22 37 0,18 46 0,-33-66 0,-1 1 0,0 0 0,-2 1 0,6 36 0,-12-37 0,1-19 0,-1 0 0,1 0 0,0 0 0,-1 0 0,1 0 0,0 0 0,0 0 0,-1 0 0,1 0 0,0 0 0,0 0 0,-1 0 0,1 0 0,0 0 0,0-1 0,-1 1 0,1 0 0,0 0 0,0 0 0,-1 0 0,1 0 0,0-1 0,0 1 0,0 0 0,-1 0 0,1 0 0,0-1 0,0 1 0,0 0 0,0 0 0,0-1 0,0 1 0,-1 0 0,1-1 0,-20-36 0,15 28 0,2 3 0,1 1 0,-1-1 0,1 1 0,0-1 0,-2-7 0,4 13 0,0-1 0,0 1 0,0-1 0,0 1 0,0-1 0,0 1 0,0-1 0,0 1 0,0-1 0,0 1 0,0-1 0,0 1 0,0-1 0,0 1 0,1-1 0,-1 1 0,0-1 0,0 1 0,1-1 0,-1 1 0,0 0 0,0-1 0,1 1 0,-1-1 0,1 1 0,0-1 0,0 1 0,0-1 0,1 1 0,-1 0 0,0 0 0,1 0 0,-1 0 0,0 0 0,1 0 0,-1 0 0,1 1 0,-1-1 0,0 0 0,0 1 0,1-1 0,1 2 0,3 0 0,0 0 0,0 0 0,0 0 0,1-1 0,-1 0 0,0 0 0,0-1 0,1 1 0,-1-2 0,13 0 0,-16 0 0,-1 0 0,1 0 0,0 0 0,0 0 0,0 0 0,-1-1 0,1 1 0,-1-1 0,1 1 0,-1-1 0,0 0 0,1 0 0,-1 0 0,0-1 0,0 1 0,0 0 0,-1-1 0,1 1 0,-1-1 0,1 1 0,-1-1 0,0 0 0,0 0 0,0 0 0,1-4 0,-1 4 0,-1 0 0,1 0 0,-1-1 0,1 1 0,-1 0 0,0-1 0,0 1 0,0 0 0,-1-1 0,1 1 0,-1 0 0,0 0 0,0-1 0,0 1 0,0 0 0,0 0 0,-1 0 0,1 0 0,-1 0 0,0 1 0,0-1 0,-3-3 0,5 6 0,0 0 0,0-1 0,-1 1 0,1 0 0,0 0 0,0 0 0,0 0 0,0 0 0,0-1 0,0 1 0,-1 0 0,1 0 0,0 0 0,0 0 0,0 0 0,-1 0 0,1 0 0,0 0 0,0 0 0,0-1 0,0 1 0,-1 0 0,1 0 0,0 0 0,0 0 0,0 0 0,-1 0 0,1 0 0,0 0 0,0 1 0,0-1 0,-1 0 0,1 0 0,0 0 0,0 0 0,0 0 0,-1 0 0,1 0 0,0 0 0,0 1 0,1 8 0,8 11 0,-8-18 0,1 0 0,-1 0 0,1-1 0,0 1 0,-1 0 0,1-1 0,0 1 0,0-1 0,0 0 0,0 0 0,0 0 0,0 0 0,1 0 0,3 1 0,-5-2 0,-1 0 0,1 0 0,0 0 0,-1 0 0,1 0 0,0 0 0,0 0 0,-1 0 0,1 0 0,0 0 0,-1-1 0,1 1 0,0 0 0,-1-1 0,1 1 0,-1 0 0,1-1 0,0 1 0,-1-1 0,1 0 0,0 0 0,0 0 0,0-1 0,0 1 0,0 0 0,-1-1 0,1 1 0,-1-1 0,1 1 0,-1-1 0,1 1 0,-1-1 0,0-2 0,-2-33 0,1 33 0,1-1 0,-1 0 0,1 0 0,0 0 0,0-1 0,2-7 0,-2 12 0,0 1 0,1 0 0,-1 0 0,0 0 0,0 0 0,1 0 0,-1 0 0,0 0 0,1 0 0,-1 0 0,0 0 0,0 0 0,1 0 0,-1 0 0,0 1 0,0-1 0,1 0 0,-1 0 0,0 0 0,0 0 0,1 0 0,-1 0 0,0 1 0,0-1 0,0 0 0,1 0 0,-1 0 0,0 1 0,0-1 0,0 0 0,0 0 0,1 1 0,-1-1 0,0 0 0,0 0 0,0 1 0,0-1 0,0 0 0,11 14 0,-10-12 0,13 12 0,-14-14 0,1 0 0,-1 0 0,0 0 0,0 1 0,1-1 0,-1 0 0,0 0 0,0 0 0,1 0 0,-1 0 0,0 0 0,1 0 0,-1 0 0,0 0 0,0 0 0,1 0 0,-1 0 0,0 0 0,0-1 0,1 1 0,-1 0 0,0 0 0,0 0 0,1 0 0,-1 0 0,0-1 0,0 1 0,1 0 0,-1 0 0,0 0 0,0 0 0,0-1 0,0 1 0,1 0 0,0-4 0,1 0 0,-1 0 0,0 1 0,0-1 0,-1 0 0,1-6 0,-1 7 0,0 0 0,1 0 0,-1 0 0,1 0 0,-1 0 0,1 0 0,0 1 0,0-1 0,0 0 0,0 0 0,3-3 0,-3 6 0,-1-1 0,1 1 0,0 0 0,0 0 0,0-1 0,0 1 0,-1 0 0,1 0 0,0 0 0,0 0 0,0 0 0,0 0 0,-1 0 0,1 1 0,0-1 0,0 0 0,0 0 0,-1 1 0,1-1 0,0 0 0,1 1 0,19 12 0,-13-8 0,-5-3 0,-1-1 0,1 1 0,0-1 0,0 0 0,0 0 0,0 0 0,0 0 0,0 0 0,0-1 0,0 1 0,0-1 0,0 0 0,6 0 0,-7-1 0,0 1 0,-1-1 0,1 0 0,-1 0 0,1 0 0,-1 0 0,1 0 0,-1 0 0,1 0 0,-1 0 0,0 0 0,0-1 0,0 1 0,0-1 0,0 1 0,0-1 0,0 1 0,0-1 0,0 1 0,-1-1 0,1 0 0,0 1 0,-1-1 0,0 0 0,1 0 0,-1-2 0,2-6 0,-1-1 0,0 0 0,-1-20 0,0 28 0,0 1 0,0-1 0,-1 0 0,1 0 0,-1 0 0,1 0 0,-1 0 0,0 1 0,0-1 0,0 0 0,-1 1 0,1-1 0,-1 1 0,1-1 0,-1 1 0,0 0 0,0 0 0,0-1 0,-2-1 0,3 4 0,1 0 0,-1 0 0,1 0 0,-1-1 0,1 1 0,-1 0 0,1 0 0,0 0 0,-1 0 0,1 0 0,-1 0 0,1 0 0,-1 0 0,1 1 0,-1-1 0,1 0 0,-1 0 0,1 0 0,0 0 0,-1 1 0,1-1 0,-1 0 0,1 0 0,0 1 0,-1-1 0,1 0 0,-1 0 0,1 1 0,0-1 0,0 1 0,-1-1 0,1 0 0,0 1 0,0-1 0,-1 1 0,1-1 0,0 0 0,0 1 0,0-1 0,0 1 0,0-1 0,-1 1 0,1-1 0,0 1 0,0-1 0,0 1 0,-3 23 0,4-19 0,-1-1 0,1 0 0,0 1 0,1-1 0,-1 0 0,1 0 0,-1 0 0,1 0 0,0 0 0,1 0 0,-1-1 0,1 1 0,-1-1 0,1 1 0,0-1 0,6 5 0,-7-6 0,1 0 0,-1 0 0,1 0 0,-1-1 0,1 1 0,-1-1 0,1 1 0,0-1 0,-1 0 0,1 0 0,0 0 0,0 0 0,0-1 0,0 1 0,0-1 0,0 0 0,0 0 0,0 0 0,0 0 0,0 0 0,0-1 0,0 1 0,0-1 0,0 0 0,4-2 0,-6 3 14,1-1 1,-1 0-1,1 0 0,-1 0 0,0-1 1,1 1-1,-1 0 0,0 0 0,0-1 0,0 1 1,0-1-1,0 1 0,0-1 0,0 1 1,0-1-1,-1 0 0,1 1 0,-1-1 0,1 0 1,-1 1-1,1-1 0,-1 0 0,0-2 1,0 0-171,0 1 1,-1-1 0,1 0 0,-1 1 0,0-1 0,1 0 0,-2 1-1,1-1 1,0 1 0,-3-4 0,-5-8-6671</inkml:trace>
  <inkml:trace contextRef="#ctx0" brushRef="#br0" timeOffset="370.97">909 233 24575,'0'1'0,"0"1"0,0-1 0,0 0 0,0 1 0,0-1 0,1 0 0,-1 1 0,0-1 0,1 0 0,-1 0 0,1 0 0,-1 1 0,1-1 0,-1 0 0,1 0 0,0 0 0,0 0 0,0 0 0,0 0 0,-1 0 0,1 0 0,0 0 0,0-1 0,1 1 0,-1 0 0,0 0 0,0-1 0,0 1 0,0-1 0,1 1 0,-1-1 0,0 0 0,0 1 0,3-1 0,-3 0 0,0 0 0,0 0 0,0-1 0,0 1 0,0 0 0,0 0 0,0-1 0,0 1 0,0-1 0,0 1 0,0-1 0,0 1 0,0-1 0,0 1 0,0-1 0,-1 0 0,1 0 0,0 1 0,0-1 0,-1 0 0,1 0 0,-1 0 0,1 0 0,-1 0 0,1 0 0,-1 0 0,1 0 0,-1 0 0,0 0 0,0 0 0,1 0 0,-1 0 0,0 0 0,0 0 0,0 0 0,0 0 0,0 0 0,-1 0 0,1 0 0,0 0 0,0 0 0,-1-2 0,0 0 0,0 0 0,0 0 0,-1 0 0,1 0 0,-1 0 0,0 1 0,0-1 0,0 0 0,0 1 0,0-1 0,0 1 0,-4-3 0,6 5 0,-1-1 0,1 0 0,-1 1 0,0-1 0,1 1 0,-1-1 0,0 1 0,1 0 0,-1-1 0,0 1 0,0-1 0,1 1 0,-1 0 0,0 0 0,0 0 0,0-1 0,0 1 0,1 0 0,-1 0 0,0 0 0,0 0 0,0 0 0,0 0 0,1 1 0,-1-1 0,0 0 0,0 0 0,0 1 0,1-1 0,-1 0 0,0 1 0,0-1 0,1 1 0,-1-1 0,0 1 0,1-1 0,-1 1 0,1-1 0,-1 1 0,0 0 0,1-1 0,-1 1 0,1 0 0,0-1 0,-1 1 0,1 0 0,0 0 0,-1-1 0,1 1 0,0 0 0,-1 1 0,1 1-105,-1 0 0,1 1 0,-1-1 0,1 0 0,0 0 0,0 1 0,1-1 0,-1 0 0,1 0 0,-1 1 0,1-1 0,2 6 0,3 6-6721</inkml:trace>
  <inkml:trace contextRef="#ctx0" brushRef="#br0" timeOffset="747.08">1013 618 24575,'3'0'0,"5"-3"0,3-6 0,6-8 0,4-6 0,4-4 0,2-2 0,0 2 0,0 2 0,-2 6 0,-9 7 0,-8 10 0,-7 8 0,-6 3 0,-2 0-8191</inkml:trace>
  <inkml:trace contextRef="#ctx0" brushRef="#br0" timeOffset="1088.08">1037 682 24575,'3'-1'0,"3"-1"0,4-4 0,6-5 0,3-5 0,5-4 0,2-4 0,-1-1 0,-1 2 0,-6 6 0,-6 6 0,-6 5-8191</inkml:trace>
  <inkml:trace contextRef="#ctx0" brushRef="#br0" timeOffset="-11636.67">1526 1845 24575,'-12'-2'0,"-1"1"0,0-1 0,-18-6 0,10 2 0,-15-5 0,1-1 0,-60-32 0,29 13 0,-248-96 0,233 100 0,-166-32 0,238 57 0,1 0 0,-1 0 0,1 0 0,-1-1 0,-11-6 0,23 20 0,0 0 0,1 23 0,-3-29 0,-1 0 0,0 1 0,0-1 0,-1 0 0,1 0 0,-1 0 0,0 0 0,0-1 0,-3 7 0,4-11 0,0 0 0,0 0 0,0 0 0,0 0 0,0 0 0,0 0 0,0 1 0,0-1 0,0 0 0,0 0 0,0 0 0,-1 0 0,1 0 0,0 0 0,0 0 0,0 0 0,0 0 0,0 0 0,0 0 0,0 0 0,0 0 0,-1 0 0,1 0 0,0 0 0,0 1 0,0-1 0,0 0 0,0 0 0,0 0 0,0-1 0,-1 1 0,1 0 0,0 0 0,0 0 0,0 0 0,0 0 0,0 0 0,0 0 0,0 0 0,-1 0 0,1 0 0,0 0 0,0 0 0,0 0 0,0 0 0,0 0 0,0 0 0,0-1 0,0 1 0,0 0 0,0 0 0,0 0 0,-1 0 0,-5-10 0,-2-11 0,2-1 0,3 14 0,1 0 0,-1 0 0,2 0 0,-1 0 0,0-12 0,3 19 0,-1 0 0,0 0 0,1 0 0,-1 0 0,0 0 0,1 0 0,-1 0 0,1 0 0,-1 0 0,1 0 0,0 1 0,-1-1 0,1 0 0,0 0 0,0 1 0,-1-1 0,1 0 0,0 1 0,0-1 0,0 1 0,0-1 0,0 1 0,1-1 0,29-9 0,-13 5 0,6-7-1365,-3 0-5461</inkml:trace>
  <inkml:trace contextRef="#ctx0" brushRef="#br0" timeOffset="-9921.25">59 1083 24575,'-2'-7'0,"6"18"0,25 42 0,-16-28 0,0-1 0,21 28 0,-27-46 0,-6-10 0,-8-14 0,-11-7 0,-35-40 0,33 43 0,1-1 0,-15-25 0,27 31 0,7 17 0,0-1 0,0 1 0,0 0 0,1 0 0,-1 0 0,0-1 0,0 1 0,0 0 0,0 0 0,0-1 0,0 1 0,0 0 0,0 0 0,1 0 0,-1-1 0,0 1 0,0 0 0,0 0 0,0 0 0,1 0 0,-1 0 0,0-1 0,0 1 0,0 0 0,1 0 0,-1 0 0,0 0 0,0 0 0,1 0 0,-1 0 0,0 0 0,0 0 0,1 0 0,-1 0 0,0 0 0,5 0 0,-1 1 0,0 0 0,0 0 0,0 0 0,7 3 0,6 2 0,-15-6 0,0 1 0,1-1 0,-1 1 0,1-1 0,-1 0 0,1 0 0,-1 0 0,1 0 0,-1-1 0,0 1 0,1 0 0,-1-1 0,0 0 0,1 0 0,-1 0 0,0 0 0,3-1 0,-3 0 0,0 1 0,-1-1 0,1 0 0,-1 0 0,0 1 0,1-1 0,-1 0 0,0 0 0,0 0 0,0 0 0,0 0 0,-1-1 0,1 1 0,-1 0 0,1 0 0,-1 0 0,0-1 0,0 1 0,0-3 0,0-4 0,0 0 0,-1 0 0,0 0 0,-1 0 0,1 0 0,-7-15 0,31 65 0,49 67 0,-67-100 36,26 30 259,-30-36-401,1 0 0,0-1 0,0 1 0,0 0 0,0-1 0,0 1 0,1-1 0,-1 0 0,0 0 0,1 0 0,-1 0 0,1 0 0,-1 0 0,1-1 0,2 1 0,5-2-6720</inkml:trace>
  <inkml:trace contextRef="#ctx0" brushRef="#br0" timeOffset="-9027.75">340 867 24575,'-28'-3'0,"24"2"0,-1 0 0,1 1 0,0 0 0,0-1 0,-1 1 0,1 1 0,-8 0 0,10 0 0,1 0 0,-1-1 0,1 1 0,-1 0 0,1 0 0,0 0 0,-1 0 0,1 0 0,0 0 0,0 1 0,0-1 0,0 0 0,0 1 0,0-1 0,0 1 0,0-1 0,1 1 0,-1-1 0,0 1 0,1-1 0,-1 1 0,1 0 0,0-1 0,0 1 0,-1 2 0,1 1 0,-1 0 0,1 0 0,0 0 0,1 1 0,-1-1 0,1 0 0,0 0 0,0 0 0,1 0 0,0 0 0,2 5 0,-3-8 0,-1 0 0,1-1 0,0 1 0,0 0 0,0-1 0,0 1 0,0-1 0,0 0 0,1 1 0,-1-1 0,0 0 0,1 0 0,-1 1 0,1-1 0,-1 0 0,1-1 0,-1 1 0,1 0 0,0 0 0,-1-1 0,1 1 0,0-1 0,0 1 0,0-1 0,-1 0 0,1 0 0,0 0 0,0 0 0,0 0 0,-1 0 0,1 0 0,0-1 0,0 1 0,2-1 0,-2-1 0,1 1 0,-1 0 0,0-1 0,0 0 0,0 1 0,0-1 0,0 0 0,0 0 0,-1 0 0,1 0 0,-1 0 0,1-1 0,-1 1 0,0 0 0,0-1 0,0 1 0,0-1 0,0 1 0,0-1 0,-1 1 0,1-1 0,-1 1 0,0-1 0,0-3 0,1-2 0,-1-1 0,0 1 0,-1-1 0,0 1 0,0 0 0,-4-12 0,7 23 0,-1 0 0,1 0 0,0 0 0,0 0 0,0-1 0,0 1 0,0-1 0,1 0 0,-1 1 0,1-1 0,-1 0 0,1 0 0,0-1 0,0 1 0,0 0 0,5 1 0,-6-2 0,0-1 0,0 1 0,-1-1 0,1 1 0,0-1 0,0 0 0,0 1 0,-1-1 0,1 0 0,0 0 0,0-1 0,0 1 0,-1 0 0,1-1 0,0 1 0,0-1 0,-1 1 0,1-1 0,0 0 0,-1 0 0,1 0 0,-1 1 0,1-2 0,-1 1 0,1 0 0,-1 0 0,0 0 0,1-1 0,-1 1 0,0-1 0,0 1 0,0-1 0,0 1 0,0-1 0,-1 1 0,2-4 0,0 1 0,-1 0 0,0 0 0,0 0 0,0 0 0,-1 0 0,1 0 0,-1 0 0,0 0 0,0 0 0,-1 0 0,1 0 0,-1 0 0,0 0 0,0 0 0,-2-6 0,-1 0 0,0 2 0,-1-1 0,0 0 0,0 1 0,-9-9 0,0 4 0,14 13 0,0 1 0,0-1 0,0 0 0,-1 0 0,1 0 0,0 0 0,0 0 0,0 0 0,-1 0 0,1 0 0,0 0 0,0 1 0,0-1 0,-1 0 0,1 0 0,0 0 0,0 0 0,0 1 0,0-1 0,0 0 0,-1 0 0,1 0 0,0 1 0,0-1 0,0 0 0,0 0 0,0 0 0,0 1 0,0-1 0,0 0 0,0 0 0,0 1 0,0-1 0,0 0 0,0 0 0,0 1 0,0-1 0,0 0 0,1 5 0,-1-1 0,1 1 0,0-1 0,0 1 0,0-1 0,3 5 0,14 32 0,3-2 0,1 0 0,2-1 0,1-1 0,40 43 0,-51-66 0,-14-14 0,0 0 0,0 0 0,0 0 0,0 0 0,0 0 0,0 0 0,0 0 0,0 0 0,0 0 0,0-1 0,-1 1 0,1 0 0,0 0 0,0 0 0,0 0 0,0 0 0,0 0 0,0 0 0,0 0 0,0 0 0,0 0 0,0 0 0,0-1 0,0 1 0,0 0 0,0 0 0,0 0 0,0 0 0,0 0 0,0 0 0,0 0 0,0 0 0,0-1 0,0 1 0,0 0 0,0 0 0,0 0 0,0 0 0,0 0 0,0 0 0,0 0 0,0 0 0,0 0 0,0 0 0,0-1 0,0 1 0,1 0 0,-1 0 0,0 0 0,0 0 0,0 0 0,0 0 0,0 0 0,0 0 0,0 0 0,0 0 0,0 0 0,0 0 0,1 0 0,-1 0 0,0 0 0,0 0 0,0 0 0,0 0 0,0 0 0,0 0 0,0 0 0,-17-33 0,12 23 0,-2-1 0,-50-102 0,50 97 0,1 0 0,0 0 0,2 0 0,0-1 0,-3-22 0,7 37 0,0 1 0,-1-1 0,1 1 0,0 0 0,0-1 0,0 1 0,0-1 0,1 1 0,-1 0 0,0-1 0,0 1 0,1 0 0,-1-1 0,1 1 0,-1 0 0,1-1 0,0 1 0,0 0 0,1-2 0,-1 2 0,0 1 0,-1-1 0,1 1 0,0 0 0,0-1 0,0 1 0,0 0 0,0 0 0,0 0 0,0 0 0,0 0 0,-1 0 0,1 0 0,0 0 0,0 0 0,0 0 0,0 0 0,0 0 0,0 1 0,0-1 0,1 1 0,2 1 0,0 0 0,0 1 0,0-1 0,0 1 0,-1-1 0,1 1 0,-1 0 0,0 1 0,0-1 0,5 6 0,-7-5 0,1 0 0,0 0 0,-1 0 0,0 0 0,0 0 0,0 1 0,-1-1 0,1 0 0,-1 1 0,0-1 0,-1 8 0,1-11 0,0 0 0,0 0 0,0 0 0,0 1 0,0-1 0,-1 0 0,1 0 0,0 0 0,-1 1 0,1-1 0,-1 0 0,1 0 0,-1 0 0,0 0 0,1 0 0,-1 0 0,0 0 0,0 0 0,0-1 0,0 1 0,1 0 0,-1 0 0,0-1 0,0 1 0,-1 0 0,1-1 0,0 1 0,0-1 0,0 1 0,0-1 0,0 0 0,-1 1 0,1-1 0,0 0 0,0 0 0,0 0 0,-1 0 0,1 0 0,0 0 0,0 0 0,0-1 0,-1 1 0,1 0 0,-2-1 0,0-1-76,1 1 1,0 0-1,-1-1 0,1 1 0,0-1 0,0 0 0,0 0 0,0 1 1,0-2-1,1 1 0,-1 0 0,0 0 0,1 0 0,0-1 1,-1 1-1,1-1 0,-1-2 0,-3-9-6750</inkml:trace>
  <inkml:trace contextRef="#ctx0" brushRef="#br0" timeOffset="-8575.09">444 442 24575,'-12'-12'0,"9"11"0,15 22 0,-4-8 0,317 481 0,-325-494 6,0 1 0,0-1-1,0 1 1,1-1 0,-1 0 0,0 1-1,0-1 1,1 1 0,-1-1-1,0 0 1,1 1 0,-1-1 0,1 0-1,-1 0 1,0 1 0,1-1-1,-1 0 1,1 0 0,-1 1 0,1-1-1,-1 0 1,1 0 0,0 0-1,1-9 183,-6-24-999,3 27-68,-2-14-5947</inkml:trace>
  <inkml:trace contextRef="#ctx0" brushRef="#br0" timeOffset="5984.13">1206 1 24575,'-1'0'0,"-1"4"0,1 4 0,2 5 0,6 5 0,6 7 0,5 6 0,6 7 0,2 7 0,1 2 0,-1-1 0,-5-3 0,-2-5 0,-5-6 0,-4-5 0,-1-8 0,-2-5 0,-3-3-8191</inkml:trace>
  <inkml:trace contextRef="#ctx0" brushRef="#br0" timeOffset="6672.17">1037 1227 24575,'0'0'0,"0"0"0,0 0 0,0 0 0,0 0 0,0 0 0,-1 0 0,1 0 0,0 0 0,0 0 0,0 1 0,0-1 0,0 0 0,0 0 0,0 0 0,0 0 0,0 0 0,-1 0 0,1 0 0,0 0 0,0 0 0,0 0 0,0 0 0,0 1 0,0-1 0,0 0 0,0 0 0,0 0 0,0 0 0,0 0 0,0 0 0,0 0 0,0 0 0,0 1 0,0-1 0,0 0 0,0 0 0,0 0 0,0 0 0,0 0 0,0 0 0,0 0 0,0 1 0,0-1 0,0 0 0,0 0 0,0 0 0,0 0 0,0 0 0,0 0 0,5 10 0,7 6 0,-11-15 0,-1 0 0,1 0 0,0 0 0,0 0 0,0 0 0,0 0 0,0 0 0,1 0 0,-1 0 0,0-1 0,0 1 0,0-1 0,1 1 0,-1-1 0,0 1 0,0-1 0,1 0 0,-1 1 0,2-1 0,-3 0 0,1 0 0,-1 0 0,0 0 0,1-1 0,-1 1 0,0 0 0,1 0 0,-1 0 0,0-1 0,1 1 0,-1 0 0,0 0 0,1-1 0,-1 1 0,0 0 0,0 0 0,1-1 0,-1 1 0,0 0 0,0-1 0,0 1 0,0 0 0,1-1 0,-1 0 0,-1-16 0,-7-11 0,-2 1 0,-1 1 0,-28-50 0,14 29 0,9 16 0,-26-56 0,42 87 0,-1-1 0,1 0 0,-1 0 0,1 0 0,0 0 0,-1 0 0,1 1 0,0-1 0,0 0 0,0 0 0,0 0 0,0 0 0,0 0 0,0 0 0,0 0 0,0-1 0,1 2 0,-1-1 0,0 1 0,0 0 0,1 0 0,-1 0 0,0 0 0,1 0 0,-1 0 0,0 0 0,1 0 0,-1 0 0,0 0 0,1 0 0,-1 0 0,0 0 0,1 0 0,-1 0 0,0 0 0,1 0 0,-1 0 0,0 0 0,1 1 0,-1-1 0,0 0 0,1 0 0,-1 0 0,0 0 0,1 1 0,26 21 0,168 157 0,-183-164 342,-12-14-380,0-1 1,0 0 0,0 1 0,0-1 0,0 0 0,0 1 0,0-1 0,-1 0 0,1 1 0,0-1-1,0 0 1,0 0 0,0 1 0,-1-1 0,1 0 0,0 1 0,0-1 0,-1 0 0,1 0 0,0 0-1,-1 1 1,1-1 0,0 0 0,-1 0 0,1 0 0,0 0 0,-1 0 0,1 1 0,0-1 0,-1 0-1,1 0 1,0 0 0,-1 0 0,1 0 0,0 0 0,-1 0 0,1 0 0,0 0 0,-1 0 0,1-1-1,-1 1 1,1 0 0,0 0 0,-1 0 0,1 0 0,-13-2-6789</inkml:trace>
  <inkml:trace contextRef="#ctx0" brushRef="#br0" timeOffset="6860.3">1005 1083 24575,'2'0'0,"2"0"0,2-1 0,1-5 0,1-4 0,0-4 0,0 0-8191</inkml:trace>
  <inkml:trace contextRef="#ctx0" brushRef="#br0" timeOffset="7183.2">1053 955 24575,'19'6'0,"-1"2"0,1 0 0,-2 0 0,32 22 0,-39-20 0,-12-6 0,1-4 0,0 0 0,0 0 0,0 0 0,0 0 0,0 0 0,0-1 0,0 1 0,0-1 0,-1 1 0,1-1 0,0 1 0,1-1 0,-1 1 0,0-1 0,0 0 0,0 1 0,0-1 0,0 0 0,0-1 0,-7-7 0,0 0 0,1 0 0,1 0 0,-9-17 0,12 21 0,1 1 0,0-1 0,0 0 0,0 0 0,1 0 0,0-1 0,0 1 0,0 0 0,0 0 0,1-1 0,0 1 0,0-7 0,1 10-91,-1 0 0,1 1 0,0-1 0,0 0 0,-1 1 0,1-1 0,0 0 0,0 1 0,1-1 0,-1 1 0,0-1 0,0 1 0,1 0 0,1-2 0,11-8-6735</inkml:trace>
  <inkml:trace contextRef="#ctx0" brushRef="#br0" timeOffset="7990.1">1198 859 24575,'0'0'0,"0"1"0,0-1 0,0 1 0,1-1 0,-1 1 0,0-1 0,1 1 0,-1-1 0,0 1 0,1-1 0,-1 1 0,0-1 0,1 0 0,-1 1 0,1-1 0,-1 1 0,1-1 0,-1 0 0,1 0 0,-1 1 0,1-1 0,-1 0 0,1 0 0,0 0 0,-1 1 0,1-1 0,-1 0 0,1 0 0,-1 0 0,1 0 0,0 0 0,-1 0 0,1 0 0,-1 0 0,2-1 0,20-4 0,-21 5 0,1 0 0,-1-1 0,0 1 0,0-1 0,0 0 0,0 1 0,0-1 0,0 0 0,0 0 0,0 1 0,-1-1 0,1 0 0,0 0 0,0 0 0,-1 0 0,1 0 0,-1 0 0,1 0 0,0 0 0,-1-1 0,0 1 0,1 0 0,-1 0 0,0 0 0,0 0 0,0-1 0,1 1 0,-1 0 0,0 0 0,-1 0 0,1-1 0,0 1 0,0 0 0,0 0 0,-1 0 0,1 0 0,-1-1 0,1 1 0,-1 0 0,1 0 0,-2-2 0,1 2 0,0 1 0,0-1 0,0 0 0,0 0 0,0 0 0,0 1 0,0-1 0,0 0 0,-1 1 0,1-1 0,0 1 0,0 0 0,0-1 0,-1 1 0,1 0 0,0 0 0,-1 0 0,1 0 0,0 0 0,-1 0 0,1 0 0,0 0 0,0 0 0,-1 0 0,1 1 0,0-1 0,0 1 0,-1-1 0,1 1 0,0-1 0,0 1 0,0 0 0,0 0 0,0-1 0,0 1 0,0 0 0,0 0 0,-1 2 0,1-2 0,0 0 0,0 0 0,0 0 0,0 0 0,0 0 0,0 0 0,0 1 0,1-1 0,-1 0 0,1 1 0,-1-1 0,1 0 0,-1 1 0,1-1 0,0 0 0,0 1 0,-1-1 0,1 1 0,0-1 0,0 1 0,0-1 0,1 0 0,-1 1 0,0-1 0,1 1 0,-1-1 0,0 0 0,1 1 0,0-1 0,-1 0 0,1 1 0,0-1 0,0 0 0,-1 0 0,1 0 0,0 0 0,0 0 0,0 0 0,0 0 0,1 0 0,-1 0 0,0 0 0,2 0 0,1 2 0,0 0 0,1 0 0,0-1 0,-1 0 0,1 0 0,0 0 0,0 0 0,0-1 0,0 0 0,0 0 0,6 0 0,-8-1 0,0 0 0,0 0 0,0-1 0,0 1 0,0-1 0,0 0 0,0 0 0,0 0 0,0 0 0,0 0 0,0-1 0,-1 1 0,1-1 0,0 0 0,-1 0 0,4-4 0,-2 2 0,0-1 0,-1 1 0,0-1 0,0 0 0,0 1 0,-1-1 0,0-1 0,4-9 0,-4 5 0,0 0 0,0 1 0,-1-1 0,0 0 0,0 0 0,-1 0 0,-1 0 0,1 0 0,-2 1 0,-2-15 0,1 18 0,1-1 0,-1 1 0,0-1 0,-5-6 0,7 11 0,0 0 0,0 1 0,0-1 0,-1 0 0,1 1 0,-1-1 0,1 1 0,-1-1 0,0 1 0,1 0 0,-1-1 0,0 1 0,0 0 0,0 0 0,0 1 0,0-1 0,-3-1 0,4 2 0,0 0 0,0 1 0,0-1 0,0 0 0,0 0 0,0 0 0,0 1 0,0-1 0,0 1 0,1-1 0,-1 1 0,0-1 0,0 1 0,0-1 0,1 1 0,-1-1 0,0 1 0,0 0 0,1 0 0,-1-1 0,1 1 0,-1 0 0,1 0 0,-1 0 0,1 0 0,-1 0 0,1-1 0,0 1 0,-1 0 0,1 0 0,0 0 0,0 0 0,0 0 0,0 0 0,0 0 0,0 0 0,0 0 0,0 2 0,0 2 0,0 0 0,0 0 0,1 1 0,0-1 0,2 9 0,-1-10 0,0 0 0,0 0 0,0-1 0,0 1 0,0-1 0,1 0 0,0 0 0,0 0 0,0 0 0,5 4 0,-8-7 0,1 1 0,0 0 0,0-1 0,0 1 0,-1-1 0,1 1 0,0-1 0,0 1 0,0-1 0,0 0 0,0 0 0,0 1 0,0-1 0,0 0 0,0 0 0,0 0 0,0 0 0,0 0 0,0 0 0,0 0 0,0 0 0,0-1 0,0 1 0,0 0 0,0-1 0,0 1 0,0 0 0,-1-1 0,1 1 0,0-1 0,0 1 0,0-1 0,-1 0 0,1 1 0,0-1 0,0 0 0,-1 0 0,1 1 0,-1-1 0,1 0 0,-1 0 0,1 0 0,-1 0 0,1 0 0,-1 1 0,0-1 0,0 0 0,1-2 0,0-1 0,0 0 0,0 0 0,-1 0 0,1 0 0,-1 0 0,0 0 0,-1-7 0,0-10 0,2 21 0,-1 0 0,0 0 0,0 0 0,0-1 0,0 1 0,1 0 0,-1 0 0,0 0 0,0 0 0,0 0 0,1 0 0,-1 0 0,0-1 0,0 1 0,0 0 0,1 0 0,-1 0 0,0 0 0,0 0 0,1 0 0,-1 0 0,0 0 0,0 0 0,0 0 0,1 0 0,-1 1 0,0-1 0,0 0 0,0 0 0,1 0 0,-1 0 0,0 0 0,0 0 0,0 0 0,1 0 0,-1 1 0,0-1 0,0 0 0,0 0 0,0 0 0,1 1 0,12 8 0,-10-7 0,4 3 51,-2-2-193,0 1 0,0-1 1,0 0-1,1 0 1,-1-1-1,1 1 1,0-1-1,-1 0 1,10 1-1,-6-4-6684</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5T08:13:31.099"/>
    </inkml:context>
    <inkml:brush xml:id="br0">
      <inkml:brushProperty name="width" value="0.025" units="cm"/>
      <inkml:brushProperty name="height" value="0.025" units="cm"/>
    </inkml:brush>
  </inkml:definitions>
  <inkml:trace contextRef="#ctx0" brushRef="#br0">8 186 24575,'0'-1'0,"1"1"0,-1-1 0,0 1 0,0-1 0,0 1 0,0-1 0,0 1 0,-1-1 0,1 1 0,0-1 0,0 1 0,0-1 0,0 1 0,0 0 0,-1-1 0,1 1 0,0-1 0,0 1 0,-1-1 0,1 1 0,0 0 0,0-1 0,-1 1 0,0-1 0,1 2 0,-1-1 0,1 1 0,0-1 0,-1 1 0,1-1 0,0 1 0,0 0 0,-1-1 0,1 1 0,0 0 0,0-1 0,0 1 0,0 0 0,0-1 0,0 1 0,0-1 0,0 1 0,0 0 0,0-1 0,0 1 0,0 0 0,0-1 0,1 2 0,35 508 0,-35 603-869,14 436-559,55-714 784,-69-833 650,5 47 319,16 64-1,-22-160-8,-3 4-6537</inkml:trace>
  <inkml:trace contextRef="#ctx0" brushRef="#br0" timeOffset="1463.89">24 250 24575,'24'0'0,"368"-9"0,-237-1-217,652-34-2552,132 26 2646,-256 7-2512,-69-2 2205,2177-71 309,-1212 25-869,-1559 58 1503,44 2 1384,-63-1-1835,0 0 0,0 1 0,0-1 0,0 0 1,0 1-1,0-1 0,-1 0 0,1 1 1,0-1-1,0 1 0,0 0 0,0-1 1,-1 1-1,1 0 0,0-1 0,0 1 1,-1 0-1,1 0 0,-1 0 0,1-1 1,-1 1-1,1 0 0,-1 0 0,1 0 0,-1 0 1,0 0-1,1 0 0,-1 0 0,0 0 1,0 0-1,0 0 0,0 0 0,0 0 1,0 1-1,0 7 501,-1-1 1,0 0-1,-4 13 0,1-1-119,-25 693-444,21-290 0,-2-163 0,-26 409 0,27-571 0,5-1 0,4 1 0,4-1 0,31 177 0,-31-255 0,17 77 0,-4 0 0,6 136 0,-23-209 0,1 4 0,-1 0 0,-6 48 0,5-71-151,0-1-1,0 1 0,0-1 0,-1 0 1,1 1-1,-1-1 0,1 0 1,-5 5-1,-4 4-6674</inkml:trace>
  <inkml:trace contextRef="#ctx0" brushRef="#br0" timeOffset="4141.12">193 4388 24575,'0'0'0,"0"0"0,0 0 0,0 0 0,0 0 0,-1 0 0,1 0 0,0 0 0,0 0 0,0 0 0,0 0 0,0 0 0,0 0 0,0 0 0,0 0 0,0 0 0,0 0 0,-1 0 0,1 0 0,0 0 0,0 0 0,0 0 0,0 0 0,0 0 0,0 0 0,0 0 0,0 0 0,0 0 0,0 0 0,-1 0 0,1 0 0,0 0 0,0 0 0,0 0 0,0 0 0,0 0 0,0 0 0,0 0 0,0 0 0,0 0 0,0 0 0,0 1 0,0-1 0,0 0 0,0 0 0,0 0 0,0 0 0,0 0 0,0 0 0,-1 0 0,1 0 0,0 0 0,0 0 0,0 1 0,0-1 0,0 0 0,0 0 0,1 0 0,-1 0 0,0 0 0,0 0 0,0 0 0,0 0 0,0 0 0,0 1 0,7 4 0,12 5 0,28 1 0,-1-2 0,1-1 0,58 1 0,-90-8 0,644 9 0,-576-12 0,852-40 0,-575 20 0,-174 12-17,1725-77-727,-536 33 744,-1129 43 0,838-54 702,-859 49-643,146-1-59,-96 5 0,209 3 0,-481 9 0,0 0 0,0 0 0,0 0 0,0 0 0,0 0 0,0-1 0,0 0 0,0 1 0,3-3 0,-6 3 0,1 0 0,-1 0 0,0 0 0,0 0 0,0-1 0,0 1 0,0 0 0,1 0 0,-1 0 0,0 0 0,0-1 0,0 1 0,0 0 0,0 0 0,0 0 0,0-1 0,0 1 0,0 0 0,0 0 0,0-1 0,1 1 0,-1 0 0,0 0 0,-1 0 0,1-1 0,0 1 0,0 0 0,0 0 0,0-1 0,0 1 0,0 0 0,0 0 0,0 0 0,0-1 0,0 1 0,0 0 0,-1 0 0,-14-13 0,8 9 0,0-1 0,0 1 0,1-1 0,0-1 0,-1 1 0,2-1 0,-1 0 0,1 0 0,0-1 0,0 1 0,1-1 0,0 0 0,-4-8 0,-52-93 0,43 81 0,1-1 0,2-1 0,-16-40 0,18 30 0,-4-8 0,-29-67 0,35 97 0,-1 0 0,-1 1 0,0 0 0,-22-20 0,-10-14 0,36 39 0,-1 0 0,0 0 0,-1 1 0,0 0 0,0 1 0,-1 0 0,-1 1 0,1 0 0,-23-11 0,1 2-1365,22 10-5461</inkml:trace>
  <inkml:trace contextRef="#ctx0" brushRef="#br0" timeOffset="14072.3">81 843 24575,'0'1'0,"0"0"0,0 0 0,1 0 0,-1-1 0,1 1 0,-1 0 0,1 0 0,-1-1 0,1 1 0,-1 0 0,1-1 0,0 1 0,-1-1 0,1 1 0,0-1 0,-1 1 0,1-1 0,0 1 0,0-1 0,-1 0 0,1 1 0,0-1 0,0 0 0,0 0 0,0 1 0,-1-1 0,1 0 0,0 0 0,1 0 0,32 2 0,-28-2 0,499-1 0,-130-15 0,-197 6 0,145-4 0,-245 13 0,376-8 0,-280 5 0,113-8 0,113-17 0,-208 19 0,-10 1 0,232 1 0,-254 10 0,-137-1 198,-16 0-394,-1-1 1,1 0 0,0 0-1,-1 0 1,1-1 0,0 0-1,8-2 1,-9 0-6631</inkml:trace>
  <inkml:trace contextRef="#ctx0" brushRef="#br0" timeOffset="15291.68">4241 202 24575,'0'-1'0,"0"1"0,0-1 0,0 1 0,0-1 0,0 1 0,0 0 0,0-1 0,0 1 0,0-1 0,0 1 0,0-1 0,0 1 0,0 0 0,0-1 0,1 1 0,-1-1 0,0 1 0,0 0 0,0-1 0,1 1 0,-1 0 0,0-1 0,0 1 0,1 0 0,-1-1 0,0 1 0,1 0 0,-1-1 0,0 1 0,1 0 0,-1 0 0,1 0 0,-1-1 0,1 1 0,-1 0 0,1 1 0,-1-1 0,1 0 0,-1 0 0,1 1 0,-1-1 0,1 0 0,-1 1 0,1-1 0,-1 1 0,0-1 0,1 1 0,-1-1 0,0 1 0,1-1 0,-1 1 0,0-1 0,0 1 0,1-1 0,-1 1 0,0-1 0,0 1 0,0 0 0,0-1 0,0 1 0,0-1 0,0 1 0,4 53 0,-4 81 0,-2-51 0,3-66 0,0-1 0,6 21 0,-4-27 0,-1 0 0,-1 0 0,1 1 0,-2-1 0,1 0 0,-2 1 0,-2 15 0,3-25 0,-1-1 0,1 1 0,-1-1 0,0 0 0,0 0 0,0 1 0,0-1 0,0 0 0,0 0 0,0 0 0,0 0 0,0 0 0,0 0 0,-1-1 0,1 1 0,0 0 0,-1-1 0,1 1 0,0 0 0,-1-1 0,1 0 0,-1 1 0,1-1 0,-1 0 0,1 0 0,0 0 0,-1 0 0,-1 0 0,-9 0 0,1 0 0,-20-4 0,15 2 0,-49-1 0,-71 7 0,11 0 0,105-4-1365,3 0-5461</inkml:trace>
  <inkml:trace contextRef="#ctx0" brushRef="#br0" timeOffset="17156.71">4314 619 24575,'0'1'0,"1"0"0,0-1 0,0 1 0,0 0 0,0 0 0,0-1 0,0 1 0,0-1 0,0 1 0,0-1 0,1 1 0,-1-1 0,2 1 0,0 0 0,11 4 0,2 0 0,-2-2 0,1 1 0,0-2 0,18 1 0,80-1 0,-64-3 0,186 0 0,487 11 0,-421 9 0,-133-8 0,-42-1 0,140 5 0,-81-7 0,11 0 0,63-7 0,173-3 0,-314-6-1365,-101 8-5461</inkml:trace>
  <inkml:trace contextRef="#ctx0" brushRef="#br0" timeOffset="18854.92">7584 763 24575,'342'-15'0,"-80"5"0,-262 10 3,13 0 335,-12 0-377,-1 0 0,0 0 1,0 0-1,1 0 0,-1 0 0,0 0 1,0 0-1,0 0 0,1 0 0,-1 0 0,0 0 1,0 0-1,1 0 0,-1 0 0,0 0 1,0 0-1,1 0 0,-1 0 0,0-1 1,0 1-1,0 0 0,1 0 0,-1 0 0,0 0 1,0 0-1,0-1 0,0 1 0,1 0 1,-1 0-1,0 0 0,0 0 0,0-1 0,0 1 1,0 0-1,0 0 0,0-1 0,0 1 1,1 0-1,-1 0 0,0 0 0,0-1 1,0 1-1,0 0 0</inkml:trace>
  <inkml:trace contextRef="#ctx0" brushRef="#br0" timeOffset="21691.12">1261 883 24575,'0'880'0,"6"-836"0,-4-38 0,-1 1 0,0 0 0,0-1 0,0 1 0,-1 0 0,0 8 0,0-15-33,0 1 0,0-1-1,0 0 1,0 1 0,0-1-1,0 0 1,0 1 0,0-1 0,-1 0-1,1 0 1,0 1 0,0-1-1,0 0 1,0 1 0,0-1-1,0 0 1,-1 0 0,1 1 0,0-1-1,0 0 1,0 0 0,-1 1-1,1-1 1,0 0 0,0 0-1,-1 0 1,1 0 0,0 1 0,-1-1-1,1 0 1,0 0 0,0 0-1,-1 0 1,1 0 0,0 0-1,-1 0 1,1 0 0,0 0 0,-1 0-1,1 0 1,-6-2-6793</inkml:trace>
  <inkml:trace contextRef="#ctx0" brushRef="#br0" timeOffset="23387.36">8 2126 24575,'3'2'0,"0"0"0,0 0 0,1 0 0,-1-1 0,0 1 0,6 1 0,5 1 0,1-1 0,1 0 0,-1-1 0,0 0 0,30-2 0,81-11 0,-101 8 0,116-17 0,79-8 0,-151 23 0,79-4 0,-118 7 0,46-9 0,-47 6 0,55-2 0,-42 9 0,-28-1 0,0 0 0,1-1 0,-1-1 0,1 0 0,15-3 0,-29 3 0,1 0 0,0 1 0,-1-1 0,1 0 0,-1 0 0,1-1 0,-1 1 0,0 0 0,1 0 0,-1-1 0,0 1 0,0 0 0,0-1 0,0 1 0,0-1 0,0 0 0,0 1 0,-1-1 0,1 0 0,-1 1 0,1-1 0,-1 0 0,1 0 0,-1 0 0,0 1 0,0-3 0,1-9 0,-1 1 0,-3-23 0,2 14 0,1 0 112,1 0 0,5-21 1,2-32-1815,-7 61-5124</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5T08:13:58.438"/>
    </inkml:context>
    <inkml:brush xml:id="br0">
      <inkml:brushProperty name="width" value="0.025" units="cm"/>
      <inkml:brushProperty name="height" value="0.025" units="cm"/>
    </inkml:brush>
  </inkml:definitions>
  <inkml:trace contextRef="#ctx0" brushRef="#br0">1 331 24575,'31'2'0,"53"8"0,-61-5 0,1-2 0,-1-1 0,1-1 0,33-2 0,873-102 0,-621 80 0,-166 15 0,318-16 0,-208 9 0,129-10 0,315-17 0,-487 32 0,186-4 0,-24 1 0,421-45 0,-672 53 0,267-6 0,-13 9 0,268 4 0,-521 6 0,-118-8-1365</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5T08:14:02.328"/>
    </inkml:context>
    <inkml:brush xml:id="br0">
      <inkml:brushProperty name="width" value="0.025" units="cm"/>
      <inkml:brushProperty name="height" value="0.025" units="cm"/>
    </inkml:brush>
  </inkml:definitions>
  <inkml:trace contextRef="#ctx0" brushRef="#br0">779 1403 24575,'0'768'0,"-8"-650"0,0-20 0,0 14 0,0 29 0,-2 65 0,5-141 0,4 71 0,0 9 0,-6-71 0,2-41 0,1 37 0,3 41 0,6 122 0,13-155 0,-18-78 0,-12-39-1365,5 15-5461</inkml:trace>
  <inkml:trace contextRef="#ctx0" brushRef="#br0" timeOffset="1062.82">145 681 24575,'-1'16'0,"2"25"0,-1-39 0,0 0 0,1 0 0,-1 0 0,0 0 0,1 0 0,0 0 0,-1 0 0,1 0 0,0-1 0,0 1 0,0 0 0,0 0 0,1-1 0,-1 1 0,3 2 0,-3-3 0,1-1 0,-1 1 0,0-1 0,0 1 0,1-1 0,-1 1 0,0-1 0,1 0 0,-1 0 0,0 0 0,1 0 0,-1 0 0,1 0 0,-1 0 0,0-1 0,1 1 0,-1 0 0,0-1 0,0 1 0,1-1 0,-1 1 0,0-1 0,0 1 0,2-3 0,29-20 0,-29 20 0,23-24 0,13-11 0,-36 36 0,-1 0 0,1 0 0,0 0 0,-1 1 0,1-1 0,0 1 0,0 0 0,0-1 0,0 1 0,0 0 0,0 1 0,1-1 0,3 0 0,6 4-1365,-3 4-5461</inkml:trace>
  <inkml:trace contextRef="#ctx0" brushRef="#br0" timeOffset="1642.12">137 1058 24575,'-1'0'0,"0"0"0,1 1 0,-1-1 0,1 0 0,-1 0 0,1 1 0,-1-1 0,0 0 0,1 1 0,-1-1 0,1 0 0,0 1 0,-1-1 0,1 1 0,-1-1 0,1 1 0,0-1 0,-1 1 0,1-1 0,0 1 0,-1 0 0,1-1 0,0 1 0,0-1 0,0 1 0,-1 0 0,1-1 0,0 1 0,0 0 0,-1 22 0,1-22 0,0 2 0,0 1 0,0-1 0,0 1 0,0-1 0,1 1 0,0-1 0,0 0 0,0 0 0,0 1 0,0-1 0,1 0 0,-1 0 0,3 3 0,-3-5 0,1 0 0,-1 0 0,0 0 0,0 0 0,0 0 0,1 0 0,-1-1 0,0 1 0,1 0 0,-1-1 0,0 1 0,1-1 0,-1 0 0,1 1 0,-1-1 0,1 0 0,-1 0 0,1 0 0,-1 0 0,1 0 0,-1 0 0,1-1 0,-1 1 0,0 0 0,1-1 0,-1 1 0,1-1 0,-1 0 0,0 1 0,1-1 0,-1 0 0,0 0 0,2-1 0,11-7 68,-1-2 0,1 0 0,-2 0 0,20-23 0,-22 22-352,1 1 0,0 0-1,1 1 1,0 0 0,27-16 0,-25 20-6542</inkml:trace>
  <inkml:trace contextRef="#ctx0" brushRef="#br0" timeOffset="2574.25">0 2028 24575,'0'3'0,"0"0"0,1 0 0,-1-1 0,0 1 0,1 0 0,0-1 0,-1 1 0,1-1 0,0 1 0,1-1 0,-1 1 0,0-1 0,1 0 0,-1 1 0,1-1 0,-1 0 0,1 0 0,0 0 0,0 0 0,0 0 0,0-1 0,1 1 0,-1-1 0,0 1 0,1-1 0,-1 0 0,5 2 0,-3-2 0,0 0 0,0 0 0,0 0 0,0-1 0,0 0 0,0 1 0,1-1 0,-1-1 0,0 1 0,0 0 0,0-1 0,0 0 0,0 0 0,0 0 0,0-1 0,0 1 0,6-5 0,28-20 0,50-45 0,9-6 0,-96 76 12,0 0 0,0 0 0,1 0 0,-1 1 0,0-1 0,0 0 0,1 1 0,-1-1-1,0 1 1,1-1 0,-1 1 0,3 0 0,-4 0-5,0 0 0,1 0-1,-1 0 1,1 0 0,-1 0 0,1 0-1,-1 0 1,0 1 0,1-1 0,-1 0-1,0 0 1,1 1 0,-1-1 0,0 0 0,1 0-1,-1 1 1,0-1 0,1 0 0,-1 1-1,0-1 1,0 0 0,1 1 0,-1-1-1,0 1 1,0-1 0,0 1 0,1 3-184,0 0-1,-1 0 1,1 0 0,-1 0 0,0 0-1,-1 7 1,1-7-285,-2 13-6364</inkml:trace>
  <inkml:trace contextRef="#ctx0" brushRef="#br0" timeOffset="3242.56">0 2782 24575,'0'2'0,"0"0"0,1 0 0,-1 1 0,0-1 0,1 0 0,-1 0 0,1 0 0,0 0 0,0 0 0,0 0 0,0-1 0,0 1 0,0 0 0,0 0 0,1-1 0,-1 1 0,1-1 0,-1 1 0,1-1 0,-1 1 0,1-1 0,0 0 0,0 0 0,-1 0 0,1 0 0,0 0 0,0 0 0,0-1 0,3 2 0,-1-1 0,0-1 0,0 1 0,-1 0 0,1-1 0,0 0 0,0 0 0,0 0 0,-1-1 0,1 1 0,0-1 0,0 0 0,-1 0 0,1 0 0,-1 0 0,7-4 0,68-52 0,-54 38 0,40-25 0,-45 33-273,0 2 0,0 0 0,2 0 0,38-9 0,-39 14-6553</inkml:trace>
  <inkml:trace contextRef="#ctx0" brushRef="#br0" timeOffset="5035.91">3935 8 24575,'22'-4'0,"4"1"0,-25 3 0,-1 0 0,1 0 0,0 1 0,0-1 0,-1 0 0,1 1 0,0-1 0,0 0 0,-1 1 0,1-1 0,-1 1 0,1-1 0,0 1 0,-1 0 0,1-1 0,-1 1 0,1-1 0,-1 1 0,1 0 0,-1-1 0,0 1 0,1 0 0,-1 0 0,0-1 0,0 1 0,1 0 0,-1 0 0,0-1 0,0 2 0,3 21 0,-1 1 0,-1-1 0,-3 36 0,0-9 0,16 255 0,-12-271 0,9 64 0,2 47 0,-12-66 0,-3 144 0,2-223 6,0 0-1,0 0 0,0 1 0,0-1 1,0 0-1,0 0 0,0 0 0,0 0 1,1 0-1,-1 1 0,0-1 1,0 0-1,0 0 0,0 0 0,0 0 1,0 0-1,0 1 0,0-1 0,0 0 1,0 0-1,0 0 0,0 0 1,0 0-1,0 1 0,-1-1 0,1 0 1,0 0-1,0 0 0,0 0 1,0 0-1,0 0 0,0 1 0,0-1 1,0 0-1,0 0 0,0 0 0,-1 0 1,1 0-1,0 0 0,0 0 1,0 0-1,0 0 0,0 0 0,0 1 1,-1-1-1,1 0 0,0 0 0,0 0 1,0 0-1,0 0 0,0 0 1,-1 0-1,-3-8-223,1 2-1209,-4-2-5399</inkml:trace>
  <inkml:trace contextRef="#ctx0" brushRef="#br0" timeOffset="5801.31">2842 577 24575,'-1'-1'0,"-1"1"0,0-1 0,1 0 0,-1 0 0,0 0 0,1 0 0,-1-1 0,1 1 0,0 0 0,-1-1 0,1 1 0,-1-3 0,-16-12 0,17 16 0,0 0 0,-1-1 0,1 1 0,0-1 0,0 1 0,-1 0 0,1 0 0,0 0 0,0 0 0,-1 0 0,1 0 0,0 0 0,0 0 0,-1 1 0,1-1 0,0 0 0,0 1 0,-1-1 0,1 1 0,0-1 0,-1 2 0,-1 0 0,0 0 0,0 0 0,1 1 0,-1-1 0,1 1 0,0 0 0,-4 5 0,1 1 0,0 0 0,0 0 0,1 0 0,-5 18 0,8-24 0,1 0 0,-1 1 0,1-1 0,-1 1 0,1-1 0,0 1 0,0-1 0,0 1 0,1-1 0,-1 1 0,1-1 0,0 1 0,0-1 0,0 0 0,1 1 0,-1-1 0,1 0 0,-1 0 0,1 0 0,0 0 0,0 0 0,1 0 0,-1-1 0,0 1 0,1-1 0,0 0 0,-1 1 0,1-1 0,5 2 0,-2-1 0,0 0 0,0 0 0,0 0 0,1-1 0,-1 0 0,1-1 0,0 1 0,-1-1 0,1-1 0,0 1 0,0-1 0,-1 0 0,1-1 0,12-2 0,-16 2 19,1 0 0,-1 0 0,0 0 0,0 0 0,0-1 0,0 0 0,0 1 0,-1-1 0,1 0 0,0-1 0,-1 1 0,0 0 0,1-1 0,-1 1 0,0-1 0,0 0 0,2-5 0,1-1-361,-1-1 1,0 0 0,0 0-1,2-13 1,-2 2-6485</inkml:trace>
  <inkml:trace contextRef="#ctx0" brushRef="#br0" timeOffset="6275.02">3003 465 24575,'0'18'0,"1"0"0,0 0 0,1 1 0,2-1 0,-1-1 0,2 1 0,11 25 0,-16-42 0,0 0 0,1-1 0,-1 1 0,0-1 0,1 1 0,-1 0 0,0-1 0,1 1 0,-1-1 0,1 1 0,-1-1 0,1 1 0,-1-1 0,1 1 0,-1-1 0,1 1 0,-1-1 0,1 0 0,0 1 0,-1-1 0,1 0 0,0 1 0,0-1 0,0-1 0,-1 1 0,1 0 0,-1 0 0,1 0 0,-1-1 0,1 1 0,0 0 0,-1-1 0,1 1 0,-1 0 0,1-1 0,-1 1 0,0-1 0,1 1 0,-1-1 0,1 1 0,-1-1 0,1 0 0,15-37 0,-13 29 0,0 1 0,1 0 0,-1 0 0,2 1 0,-1 0 0,8-10 0,-11 16 0,0 0 0,-1 0 0,1 0 0,0 0 0,0 0 0,0 0 0,0 0 0,0 0 0,0 1 0,0-1 0,0 0 0,1 1 0,-1-1 0,0 0 0,0 1 0,1-1 0,-1 1 0,0 0 0,1 0 0,-1-1 0,0 1 0,1 0 0,-1 0 0,0 0 0,1 0 0,-1 0 0,0 1 0,1-1 0,-1 0 0,0 1 0,1-1 0,-1 1 0,0-1 0,0 1 0,0-1 0,1 1 0,-1 0 0,0 0 0,0-1 0,0 1 0,0 0 0,1 2 0,2 2 0,-1 0 0,1 1 0,-1-1 0,-1 1 0,1-1 0,-1 1 0,0 0 0,0 0 0,-1 0 0,2 10 0,-2-8 0,1 0 0,0-1 0,0 1 0,1 0 0,6 11 0,-8-17-42,0-1-1,0 1 0,0-1 1,0 0-1,0 0 0,0 1 1,1-1-1,-1 0 0,0 0 1,1 0-1,-1 0 0,1-1 1,-1 1-1,1 0 0,-1-1 1,1 1-1,0-1 0,-1 1 1,1-1-1,0 0 0,-1 1 1,1-1-1,0 0 0,0 0 1,-1-1-1,1 1 0,0 0 1,-1 0-1,1-1 0,0 1 1,2-2-1,15-6-6783</inkml:trace>
  <inkml:trace contextRef="#ctx0" brushRef="#br0" timeOffset="6497.66">3485 449 24575,'0'3'0,"0"3"0,0 4 0,0 2 0,0 3 0,0 1 0,3 0 0,0 1 0,1 1 0,-1 0 0,1-2 0,1-6 0,-1-5-8191</inkml:trace>
  <inkml:trace contextRef="#ctx0" brushRef="#br0" timeOffset="6889.18">4850 449 24575,'0'0'0,"0"-1"0,0 1 0,0 0 0,0 0 0,0-1 0,0 1 0,0 0 0,0 0 0,0-1 0,0 1 0,-1 0 0,1 0 0,0 0 0,0-1 0,0 1 0,0 0 0,0 0 0,-1 0 0,1-1 0,0 1 0,0 0 0,0 0 0,0 0 0,-1 0 0,1-1 0,0 1 0,0 0 0,-1 0 0,1 0 0,0 0 0,0 0 0,-1 0 0,1 0 0,0 0 0,0 0 0,-1 0 0,1 0 0,0 0 0,0 0 0,-1 0 0,1 0 0,0 0 0,0 0 0,0 0 0,-1 0 0,1 0 0,0 0 0,0 0 0,-1 1 0,1-1 0,0 0 0,0 0 0,0 0 0,-1 0 0,1 0 0,0 1 0,0-1 0,0 0 0,0 0 0,-1 1 0,-13 11 0,8-4 0,1 1 0,-1 0 0,2 0 0,-1 1 0,1-1 0,1 1 0,0 0 0,0 0 0,1 0 0,0 0 0,0 1 0,1-1 0,1 0 0,1 13 0,-1-20 0,0 0 0,1-1 0,0 1 0,0 0 0,-1-1 0,1 1 0,1-1 0,-1 1 0,0-1 0,1 1 0,-1-1 0,1 0 0,0 0 0,0 0 0,0 0 0,0 0 0,4 3 0,-3-3 0,1 0 0,0 0 0,0 0 0,0-1 0,0 1 0,0-1 0,0 0 0,0 0 0,1-1 0,6 1 0,-5-1 0,0 1 0,0-2 0,0 1 0,-1-1 0,1 0 0,0 0 0,-1-1 0,1 1 0,0-1 0,-1-1 0,0 1 0,0-1 0,0 0 0,0 0 0,0 0 0,0-1 0,4-4 0,6-11-1365,-2 0-5461</inkml:trace>
  <inkml:trace contextRef="#ctx0" brushRef="#br0" timeOffset="7329.28">5107 313 24575,'0'0'0,"-1"0"0,0 1 0,0-1 0,0 1 0,0-1 0,1 1 0,-1-1 0,0 1 0,0-1 0,1 1 0,-1 0 0,1-1 0,-1 1 0,0 0 0,1 0 0,0 0 0,-1-1 0,1 1 0,-1 0 0,1 0 0,0 0 0,-1 2 0,-5 20 0,2 8 0,2 0 0,1 0 0,4 56 0,-3-87 0,0 1 0,0-1 0,0 1 0,0-1 0,0 1 0,0-1 0,1 0 0,-1 1 0,0-1 0,0 1 0,0-1 0,0 1 0,0-1 0,1 0 0,-1 1 0,0-1 0,0 1 0,1-1 0,-1 0 0,0 1 0,1-1 0,-1 0 0,0 1 0,1-1 0,-1 0 0,0 0 0,1 1 0,0-1 0,11-5 0,17-25 0,-20 20 0,-8 8 0,0 1 0,0 0 0,0 0 0,1 0 0,-1-1 0,0 2 0,1-1 0,-1 0 0,1 0 0,-1 0 0,1 1 0,-1-1 0,1 0 0,0 1 0,-1 0 0,1-1 0,0 1 0,-1 0 0,1 0 0,3 0 0,-4 1 0,1 0 0,-1-1 0,1 1 0,-1 0 0,0 0 0,1 0 0,-1 0 0,0 1 0,0-1 0,0 0 0,0 0 0,0 1 0,0-1 0,0 0 0,0 1 0,-1-1 0,1 1 0,0 0 0,-1-1 0,1 1 0,-1 2 0,5 32 0,-5-31 0,0-1 0,0 0 0,1 1 0,-1-1 0,1 0 0,0 1 0,0-1 0,1 0 0,-1 0 0,1 0 0,0 0 0,4 7 0,2-6-1365,0-5-5461</inkml:trace>
  <inkml:trace contextRef="#ctx0" brushRef="#br0" timeOffset="7966.78">5388 425 24575,'1'-1'0,"-1"0"0,0-1 0,1 1 0,-1 0 0,1 0 0,0 0 0,-1 0 0,1 0 0,0 0 0,-1 0 0,1 1 0,0-1 0,0 0 0,0 0 0,0 1 0,0-1 0,0 0 0,0 1 0,0-1 0,0 1 0,2-1 0,24-8 0,-24 9 0,-1-1 0,0 1 0,1 0 0,-1 0 0,0 1 0,0-1 0,1 0 0,-1 1 0,0-1 0,0 1 0,0 0 0,0-1 0,0 1 0,0 0 0,0 1 0,0-1 0,0 0 0,0 0 0,0 1 0,-1-1 0,1 1 0,0 0 0,-1-1 0,0 1 0,1 0 0,-1 0 0,0 0 0,0 0 0,0 0 0,0 0 0,0 0 0,0 0 0,0 5 0,0-2 0,0 0 0,0 1 0,0-1 0,-1 1 0,0-1 0,0 1 0,0 0 0,-1-1 0,0 1 0,0-1 0,0 0 0,-4 10 0,-8 7 0,-2 4 0,15-25 0,0-1 0,0 0 0,0 1 0,0-1 0,0 0 0,0 1 0,0-1 0,0 0 0,0 1 0,0-1 0,0 0 0,1 1 0,-1-1 0,0 0 0,0 1 0,0-1 0,0 0 0,0 1 0,1-1 0,-1 0 0,0 0 0,0 1 0,1-1 0,-1 0 0,0 0 0,0 1 0,1-1 0,-1 0 0,0 0 0,1 0 0,-1 0 0,0 1 0,1-1 0,-1 0 0,0 0 0,1 0 0,-1 0 0,0 0 0,1 0 0,-1 0 0,0 0 0,1 0 0,-1 0 0,0 0 0,1 0 0,-1 0 0,0 0 0,1 0 0,-1 0 0,0-1 0,1 1 0,-1 0 0,0 0 0,0 0 0,1-1 0,22-5 0,105-50 0,-79 33 0,94-30 0,-133 51 171,-11 6 0,-15 5-1878,-3-1-5119</inkml:trace>
  <inkml:trace contextRef="#ctx0" brushRef="#br0" timeOffset="8222.43">2835 1788 24575,'-18'-9'0,"14"6"0,-1 1 0,1 1 0,-1-1 0,1 1 0,-1 0 0,0 0 0,0 0 0,1 1 0,-1-1 0,0 1 0,-9 1 0,12 0 0,-1-1 0,1 1 0,0 0 0,0 0 0,0 0 0,0 0 0,0 1 0,0-1 0,0 0 0,0 1 0,1-1 0,-1 1 0,0 0 0,1 0 0,-1-1 0,1 1 0,0 0 0,0 0 0,0 0 0,0 0 0,0 1 0,0-1 0,0 0 0,1 0 0,-1 1 0,1-1 0,-1 3 0,0 2 0,0 0 0,1 1 0,0-1 0,0 0 0,0 1 0,1-1 0,0 0 0,1 0 0,0 1 0,0-1 0,0 0 0,1-1 0,4 9 0,-5-10 0,1 0 0,1 0 0,-1 0 0,1 0 0,-1-1 0,1 1 0,1-1 0,-1 0 0,1 0 0,-1-1 0,1 0 0,0 1 0,0-1 0,1-1 0,-1 1 0,11 2 0,-8-2 31,0-1 0,1-1 0,-1 0 0,0 0 0,1-1 0,-1 0 0,1 0 0,-1-1 1,0 0-1,15-4 0,-17 3-145,0 0 0,0 0 0,0-1 0,-1 0 1,1 0-1,-1-1 0,0 1 0,0-1 1,0 0-1,0-1 0,-1 1 0,0-1 1,0 0-1,6-9 0,4-10-6712</inkml:trace>
  <inkml:trace contextRef="#ctx0" brushRef="#br0" timeOffset="8607.12">3044 1603 24575,'-1'97'0,"2"100"0,0-190 0,-2-4 0,1 0 0,0 0 0,0 0 0,0 0 0,1-1 0,-1 1 0,1 0 0,0 0 0,-1 0 0,1 0 0,1 0 0,-1-1 0,0 1 0,3 4 0,-3-7 0,-1 0 0,1 0 0,-1 1 0,1-1 0,-1 0 0,0 0 0,1 0 0,-1 0 0,1 0 0,-1 0 0,1 0 0,-1 0 0,0-1 0,1 1 0,-1 0 0,1 0 0,-1 0 0,0 0 0,1-1 0,-1 1 0,1 0 0,-1 0 0,0 0 0,1-1 0,-1 1 0,0 0 0,0-1 0,1 1 0,-1 0 0,0-1 0,1 1 0,-1 0 0,0-1 0,0 1 0,0-1 0,1 0 0,7-18 0,-7 17 0,13-37 0,-11 27 0,1 0 0,0 1 0,1-1 0,1 1 0,7-12 0,-13 22 0,0 1 0,0-1 0,1 1 0,-1 0 0,0-1 0,0 1 0,0-1 0,1 1 0,-1 0 0,0-1 0,1 1 0,-1 0 0,0-1 0,1 1 0,-1 0 0,1-1 0,-1 1 0,0 0 0,1 0 0,-1 0 0,1-1 0,-1 1 0,1 0 0,-1 0 0,1 0 0,-1 0 0,1 0 0,-1 0 0,1 0 0,-1 0 0,0 0 0,1 0 0,-1 0 0,1 0 0,-1 0 0,1 0 0,-1 1 0,1-1 0,-1 0 0,1 0 0,-1 0 0,0 1 0,1-1 0,-1 0 0,1 1 0,-1-1 0,0 0 0,1 1 0,-1-1 0,0 0 0,0 1 0,1-1 0,-1 0 0,0 1 0,0-1 0,1 1 0,-1 0 0,9 28 0,-5 2 0,-1 0 0,-3 36 0,1 1 0,-1-67 20,0 0 0,0 0 0,0 0 1,0 0-1,0 0 0,0 0 0,0 0 0,0 0 0,1 0 0,-1 0 0,0 0 0,1 0 0,-1 0 0,1 0 0,-1 0 0,2 2 1,-2-4-103,1 1 1,-1-1 0,1 0 0,-1 1-1,1-1 1,-1 0 0,1 1-1,-1-1 1,0 0 0,1 1 0,-1-1-1,0 0 1,0 0 0,1 1 0,-1-1-1,0 0 1,0 0 0,0 0 0,0 1-1,0-2 1,2-16-6745</inkml:trace>
  <inkml:trace contextRef="#ctx0" brushRef="#br0" timeOffset="8996.06">3220 1668 24575,'3'-3'0,"-1"1"0,1 0 0,-1 0 0,1 0 0,0 0 0,-1 0 0,1 1 0,0-1 0,0 1 0,0 0 0,1 0 0,3-1 0,-6 2 0,0 0 0,0 0 0,1 0 0,-1 0 0,0 0 0,0 1 0,0-1 0,1 0 0,-1 1 0,0-1 0,0 1 0,0-1 0,0 1 0,0-1 0,0 1 0,0 0 0,0 0 0,0-1 0,0 1 0,0 0 0,-1 0 0,1 0 0,0 0 0,0 0 0,-1 0 0,1 0 0,-1 0 0,1 0 0,-1 0 0,1 0 0,-1 1 0,0-1 0,0 0 0,1 0 0,-1 2 0,1 6 0,0-1 0,-1 1 0,0-1 0,0 0 0,-1 1 0,0-1 0,-4 17 0,3-15 0,1-10 0,1 1 0,0-1 0,0 1 0,0-1 0,0 0 0,0 1 0,0-1 0,0 1 0,1-1 0,-1 0 0,0 1 0,0-1 0,0 1 0,0-1 0,0 0 0,1 1 0,-1-1 0,0 1 0,0-1 0,1 0 0,-1 0 0,0 1 0,0-1 0,1 0 0,-1 1 0,0-1 0,1 0 0,-1 0 0,0 1 0,1-1 0,-1 0 0,1 0 0,-1 0 0,0 0 0,1 0 0,-1 0 0,1 1 0,-1-1 0,0 0 0,1 0 0,-1 0 0,1 0 0,-1 0 0,1-1 0,-1 1 0,0 0 0,1 0 0,0 0 0,28-6 0,-17 3 0,-10 3 0,0-1 0,1 1 0,-1 0 0,1 0 0,-1 0 0,0 0 0,1 0 0,-1 0 0,1 1 0,-1-1 0,0 1 0,1 0 0,-1 0 0,0 0 0,0 0 0,0 0 0,0 0 0,0 0 0,0 1 0,2 1 0,-2-1 0,0 1 0,0-1 0,0 1 0,0 0 0,-1 0 0,1 0 0,-1-1 0,0 1 0,0 1 0,0-1 0,0 0 0,0 0 0,0 5 0,-1-2 0,1-1 0,-1 0 0,0 1 0,-1-1 0,1 1 0,-1-1 0,0 0 0,-1 1 0,1-1 0,-1 0 0,0 0 0,0 0 0,-1 0 0,1-1 0,-1 1 0,0 0 0,0-1 0,-5 4 0,6-6 23,0 0 0,0 0 0,0-1-1,-1 1 1,1-1 0,0 0 0,-1 0-1,0 0 1,1 0 0,-1 0 0,0 0-1,1 0 1,-1-1 0,-4 1 0,6-1-89,-1 0 0,1-1 1,-1 1-1,1 0 0,-1-1 1,1 1-1,-1-1 0,1 1 1,-1-1-1,1 0 1,-1 1-1,1-1 0,0 0 1,-1 0-1,1 0 0,0 0 1,0 0-1,0 0 0,0 0 1,0-1-1,0 1 1,0 0-1,0-1 0,1 1 1,-2-3-1,-5-15-6760</inkml:trace>
  <inkml:trace contextRef="#ctx0" brushRef="#br0" timeOffset="9430.22">5188 1884 24575,'0'-11'0,"-1"0"0,0 0 0,-4-17 0,5 26 0,-1 0 0,1 0 0,-1 0 0,0 0 0,0 0 0,0 0 0,0 0 0,0 0 0,0 0 0,-1 1 0,-1-3 0,2 4 0,0-1 0,1 0 0,-1 1 0,0 0 0,0-1 0,0 1 0,0 0 0,0-1 0,1 1 0,-1 0 0,0 0 0,0 0 0,0 0 0,0 0 0,0 0 0,0 0 0,0 0 0,0 0 0,0 0 0,1 0 0,-1 0 0,0 1 0,0-1 0,0 0 0,0 1 0,0-1 0,0 1 0,-4 3 0,1-1 0,0 0 0,0 1 0,1 0 0,-1 0 0,1 0 0,0 0 0,0 1 0,0-1 0,0 1 0,1-1 0,0 1 0,0 0 0,0 0 0,-2 9 0,-1 10 0,0-1 0,-1 26 0,5-40 0,0 0 0,1 0 0,0 0 0,0 0 0,1 0 0,1 0 0,-1 0 0,5 14 0,-4-20 0,-1 1 0,1-1 0,0 0 0,0 1 0,0-1 0,0 0 0,1 0 0,-1 0 0,1 0 0,0-1 0,0 1 0,0-1 0,0 0 0,0 0 0,0 0 0,1 0 0,-1 0 0,1-1 0,0 1 0,-1-1 0,1 0 0,6 1 0,-2-1-54,0-1-1,1 1 0,-1-1 1,1-1-1,-1 0 1,0 0-1,0 0 0,1-1 1,-1-1-1,0 1 1,0-1-1,-1-1 0,1 1 1,-1-1-1,1 0 0,-1-1 1,-1 0-1,1 0 1,-1-1-1,1 1 0,-2-1 1,1-1-1,-1 1 1,8-12-1,8-14-6771</inkml:trace>
  <inkml:trace contextRef="#ctx0" brushRef="#br0" timeOffset="9850.41">5492 1619 24575,'0'1'0,"-1"-1"0,0 0 0,0 1 0,0-1 0,0 1 0,1-1 0,-1 1 0,0-1 0,1 1 0,-1 0 0,0-1 0,1 1 0,-1 0 0,1-1 0,-1 1 0,1 0 0,-1 0 0,1 0 0,-1-1 0,1 1 0,0 0 0,0 0 0,-1 0 0,1 1 0,-5 23 0,3-2 0,2 0 0,0-1 0,2 1 0,1 0 0,5 22 0,2-1 0,25 65 0,-33-103 0,0 0 0,1 0 0,0-1 0,0 1 0,5 6 0,-8-12 0,0 1 0,1-1 0,-1 1 0,1-1 0,-1 0 0,1 1 0,-1-1 0,1 1 0,-1-1 0,1 0 0,-1 1 0,1-1 0,-1 0 0,1 0 0,-1 1 0,1-1 0,0 0 0,-1 0 0,1 0 0,0 0 0,-1 0 0,1 0 0,1 0 0,-1 0 0,0-1 0,0 0 0,0 1 0,0-1 0,0 0 0,-1 0 0,1 0 0,0 0 0,0 1 0,-1-1 0,1 0 0,0 0 0,-1-1 0,1 1 0,-1 0 0,1 0 0,-1 0 0,1-1 0,10-32 0,7-18 0,-17 48 0,1 0 0,0 1 0,0-1 0,1 0 0,-1 1 0,1-1 0,-1 1 0,1 0 0,6-5 0,-8 7 0,0 1 0,0-1 0,-1 1 0,1-1 0,0 1 0,0 0 0,0-1 0,0 1 0,0 0 0,0 0 0,0-1 0,0 1 0,0 0 0,0 0 0,0 0 0,0 0 0,0 0 0,0 1 0,0-1 0,0 0 0,0 0 0,0 1 0,0-1 0,0 1 0,0-1 0,0 0 0,0 1 0,0 0 0,0-1 0,-1 1 0,1-1 0,0 1 0,0 0 0,-1 0 0,1 0 0,-1-1 0,1 1 0,0 0 0,-1 0 0,1 1 0,3 5 0,-1-1 0,0 1 0,0 0 0,2 9 0,3 16 0,4 34 0,0-1 0,-12-64 18,0 0 0,0 0 0,1 0 0,-1 0 0,0 0 0,0 1 0,1-1 0,-1 0 0,1 0 0,-1 0 0,1 0 0,-1 0 0,1 0 0,-1-1 0,1 1 0,0 0 0,0 0 0,1 1 0,-1-2-96,-1-1 0,1 1 1,0-1-1,0 1 1,-1-1-1,1 1 1,0-1-1,-1 0 0,1 1 1,0-1-1,-1 0 1,1 1-1,-1-1 1,1 0-1,-1 0 0,0 0 1,1 1-1,-1-1 1,0 0-1,1 0 1,-1-1-1,7-16-6748</inkml:trace>
  <inkml:trace contextRef="#ctx0" brushRef="#br0" timeOffset="10273.02">5927 1675 24575,'-1'8'0,"0"0"0,-1-1 0,-3 13 0,-3 13 0,8-33 0,-2 10 0,1-1 0,0 1 0,0-1 0,1 1 0,2 12 0,-2-21 0,0 1 0,0 0 0,1-1 0,-1 1 0,1-1 0,-1 1 0,1-1 0,0 1 0,-1-1 0,1 1 0,0-1 0,0 0 0,0 1 0,0-1 0,0 0 0,1 0 0,-1 0 0,0 0 0,0 0 0,1 0 0,-1 0 0,1 0 0,-1-1 0,0 1 0,1 0 0,0-1 0,-1 1 0,1-1 0,-1 0 0,1 1 0,0-1 0,-1 0 0,1 0 0,-1 0 0,1 0 0,0 0 0,-1-1 0,1 1 0,2-1 0,-1 0 0,1 1 0,0-1 0,0-1 0,0 1 0,-1 0 0,1-1 0,-1 0 0,1 0 0,-1 0 0,0 0 0,0-1 0,3-2 0,2-3 0,-2 0 0,1 0 0,5-9 0,-1 0 0,-18 71 0,-1 93 0,4-45 0,4-97-227,-1 0-1,0 0 1,0 0-1,0 0 1,-3 9-1,-1-5-6598</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08:43:31.020"/>
    </inkml:context>
    <inkml:brush xml:id="br0">
      <inkml:brushProperty name="width" value="0.025" units="cm"/>
      <inkml:brushProperty name="height" value="0.025" units="cm"/>
    </inkml:brush>
  </inkml:definitions>
  <inkml:trace contextRef="#ctx0" brushRef="#br0">1455 2069 24575,'1'-10'0,"0"0"0,0 0 0,0 1 0,1-1 0,1 1 0,0 0 0,6-15 0,0 12 0,-8 12 0,-1 0 0,0 0 0,0 0 0,0 0 0,1 0 0,-1 0 0,0 1 0,0-1 0,1 0 0,-1 0 0,0 0 0,0 0 0,0 1 0,0-1 0,0 0 0,1 0 0,-1 1 0,0-1 0,0 0 0,0 0 0,0 1 0,0-1 0,0 0 0,0 0 0,0 1 0,0-1 0,0 0 0,0 0 0,0 1 0,0-1 0,0 1 0,-2 33 0,-4-5 0,-2 1 0,-19 42 0,-32 58 0,43-96 0,4-9 0,-14 32 0,-2 0 0,-69 100 0,93-152 0,0 0 0,-1 0 0,1 0 0,-1-1 0,-6 5 0,10-8 0,1-1 0,-1 1 0,0-1 0,0 1 0,1-1 0,-1 0 0,0 1 0,0-1 0,0 0 0,1 0 0,-1 1 0,0-1 0,0 0 0,0 0 0,0 0 0,1 0 0,-1 0 0,0 0 0,0 0 0,0 0 0,0-1 0,1 1 0,-1 0 0,0 0 0,0-1 0,0 1 0,1 0 0,-1-1 0,0 1 0,1-1 0,-1 1 0,0-1 0,1 1 0,-1-1 0,0 0 0,1 1 0,-1-1 0,1 0 0,-1 1 0,1-1 0,0 0 0,-1 0 0,1 1 0,0-1 0,-1 0 0,1 0 0,0 0 0,0-1 0,-4-10 0,2-1 0,0 0 0,0 1 0,1-1 0,1 1 0,0-1 0,2-20 0,-1 30 0,-1 1 0,0-1 0,1 0 0,-1 1 0,1-1 0,0 0 0,-1 1 0,1-1 0,1 1 0,1-4 0,-3 5 0,1 1 0,-1 0 0,0-1 0,1 1 0,-1 0 0,0 0 0,1-1 0,-1 1 0,1 0 0,-1 0 0,0 0 0,1 0 0,-1-1 0,1 1 0,-1 0 0,1 0 0,-1 0 0,0 0 0,1 0 0,-1 0 0,1 0 0,-1 0 0,1 0 0,0 1 0,16 11 0,7 13 0,16 19 0,61 49 0,-85-81 0,0 0 0,1-1 0,0-1 0,1 0 0,0-1 0,0-1 0,38 11 0,-44-16 0,-1-1 0,1 0 0,0 0 0,0-1 0,1-1 0,11-1 0,-19 1 0,0-1 0,0 0 0,0 0 0,0 0 0,0-1 0,-1 0 0,1 0 0,-1 0 0,1 0 0,-1-1 0,0 0 0,0 0 0,0 0 0,0 0 0,-1-1 0,1 1 0,3-6 0,0-2 0,0 0 0,-1-1 0,-1 0 0,1 0 0,-2 0 0,0-1 0,0 0 0,-1 1 0,-1-1 0,0 0 0,0-14 0,-1-16 0,-2 0 0,-6-44 0,1 26 0,-21-80 0,21 120 0,0 0 0,-1 0 0,-1 1 0,-1 0 0,-1 1 0,0 0 0,-18-22 0,26 38 0,0 0 0,-1 0 0,1 0 0,-1 0 0,0 1 0,1-1 0,-1 1 0,-1-1 0,1 1 0,0 0 0,0 1 0,-1-1 0,1 0 0,-1 1 0,0 0 0,-4-1 0,6 2 0,-1 0 0,1 0 0,-1 0 0,1 1 0,0 0 0,-1-1 0,1 1 0,0 0 0,-1 0 0,1 0 0,0 0 0,0 0 0,0 1 0,0-1 0,0 1 0,0-1 0,1 1 0,-1 0 0,0-1 0,1 1 0,-1 0 0,1 0 0,0 0 0,-1 1 0,0 2 0,-5 9 0,1 0 0,0 0 0,1 1 0,1 0 0,0 1 0,1-1 0,-1 24 0,2-11 0,1 0 0,2-1 0,6 39 0,-4-45 0,1 0 0,1 0 0,0-1 0,2 0 0,18 37 0,-21-49 0,1 0 0,0 0 0,1-1 0,-1 1 0,1-1 0,1 0 0,-1-1 0,1 0 0,0 0 0,1 0 0,-1-1 0,1 0 0,0 0 0,1-1 0,-1 0 0,10 2 0,-3-1 0,1-2 0,0 0 0,0-1 0,1 0 0,-1-1 0,0-1 0,1-1 0,-1-1 0,0 0 0,0 0 0,0-2 0,0 0 0,-1-1 0,1-1 0,-1 0 0,0-1 0,-1 0 0,0-2 0,0 1 0,-1-2 0,0 0 0,0 0 0,-1-1 0,0-1 0,16-22 0,-23 28 0,-1 0 0,0-1 0,0 1 0,0 0 0,-1-1 0,0 0 0,-1-1 0,1 1 0,-1 0 0,-1-1 0,1 0 0,-2 1 0,1-13 0,-1 20 0,1-1 0,-1 1 0,-1-1 0,1 0 0,0 1 0,0-1 0,0 1 0,0-1 0,0 0 0,0 1 0,-1-1 0,1 1 0,0-1 0,-1 1 0,1-1 0,0 1 0,-1-1 0,1 1 0,0-1 0,-1 1 0,1-1 0,-1 1 0,1 0 0,-1-1 0,1 1 0,-1 0 0,1-1 0,-1 1 0,1 0 0,-1 0 0,0-1 0,1 1 0,-1 0 0,1 0 0,-1 0 0,0 0 0,1 0 0,-1 0 0,1 0 0,-1 0 0,0 0 0,1 0 0,-1 0 0,1 0 0,-1 1 0,0-1 0,1 0 0,-1 0 0,1 1 0,-1-1 0,0 1 0,-3 1 0,0 0 0,0 1 0,0 0 0,1 0 0,-5 4 0,2-1 0,-1 0 0,1 1 0,1 0 0,0 1 0,0-1 0,0 1 0,1 0 0,0 0 0,0 0 0,1 0 0,0 0 0,1 1 0,0 0 0,0 0 0,-1 14 0,3-20 0,0-1 0,0 0 0,1 0 0,-1 0 0,1 0 0,-1 1 0,1-1 0,-1 0 0,1 0 0,0 0 0,0 0 0,0 0 0,1 0 0,-1-1 0,0 1 0,0 0 0,1 0 0,0-1 0,-1 1 0,1-1 0,0 0 0,-1 1 0,1-1 0,0 0 0,0 0 0,0 0 0,0 0 0,0 0 0,0-1 0,0 1 0,0-1 0,1 1 0,-1-1 0,0 0 0,3 0 0,1 0 0,-1 0 0,1 0 0,-1-1 0,1 0 0,-1 0 0,0 0 0,0-1 0,1 0 0,-1 0 0,0 0 0,0-1 0,-1 0 0,8-4 0,-2-3 0,-1-1 0,0 1 0,0-2 0,-1 1 0,0-1 0,-1 0 0,0-1 0,-1 1 0,-1-1 0,0 0 0,5-23 0,-10 41 0,-1 0 0,1 0 0,0 0 0,0 0 0,1-1 0,0 1 0,0 0 0,0 0 0,0-1 0,0 1 0,1-1 0,0 1 0,0-1 0,0 1 0,1-2 0,-1 1 0,1 0 0,0-1 0,0 1 0,1 0 0,-1-1 0,1 0 0,-1 0 0,1 0 0,0 0 0,0 0 0,1-1 0,-1 0 0,0 0 0,1 0 0,-1-1 0,1 1 0,0-1 0,-1 0 0,1 0 0,0-1 0,0 1 0,-1-1 0,6 0 0,-3-1 0,0 1 0,-1-1 0,1 0 0,-1-1 0,1 1 0,-1-1 0,1-1 0,-1 1 0,0-1 0,0 0 0,0 0 0,-1-1 0,1 0 0,10-8 0,-8 4 0,-1 1 0,-1-2 0,1 1 0,-1-1 0,-1-1 0,0 1 0,0-1 0,5-15 0,-1-5 0,-1-1 0,-1 0 0,-2 1 0,-2-1 0,1-39 0,-6 51 0,-2 36 0,-4 76 0,3-1 0,11 126 0,-4-190 0,1 0 0,11 40 0,-7-50 0,-5-18 0,-4-12 0,-10-26-1365,-3-10-5461</inkml:trace>
  <inkml:trace contextRef="#ctx0" brushRef="#br0" timeOffset="524.41">2302 2210 24575,'0'2'0,"1"1"0,-1-1 0,1 0 0,-1 0 0,1 0 0,0 0 0,0 0 0,0 0 0,0 0 0,0-1 0,0 1 0,1 0 0,-1 0 0,1-1 0,-1 1 0,1-1 0,-1 1 0,1-1 0,0 0 0,0 0 0,0 0 0,3 2 0,3 1 0,0-1 0,-1 0 0,1 0 0,14 2 0,2-2 0,-2-1 0,1-1 0,0-1 0,0-1 0,-1 0 0,38-9 0,132-44 0,-161 44 0,-7 3 0,57-21 0,-75 23 0,-13 2 0,-14 2 0,12 2 0,0 1 0,-1 0 0,1 0 0,0 0 0,0 2 0,0-1 0,0 1 0,0-1 0,1 2 0,0 0 0,0 0 0,0 1 0,0 0 0,-12 13 0,13-12 0,0 1 0,1-1 0,0 1 0,1 0 0,-1 1 0,1 0 0,1-1 0,0 1 0,0 1 0,1-1 0,0 0 0,1 1 0,0 0 0,-2 14 0,4-20 0,0 0 0,0 0 0,0 0 0,1-1 0,0 1 0,-1 0 0,1 0 0,1 0 0,-1-1 0,0 1 0,1 0 0,0-1 0,0 1 0,0-1 0,5 6 0,-6-7 0,1 0 0,0-1 0,0 1 0,0-1 0,0 0 0,1 1 0,-1-1 0,0 0 0,0 0 0,1-1 0,-1 1 0,0 0 0,1-1 0,-1 1 0,1-1 0,-1 0 0,1 0 0,-1 0 0,1 0 0,-1 0 0,1-1 0,-1 1 0,1-1 0,-1 1 0,0-1 0,3-1 0,1-1 0,0 0 0,0 0 0,0-1 0,-1 1 0,1-1 0,-1-1 0,0 1 0,0-1 0,-1 1 0,1-2 0,-1 1 0,0 0 0,-1-1 0,1 1 0,-1-1 0,0 0 0,0 0 0,-1 0 0,2-7 0,1-6 0,0 1 0,-2-1 0,0 0 0,-1 0 0,-1-25 0,0 63 0,1 0 0,0 0 0,2 0 0,0 0 0,1-1 0,14 33 0,-16-42 0,1 0 0,1 0 0,-1 0 0,2-1 0,-1 0 0,1 0 0,0 0 0,1-1 0,0 1 0,0-2 0,0 1 0,1-1 0,0 0 0,0-1 0,1 1 0,12 4 0,-18-8 34,1-1 1,-1 0-1,1 0 0,-1-1 0,1 1 0,-1-1 0,1 0 0,0 0 0,5 0 1,-8 0-125,1-1 0,0 1 0,0-1 0,0 0 0,0 1 1,-1-1-1,1 0 0,0 0 0,0 0 0,-1 0 1,1-1-1,-1 1 0,1 0 0,-1-1 0,0 1 0,0-1 1,1 1-1,0-3 0,9-19-6736</inkml:trace>
  <inkml:trace contextRef="#ctx0" brushRef="#br0" timeOffset="1065.08">3995 1981 24575,'-11'-12'0,"9"10"0,0-1 0,0 1 0,0 0 0,-1-1 0,1 1 0,-1 0 0,0 0 0,1 1 0,-4-3 0,4 4 0,1 0 0,-1 0 0,1 0 0,-1 0 0,1 0 0,-1 0 0,1 0 0,-1 0 0,1 1 0,0-1 0,-1 0 0,1 1 0,-1-1 0,1 1 0,0 0 0,-1 0 0,1-1 0,0 1 0,0 0 0,0 0 0,0 0 0,0 0 0,0 0 0,0 0 0,-2 2 0,-2 4 0,1 0 0,-1 0 0,1-1 0,0 1 0,1 1 0,0-1 0,0 1 0,0 0 0,1 0 0,-2 16 0,-1 11 0,1 40 0,3-69 0,1 9 0,0 1 0,0 0 0,2 0 0,0 0 0,0-1 0,9 26 0,-9-34 0,1 0 0,0-1 0,0 1 0,1-1 0,0 0 0,0 0 0,0 0 0,1-1 0,0 0 0,0 0 0,0 0 0,0-1 0,1 1 0,0-1 0,0 0 0,12 6 0,-11-7 0,0 0 0,0-1 0,0 0 0,0 0 0,1 0 0,-1-1 0,1 0 0,-1-1 0,0 0 0,1 0 0,-1 0 0,0-1 0,0 0 0,1 0 0,-1-1 0,0 0 0,10-4 0,-12 3 0,-1 1 0,1-1 0,0 0 0,-1 0 0,0-1 0,0 0 0,0 1 0,0-1 0,0 0 0,-1-1 0,0 1 0,0 0 0,0 0 0,0-1 0,-1 0 0,0 0 0,0 0 0,0 0 0,0-1 0,-1 1 0,0 0 0,0-1 0,0 1 0,-1-8 0,0-1 0,-1-1 0,-1 1 0,0 0 0,-1 0 0,0 1 0,-2-1 0,-8-20 0,0 6 0,-1 0 0,-24-35 0,34 56 0,-1-1 0,-1 1 0,0 0 0,0 0 0,0 1 0,0 0 0,-1 0 0,-15-8 0,19 12 0,0 1 0,0-1 0,-1 1 0,0 0 0,1 0 0,0 0 0,-1 1 0,1-1 0,0 1 0,-1 0 0,1 0 0,-1 0 0,1 0 0,0 1 0,-1-1 0,1 1 0,0 0 0,0 0 0,-1 0 0,1 0 0,0 1 0,0 0 0,0-1 0,0 1 0,-4 4 0,-1 0 0,1 1 0,0 0 0,0 0 0,1 1 0,0 0 0,0 0 0,1 1 0,0 0 0,1 0 0,0 0 0,0 0 0,-4 20 0,6-24 0,1 1 0,1 0 0,-1 0 0,1-1 0,0 1 0,0 0 0,0 0 0,1 0 0,0-1 0,3 9 0,-3-10 0,0-1 0,1 1 0,0-1 0,0 0 0,0 1 0,0-1 0,1 0 0,-1 0 0,1 0 0,0 0 0,0-1 0,0 1 0,0-1 0,0 0 0,0 0 0,7 3 0,2 0-170,-1-2-1,1 1 0,0-2 1,0 1-1,0-2 0,1 0 1,15 0-1,6-1-6655</inkml:trace>
  <inkml:trace contextRef="#ctx0" brushRef="#br0" timeOffset="2375.56">4261 1946 24575,'0'25'0,"1"-2"0,2 2 0,8 40 0,-9-56 0,1 1 0,0-1 0,1 0 0,-1 1 0,2-2 0,-1 1 0,1 0 0,1-1 0,0 0 0,0-1 0,0 0 0,8 7 0,-12-12 0,0-1 0,-1 1 0,1-1 0,0 0 0,0 1 0,-1-1 0,1 0 0,0 0 0,0-1 0,0 1 0,1 0 0,-1-1 0,0 1 0,0-1 0,0 0 0,0 1 0,0-1 0,1 0 0,2-1 0,-3 1 0,-1-1 0,1 0 0,0 0 0,-1 0 0,1 0 0,-1 0 0,1 0 0,-1 0 0,1-1 0,-1 1 0,0 0 0,0-1 0,1 1 0,-1-1 0,0 1 0,0-1 0,-1 0 0,1 0 0,0 1 0,-1-1 0,1 0 0,-1 0 0,1-2 0,5-28 0,-2-2 0,-1 1 0,-2-1 0,-4-45 0,1 31 0,1 18 0,1 31 0,0-1 0,0 0 0,0 0 0,0 0 0,0 0 0,0 0 0,1 0 0,-1 0 0,0 0 0,0 0 0,0 0 0,0 0 0,0 0 0,0 0 0,0 0 0,0 0 0,0 0 0,0 0 0,0 0 0,0 0 0,0 0 0,0 0 0,0 0 0,1 0 0,-1 0 0,0 0 0,0 0 0,0 0 0,0 0 0,0 0 0,0 0 0,0 0 0,0 0 0,0 0 0,0 0 0,0 0 0,0 0 0,0 0 0,0 0 0,0 0 0,0 0 0,0-1 0,0 1 0,1 0 0,-1 0 0,0 0 0,0 0 0,0 0 0,0 0 0,0 0 0,0 0 0,0 0 0,0 0 0,0 0 0,0 0 0,0 0 0,0 0 0,0-1 0,7 11 0,12 24 0,-8-16 0,-6-11 0,0 0 0,1-1 0,0 1 0,0-1 0,1-2 0,-1 2 0,1-1 0,0 0 0,1 0 0,0-1 0,-1 0 0,1 0 0,0-1 0,1 0 0,8 2 0,-13-4 0,0 0 0,-1-1 0,1 1 0,0 0 0,0-1 0,-1 0 0,1 0 0,0 0 0,0-1 0,-1 1 0,1-1 0,0 0 0,-1 0 0,1 0 0,0 0 0,-1-1 0,1 0 0,-1 1 0,0-1 0,0 0 0,0-1 0,0 1 0,0 0 0,0-1 0,0 0 0,-1 0 0,1 0 0,-1 0 0,0 0 0,0 0 0,0 0 0,-1-1 0,1 2 0,-1-2 0,3-6 0,-4 8 0,1 0 0,-1 1 0,1-1 0,-1 1 0,1-1 0,-1 0 0,0 0 0,0 1 0,0-1 0,0 0 0,0 1 0,0-1 0,-1 0 0,1 1 0,0-1 0,-1 0 0,0 1 0,1-1 0,-1 1 0,0-1 0,1 1 0,-1-1 0,0 1 0,0 0 0,0-1 0,-3-1 0,3 2 0,-1 0 0,1 1 0,-1-1 0,0 0 0,1 1 0,-1 0 0,0-1 0,1 1 0,-1 0 0,0 0 0,0 0 0,1 0 0,-1 0 0,0 0 0,1 0 0,-1 1 0,0-1 0,1 1 0,-1-1 0,0 1 0,1 0 0,-1-1 0,1 1 0,-1 0 0,1 0 0,-2 1 0,-4 4 0,1-1 0,0 1 0,0 1 0,0-1 0,1 1 0,0 0 0,0 0 0,1-1 0,0 2 0,0-1 0,0 1 0,1 0 0,1 0 0,-1 1 0,1-1 0,1 1 0,-1-1 0,1 1 0,1-1 0,0 13 0,0-19 0,0 0 0,1 1 0,-1-1 0,1 1 0,0-1 0,-1 0 0,1 1 0,0-1 0,0 0 0,1 0 0,-1 0 0,0 0 0,1 0 0,-1 0 0,1 0 0,-1 0 0,1-1 0,0 1 0,0 0 0,0-1 0,0 0 0,0 1 0,0-1 0,0 0 0,1 0 0,-1 0 0,0 0 0,1-1 0,-1 1 0,0-1 0,1 1 0,-1-1 0,3 0 0,2 0 0,0 0 0,0-1 0,0 1 0,-1-2 0,1 1 0,0-1 0,-1 0 0,1 0 0,-1-1 0,10-5 0,11-9 0,-2-2 0,0-1 0,44-45 0,-9 8 0,-54 51 0,1 1 0,-1 0 0,1 0 0,0 1 0,1 0 0,14-6 0,-20 9 0,1 0 0,0 0 0,-1 0 0,1 1 0,0-1 0,0 1 0,-1 0 0,1 0 0,0 0 0,0 0 0,0 0 0,-1 1 0,1-1 0,0 1 0,0 0 0,-1 0 0,1 0 0,0 0 0,-1 0 0,1 0 0,-1 1 0,0-1 0,5 4 0,-1 2 0,0 0 0,0 0 0,-1 1 0,0 0 0,0-1 0,-1 2 0,0-1 0,5 14 0,0 6 0,7 41 0,-12-52 0,-1-1 0,0 1 0,-2 0 0,0-1 0,0 2 0,-2-1 0,-4 30 0,4-45 0,0 1 0,0 0 0,0-1 0,0 1 0,-1-1 0,1 1 0,-1-1 0,1 0 0,-1 0 0,0 1 0,0-1 0,0 0 0,0-1 0,0 1 0,-1 0 0,1-1 0,-4 3 0,5-4 0,0 1 0,0-1 0,0 0 0,0 1 0,-1-1 0,1 0 0,0 0 0,0 0 0,0 0 0,-1 0 0,1 0 0,0 0 0,0 0 0,-1-1 0,1 1 0,0 0 0,0-1 0,0 1 0,0-1 0,0 1 0,0-1 0,-1 0 0,1 1 0,0-1 0,1 0 0,-1 0 0,0 1 0,0-1 0,0 0 0,0 0 0,1 0 0,-1 0 0,0 0 0,1 0 0,-1-1 0,1 1 0,-1 0 0,1 0 0,0 0 0,-1 0 0,1-3 0,-5-12 0,2 0 0,0-1 0,0 0 0,2 1 0,0-22 0,2 6 0,9-59 0,-7 76 0,0 0 0,1 0 0,1 2 0,0-2 0,1 1 0,1 0 0,10-16 0,-13 23 0,1 1 0,0-1 0,0 1 0,0 1 0,1-1 0,0 1 0,0 0 0,0 0 0,1 1 0,0 0 0,-1 0 0,1 0 0,1 1 0,-1 0 0,0 0 0,9-1 0,-3 1 0,0 1 0,0 0 0,0 1 0,0 0 0,0 1 0,0 1 0,0 0 0,0 1 0,0 0 0,15 5 0,-25-6 0,0 1 0,0-1 0,-1 1 0,1 0 0,-1 0 0,1 0 0,-1 0 0,0 1 0,1-1 0,-1 0 0,0 1 0,0 0 0,-1-1 0,1 1 0,1 4 0,2 5 0,-1-1 0,5 22 0,0 1 0,-6-27 0,0 1 0,1-1 0,0 0 0,0 0 0,0 0 0,1 0 0,0-1 0,1 1 0,-1-1 0,1 0 0,0-1 0,0 1 0,1-1 0,0 0 0,0-1 0,0 0 0,0 0 0,11 3 0,3 3 0,54 20 0,-74-29 0,0 0 0,1-1 0,-1 1 0,1-1 0,-1 0 0,1 1 0,-1-1 0,1 0 0,-1 0 0,1 0 0,-1 0 0,1 0 0,-1 0 0,1-1 0,-1 1 0,1 0 0,-1-1 0,1 1 0,-1-1 0,0 1 0,1-1 0,-1 0 0,0 0 0,1 0 0,-1 1 0,0-1 0,0 0 0,0 0 0,0-1 0,0 1 0,0 0 0,0 0 0,0 0 0,0-1 0,-1 1 0,1-1 0,0 1 0,-1 0 0,1-1 0,-1 1 0,1-2 0,0-7 0,1 0 0,-1 0 0,-1 0 0,1 0 0,-3-11 0,2 20 0,-7-94 0,2 50 0,2 0 0,3-45 0,0 90 4,0 0 0,0 0 0,0 1-1,0-1 1,0 0 0,0 0 0,0 0 0,0 0-1,1 0 1,-1 0 0,0 0 0,0 0-1,0 1 1,0-1 0,0 0 0,0 0 0,0 0-1,0 0 1,1 0 0,-1 0 0,0 0 0,0 0-1,0 0 1,0 0 0,0 0 0,0 0-1,1 0 1,-1 0 0,0 0 0,0 0 0,0 0-1,0 0 1,0 0 0,0 0 0,1 0 0,-1 0-1,0 0 1,0 0 0,0 0 0,0 0 0,0 0-1,0 0 1,1 0 0,-1 0 0,0 0-1,0 0 1,0-1 0,0 1 0,0 0 0,0 0-1,0 0 1,0 0 0,0 0 0,0 0 0,1 0-1,-1 0 1,0-1 0,0 1 0,0 0-1,0 0 1,0 0 0,0 0 0,0-1 0,11 19-7,3 0-1602,2-2-5221</inkml:trace>
  <inkml:trace contextRef="#ctx0" brushRef="#br0" timeOffset="2592.29">5954 1681 24575,'0'3'0,"0"7"0,9 14 0,3 12 0,-1 7 0,-1 5 0,2-1 0,0-2 0,4-3 0,-1-16 0,-3-17 0,-3-22 0,-4-8-8191</inkml:trace>
  <inkml:trace contextRef="#ctx0" brushRef="#br0" timeOffset="3436.77">6113 1257 24575,'0'24'0,"1"0"0,0-1 0,2 1 0,1-1 0,1 1 0,1-2 0,16 40 0,-10-32 0,1 0 0,2-1 0,1-1 0,30 41 0,-43-66 0,-1 0 0,1 1 0,1-2 0,-1 1 0,0 0 0,1-1 0,-1 1 0,1-1 0,0 0 0,0 0 0,0 0 0,7 1 0,-10-2 0,1-1 0,0 0 0,0 0 0,-1 0 0,1 0 0,0 0 0,0 0 0,0-1 0,-1 1 0,1-1 0,0 1 0,-1-1 0,1 1 0,0-1 0,-1 0 0,1 0 0,-1 0 0,1 0 0,-1 0 0,1 0 0,-1 0 0,0-1 0,0 1 0,0 0 0,1-1 0,-1 1 0,0-1 0,-1 1 0,1-1 0,0 0 0,1-2 0,1-4 0,-1 1 0,0-1 0,0 0 0,-1 0 0,1 1 0,-2-1 0,1 0 0,-1 1 0,0-1 0,-2-9 0,2 14 0,-1 0 0,1 0 0,-1 0 0,1 0 0,-1 0 0,0 0 0,0 0 0,0 0 0,-1 1 0,1-1 0,0 0 0,-1 1 0,0-1 0,0 1 0,0 0 0,0 0 0,0-1 0,0 1 0,0 1 0,-1-1 0,1 0 0,-1 0 0,1 1 0,-1 0 0,0-1 0,0 1 0,1 0 0,-1 0 0,-6-1 0,6 2 0,0 0 0,-1 0 0,1 1 0,-1-1 0,1 1 0,0 0 0,-1-1 0,1 2 0,0-1 0,0 0 0,0 0 0,0 1 0,0 0 0,0 0 0,0 0 0,0 0 0,1 0 0,-1 0 0,1 1 0,0-1 0,-1 1 0,1 0 0,0-1 0,1 1 0,-1 0 0,-2 6 0,-2 3 0,1 0 0,1 1 0,0-1 0,0 1 0,-2 20 0,4-21 0,1 1 0,0-1 0,1 0 0,0 1 0,1-1 0,0 0 0,3 13 0,-2-19 0,0 0 0,0 0 0,0 0 0,1-2 0,0 2 0,0-1 0,0 0 0,0 1 0,1-2 0,0 1 0,0 0 0,1-1 0,-1 0 0,1 0 0,9 6 0,-6-4 0,1-1 0,0-1 0,1 0 0,-1 0 0,1 0 0,-1-1 0,1-1 0,0 0 0,0 0 0,0-1 0,1 0 0,13-1 0,-18 0 0,0-1 0,0 0 0,0 0 0,0 0 0,0-1 0,0 0 0,0 0 0,-1-1 0,1 0 0,-1 1 0,0-2 0,1 1 0,-2-1 0,1 0 0,0 0 0,-1 0 0,0 0 0,1-1 0,-2 0 0,1 0 0,5-9 0,-3 0 0,0 2 0,-1-2 0,-1 0 0,0-1 0,0 1 0,-2-1 0,0 0 0,-1 1 0,0-1 0,-1 0 0,-3-24 0,3 36 0,-1-1 0,0 1 0,1 0 0,-1 0 0,-1 1 0,1-1 0,0 0 0,-1 0 0,1 0 0,-1 0 0,-3-4 0,4 7 0,1 0 0,0-1 0,-1 1 0,1 0 0,-1-1 0,1 1 0,0 0 0,-1 0 0,1-1 0,-1 1 0,1 0 0,-1 0 0,1 0 0,0 0 0,-1 0 0,1-1 0,-1 1 0,1 0 0,-1 0 0,1 0 0,-1 0 0,1 1 0,-1-1 0,1 0 0,-1 0 0,1 0 0,0 0 0,-2 1 0,1 0 0,0 0 0,0 0 0,0 0 0,0 0 0,0 0 0,0 1 0,0-1 0,0 0 0,1 1 0,-1-1 0,0 0 0,1 1 0,-1 2 0,-2 3 0,1 0 0,1 1 0,-1 0 0,2 0 0,-1 0 0,1 0 0,0 0 0,0 0 0,1 0 0,0 0 0,0 0 0,1-1 0,0 1 0,1 0 0,0-1 0,4 8 0,-5-10 0,1 1 0,0-1 0,1-1 0,-1 1 0,1-1 0,0 1 0,0-1 0,0 0 0,1 0 0,0-1 0,-1 1 0,1-1 0,0-1 0,1 0 0,-1 1 0,0-1 0,1 0 0,-1 0 0,1-1 0,0 1 0,-1-1 0,12 0 0,-12-1 0,1 0 0,0 0 0,-1 0 0,1-1 0,0 0 0,-1-1 0,1 1 0,-1-1 0,0 0 0,1 0 0,-1-1 0,0 1 0,9-6 0,-7 2 0,0-1 0,0 1 0,-1-1 0,0 0 0,0-1 0,0 1 0,6-14 0,-11 20 0,-1 0 0,0 1 0,1-1 0,-1 1 0,1-1 0,-1 0 0,1 1 0,-1-1 0,1 1 0,0 0 0,-1-1 0,1 1 0,0-1 0,-1 1 0,1 0 0,0-1 0,-1 1 0,1 0 0,0 0 0,-1 0 0,1 0 0,0 0 0,0 0 0,-1-1 0,1 2 0,0-1 0,0 0 0,-1 0 0,1 0 0,0 0 0,-1 0 0,1 1 0,0-1 0,0 1 0,27 16 0,-16-9 0,-3-3 0,0-1 0,0 1 0,0-2 0,0 1 0,0-1 0,20 3 0,-26-5 0,0-1 0,0 0 0,0 0 0,-1 0 0,1 0 0,0-1 0,0 1 0,0-1 0,0 0 0,0 0 0,-1 0 0,1 0 0,0 0 0,-1 0 0,1-1 0,-1 1 0,1-1 0,-1 0 0,0 0 0,0 0 0,0 0 0,0 0 0,0 0 0,0 0 0,0-1 0,-1 1 0,3-4 0,0-4 0,-1 1 0,1-1 0,-1 0 0,-1 0 0,0 0 0,0 0 0,0-19 0,-5-73 0,2 91 0,0 4 0,1 0 0,-1 1 0,0-1 0,-1 0 0,-2-6 0,4 11 0,-1 1 0,0-1 0,1 1 0,-1-1 0,0 1 0,0-1 0,0 1 0,0-1 0,-1 1 0,1 0 0,0 0 0,0 0 0,-1 0 0,1 0 0,-1 0 0,1 0 0,-1 0 0,1 0 0,-1 1 0,0-1 0,1 1 0,-1-1 0,0 1 0,-2-1 0,-27 3-1365,0 5-5461</inkml:trace>
  <inkml:trace contextRef="#ctx0" brushRef="#br0" timeOffset="4184.39">256 2863 24575,'-2'0'-1352,"-24"0"-9234,-10 5 9484,32-4 1754,0 0 1,0 1 0,0-1 0,0 1 0,1 0 0,-7 4-1,-11 14-1153,11-5 738,0 0 1,1 2 0,0-1 0,2 2-1,0-1 1,1 1 0,-7 29 0,-5 27 194,-14 118 0,16 85 4026,16-205-4488,3-2 0,2 2 0,4-2 0,3 1 0,3-1 0,39 109 0,-38-140-159,1-2-1,2 1 1,2-2 0,1 0 0,34 40-1,-35-51 117,1-1 0,2-1 0,0-1 0,1 0 0,2-3 0,0 0-1,41 20 1,-31-21 63,0-3-1,2 0 0,0-3 1,0-1-1,1-2 1,0-2-1,0-1 0,2-3 1,-1-1-1,0-2 0,-1-1 1,67-12-1,-83 8 161,0-1 0,0-1 0,-1-1 0,1-1 0,34-19 0,-47 22-50,-1 0 1,-1-1-1,1 0 0,-1-1 0,0 0 1,-1 0-1,0 0 0,0-1 0,-1 0 1,0-1-1,0 0 0,-1 0 1,8-21-1,-9 18-13,-1-1 0,-1 0 1,0-1-1,-1 1 0,0 0 1,-1-1-1,-1 2 0,-2-17 1,-3-13 211,-13-56 0,0 13-170,18 85-129,-1-1 0,1 0 0,0 0 0,-1 1 0,1-1 0,0 0 0,0 0 0,0 0 0,0 0 0,0 1 0,1-1 0,-1 0 0,0 0 0,1 1 0,-1-1 0,1 0 0,0 0 0,0 1 0,-1-1 0,1 1 0,0-1 0,0 1 0,1-1 0,-1 1 0,0-1 0,0 1 0,1 0 0,-1 0 0,1 0 0,-1 0 0,1 0 0,-1 0 0,1 0 0,-1 0 0,1 1 0,0-1 0,0 1 0,-1-1 0,1 1 0,0 0 0,0-1 0,0 1 0,2 0 0,6 0 0,-1 1 0,1 0 0,0 1 0,-1 0 0,0 0 0,1 1 0,10 4 0,12 7 0,-1 1 0,0 2 0,-1 1 0,-1 1 0,-1 2 0,0 0 0,-2 2 0,0 1 0,-2 1 0,37 49 0,-53-61 0,0 0 0,-1 0 0,0 0 0,-1 1 0,0 1 0,-1-1 0,-1 1 0,0 0 0,-1 0 0,1 22 0,-3-30 0,-1 0 0,0 0 0,-1 0 0,0 0 0,0 0 0,0-1 0,-1 1 0,0-1 0,0 1 0,-1 0 0,1-1 0,-2 0 0,1 0 0,-1 0 0,1 0 0,-2 0 0,1-1 0,-1 1 0,1-1 0,-2 0 0,1-1 0,0 1 0,-1-1 0,-9 5 0,-20 7-1365,2-7-5461</inkml:trace>
  <inkml:trace contextRef="#ctx0" brushRef="#br0" timeOffset="6201.34">3184 4326 24575,'0'-17'0,"0"3"0,0-1 0,4-21 0,-4 36 0,0 0 0,0 0 0,0 0 0,0-1 0,0 1 0,0 0 0,0 0 0,0-1 0,0 1 0,0 0 0,0 0 0,0 0 0,0-1 0,0 1 0,0 0 0,0 0 0,0 0 0,0-1 0,0 1 0,1 0 0,-1 0 0,0 0 0,0-1 0,0 1 0,0 0 0,0 0 0,1 0 0,-1 0 0,0 0 0,0-1 0,0 1 0,1 0 0,-1 0 0,0 0 0,0 0 0,1 0 0,4 8 0,5 22 0,-9-25 0,14 62 0,-3 0 0,-3 1 0,-2 0 0,-5 108 0,-5-130 0,3-44 0,-3 15 0,-2-32 0,-8-51 51,-6-86 0,6-75-384,12 185 151,1 35 112,-9-569-1927,10 558 1997,4-72 0,-4 80 0,1 1 0,0-1 0,0 0 0,1 0 0,8-17 0,-11 26 0,0 0 0,1 0 0,-1 0 0,0 0 0,1 1 0,-1-1 0,0 0 0,1 0 0,-1 0 0,1 1 0,0-1 0,-1 0 0,1 1 0,-1-1 0,1 1 0,0-1 0,0 0 0,-1 1 0,1 0 0,0-1 0,0 1 0,0-1 0,-1 1 0,1 0 0,0 0 0,0-1 0,0 1 0,0 0 0,0 0 0,0 0 0,-1 0 0,1 0 0,0 0 0,0 0 0,0 0 0,0 0 0,0 1 0,0-1 0,-1 0 0,1 1 0,1 0 0,1 1 0,0 0 0,0 1 0,0 0 0,0 0 0,-1 0 0,1 0 0,-1 0 0,3 5 0,6 12 178,-1 1-1,-1 1 0,0 0 0,-2 0 0,0 0 0,3 25 0,13 145 1063,-21-158-1240,-1 1 0,-2-1 0,-9 60 0,8-79 0,-1-1 0,-1 0 0,-1 0 0,0 0 0,0 0 0,-1-1 0,-1 0 0,0 0 0,-1-1 0,0 1 0,-16 15 0,20-24 0,-1 0 0,0 0 0,0 0 0,0 0 0,0-1 0,-1 0 0,1 0 0,-1 0 0,0-1 0,0 0 0,0 0 0,0 0 0,-6 0 0,9-1 0,-1-1 0,1 0 0,0 0 0,0 0 0,0 0 0,0-1 0,0 1 0,0-1 0,0 0 0,0 1 0,0-2 0,1 1 0,-1 0 0,0 0 0,0-1 0,1 0 0,-1 1 0,1-1 0,-1 0 0,1 0 0,0-1 0,0 1 0,0 0 0,0-1 0,0 1 0,1-1 0,-3-4 0,2 4 0,1 1 0,0-1 0,1 0 0,-1 1 0,0-1 0,1 0 0,-1 1 0,1-4 0,0 6 0,0-1 0,0 1 0,0-1 0,0 1 0,0 0 0,0-1 0,0 1 0,0 0 0,0-1 0,0 1 0,1-1 0,-1 1 0,0 0 0,0-1 0,0 1 0,1 0 0,-1 0 0,0-1 0,0 1 0,1 0 0,-1-1 0,0 1 0,1 0 0,-1 0 0,1-1 0,-1 1 0,1 0 0,0 0 0,0 0 0,0 0 0,0 0 0,0 0 0,0 0 0,0 0 0,-1 1 0,1-1 0,0 0 0,0 0 0,0 1 0,0-1 0,-1 1 0,2 0 0,16 9 0,0 3 0,0 0 0,-2 1 0,24 24 0,-18-16 0,37 28 0,-39-37 0,-1-1 0,2-1 0,-1-1 0,2 0 0,-1-1 0,1-1 0,36 7 0,-46-13 0,0 0 0,0-1 0,0-1 0,0 0 0,0 0 0,0-1 0,14-3 0,-18 2 0,-1-1 0,1 1 0,0-1 0,-1 0 0,0-1 0,1 0 0,-1 0 0,-1-1 0,1 0 0,-1 0 0,9-9 0,-5 3 0,-1-1 0,0-1 0,-1 0 0,-1 0 0,0-1 0,0 0 0,6-21 0,2-3 0,-15 36 0,1 1 0,0 0 0,0-1 0,0 1 0,0 0 0,0 0 0,0 0 0,0-1 0,0 1 0,1 1 0,-1-1 0,0 0 0,1 0 0,-1 0 0,1 1 0,-1-1 0,0 0 0,1 1 0,0 0 0,-1-1 0,1 1 0,-1 0 0,1 0 0,-1 0 0,1 0 0,2 0 0,7 1 0,-1 0 0,0 1 0,12 3 0,3 1 0,-20-6 0,0 1 0,0-1 0,0 0 0,0 0 0,-1-1 0,1 1 0,0-1 0,0 0 0,-1-1 0,1 1 0,-1-1 0,1 0 0,-1 0 0,0 0 0,1 0 0,-1-1 0,0 1 0,-1-1 0,6-4 0,-4 2 0,-2 1 0,0-1 0,0 0 0,0 0 0,-1 0 0,1 0 0,-1 0 0,0 0 0,-1-1 0,1 1 0,-1-1 0,0 1 0,-1-1 0,1 0 0,-1 1 0,-1-9 0,1 8 0,-1 0 0,1 0 0,-2 1 0,1-1 0,-1 0 0,1 1 0,-2-1 0,1 1 0,0 0 0,-1 0 0,0 0 0,0 0 0,-1 0 0,-8-7 0,10 10 0,-1 0 0,1 0 0,0 1 0,-1-1 0,1 0 0,-1 1 0,1 0 0,-1 0 0,0 0 0,1 0 0,-1 0 0,0 0 0,0 1 0,0-1 0,0 1 0,0 0 0,0 0 0,1 0 0,-1 0 0,0 0 0,0 1 0,0-1 0,0 1 0,0 0 0,1 0 0,-1 0 0,0 0 0,1 0 0,-1 1 0,1-1 0,-4 3 0,1 0 0,0 0 0,1-1 0,-1 2 0,1 0 0,0 0 0,0 0 0,0 0 0,0 0 0,1 1 0,0 0 0,0-1 0,1 1 0,0 0 0,0 1 0,0-1 0,1 0 0,-2 9 0,3-12 0,0 1 0,-1-1 0,1 1 0,0-1 0,1 1 0,-1-1 0,1 1 0,-1-1 0,1 1 0,0-1 0,0 1 0,0-1 0,1 0 0,-1 0 0,1 0 0,0 0 0,0 0 0,0 0 0,0 0 0,1-1 0,-1 1 0,0-1 0,1 1 0,0-1 0,0 0 0,0 0 0,0 0 0,0-1 0,0 1 0,0-1 0,0 1 0,6 0 0,-3 0 0,0-2 0,0 1 0,0-1 0,0 1 0,0-2 0,0 1 0,0-1 0,-1 0 0,1 0 0,0 0 0,0-1 0,8-3 0,8-5 0,37-22 0,-47 25 0,19-12 0,-1 0 0,-1-2 0,51-48 0,-70 59 0,0-1 0,-1 0 0,-1-1 0,0 0 0,9-17 0,-13 21 0,-1 0 0,0-1 0,0 1 0,-1-1 0,0 0 0,0 1 0,-1-1 0,0 0 0,-1-14 0,-1 12 0,-2 9 0,-3 17 0,0 46 0,2-1 0,4 1 0,6 62 0,-4-99 0,11 154 0,8 0 0,52 208 0,-66-366 0,-7-20 0,0 0 0,0 0 0,0 0 0,0 0 0,0 0 0,0 0 0,0 0 0,0 1 0,0-1 0,0 0 0,0 0 0,1 0 0,-1 0 0,0 0 0,0 0 0,0 0 0,0 0 0,0 0 0,0 0 0,0 0 0,0 0 0,1 0 0,-1 0 0,0 0 0,0 0 0,0 0 0,0 0 0,0 0 0,0 0 0,0 0 0,0 0 0,1 0 0,-1 0 0,0 0 0,0 0 0,0 0 0,0 0 0,0 0 0,0 0 0,0 0 0,0 0 0,0-1 0,1 1 0,-1 0 0,0 0 0,0 0 0,0 0 0,0 0 0,0 0 0,0 0 0,0 0 0,0 0 0,0 0 0,0-1 0,0 1 0,0 0 0,0 0 0,0 0 0,0 0 0,0 0 0,0 0 0,0 0 0,0-1 0,0 1 0,0 0 0,2-35 0,-14-185 0,-4-54 0,13 169-72,-1-582-1317,13 587 1389,-8 97 0,8-39 0,-9 41 0,0 1 0,1-1 0,-1 0 0,0 1 0,0-1 0,1 0 0,-1 1 0,0-1 0,1 1 0,-1-1 0,1 0 0,-1 1 0,1 0 0,-1 0 0,1-1 0,-1 1 0,1-1 0,-1 1 0,1 0 0,0-1 0,-1 1 0,1 0 0,-1-1 0,1 1 0,0 0 0,0 0 0,-1 0 0,1 0 0,0-1 0,-1 1 0,1 0 0,0 0 0,0 0 0,-1 0 0,1 1 0,0-1 0,-1 0 0,1 0 0,0 0 0,-1 1 0,1-1 0,0 0 0,0 1 0,2 1 0,0-1 0,0 2 0,0-1 0,-1 1 0,1-1 0,-1 1 0,0 0 0,0 0 0,0 0 0,2 4 0,16 38 0,-18-41 0,12 33 244,-1 0-1,7 38 1,-16-56-122,-1 1-1,0-1 1,-1 1 0,-2 0 0,-3 38-1,3-54-121,-2 0 0,1 1 0,0-1 0,-1 0 0,0 1 0,0-1 0,0 0 0,-1-1 0,1 1 0,-1 0 0,0-1 0,0 1 0,-5 3 0,7-6 0,0 0 0,0 0 0,-1 0 0,1 0 0,0 0 0,-1-1 0,1 1 0,0-1 0,-1 1 0,1-1 0,0 1 0,-1-1 0,1 0 0,-1 0 0,1 0 0,-1 0 0,-2 0 0,3 0 0,-1-1 0,1 0 0,-1 1 0,1-1 0,-1 0 0,1 0 0,0 0 0,-1 0 0,1 0 0,0 0 0,0 0 0,0 0 0,0-1 0,0 1 0,0 0 0,0-1 0,0 1 0,0-1 0,0-2 0,0 3 0,0-1 0,0 1 0,0-1 0,1 0 0,-1 1 0,1-1 0,0 0 0,-1 0 0,1 1 0,0-1 0,0 0 0,0 0 0,0 1 0,0-1 0,0 0 0,1 0 0,-1 1 0,1-1 0,-1 0 0,1 1 0,-1-1 0,1 0 0,0 1 0,0-1 0,0 1 0,0-1 0,0 1 0,0 0 0,0-1 0,0 1 0,1 1 0,-1-1 0,1 0 0,-1 0 0,0 0 0,1 0 0,3-1 0,3-2 0,0 1 0,0 0 0,1 0 0,-1 1 0,1 0 0,12-1 0,35-2 0,-16 2 0,70-14 0,-99 15 0,-1-1 0,0 0 0,0-1 0,0 0 0,0-1 0,-1 0 0,0-1 0,0 1 0,0-2 0,0 1 0,11-13 0,-16 15 0,-1 0 0,0 0 0,0 0 0,-1 0 0,1-1 0,-1 1 0,0-1 0,0 1 0,-1-1 0,1 0 0,-1 0 0,0 0 0,0 1 0,-1-6 0,1 7 0,-2 1 0,1-1 0,0 0 0,-1 0 0,1 1 0,-1-1 0,0 1 0,1-1 0,-1 1 0,-1-1 0,1 1 0,0-1 0,-1 1 0,1 0 0,-1 0 0,1 0 0,-1 0 0,0 0 0,0 0 0,0 0 0,0 1 0,0-1 0,-1 1 0,1-1 0,0 1 0,-1 0 0,-4-2 0,4 2 0,-1 0 0,0 0 0,1 1 0,-1-1 0,0 1 0,1 0 0,-1 0 0,0 0 0,1 1 0,-1-1 0,0 1 0,1 0 0,-1 0 0,1 0 0,-1 0 0,1 1 0,-1-1 0,1 1 0,0 0 0,0 0 0,0 0 0,0 1 0,0-1 0,1 1 0,-5 3 0,4-2 0,0 0 0,0 0 0,0-1 0,0 2 0,1-1 0,0 0 0,-1 0 0,1 1 0,1-1 0,-1 0 0,1 1 0,0 0 0,0-1 0,0 1 0,1 0 0,-1 0 0,1 0 0,0 0 0,1 5 0,0-8 0,-1 0 0,1 0 0,-1 0 0,1 0 0,0 0 0,0 0 0,-1 0 0,1 0 0,1 0 0,-1-1 0,0 1 0,3 2 0,-3-3 0,0 0 0,0-1 0,0 1 0,0 0 0,0-1 0,0 1 0,0-1 0,0 0 0,0 1 0,0-1 0,0 0 0,0 0 0,0 1 0,0-1 0,1 0 0,-1 0 0,2-1 0,0 1 0,0-1 0,0 0 0,0-1 0,0 1 0,0 0 0,0-1 0,0 0 0,0 0 0,-1 0 0,1 0 0,0 0 0,-1 0 0,0-1 0,4-3 0,7-14 0,1 0 0,-2 0 0,16-38 0,9-17 0,-35 71 0,0 1 0,0 0 0,0-1 0,0 1 0,1 0 0,0 1 0,-1-1 0,1 0 0,0 1 0,0-1 0,0 1 0,1 0 0,-1 0 0,1 0 0,-1 1 0,1-1 0,-1 1 0,1 0 0,0 0 0,0 0 0,5 0 0,-4 1 0,0 0 0,0 1 0,0-1 0,0 1 0,0 0 0,0 1 0,-1-1 0,1 1 0,0 0 0,-1 0 0,1 1 0,-1-1 0,0 1 0,0 0 0,7 6 0,4 5 0,-1 0 0,-1 1 0,-1 1 0,16 24 0,-21-29 0,-1 0 0,0 0 0,-1 1 0,0-2 0,-1 2 0,0 1 0,4 24 0,-8-34 0,0 1 0,1 0 0,-1 0 0,0-1 0,-1 1 0,1 0 0,-1 0 0,0 0 0,0-1 0,0 1 0,0-1 0,-4 7 0,5-9 0,0-1 0,0 0 0,0 1 0,0-1 0,-1 0 0,1 1 0,0-1 0,-1 0 0,1 1 0,0-1 0,0 0 0,-1 0 0,1 1 0,0-1 0,-1 0 0,1 0 0,0 0 0,-1 0 0,1 1 0,-1-1 0,1 0 0,0 0 0,-1 0 0,1 0 0,-1 0 0,1 0 0,0 0 0,-1 0 0,1 0 0,-1 0 0,1 0 0,0 0 0,-1 0 0,1-1 0,0 1 0,-1 0 0,1 0 0,0 0 0,-1 0 0,1-1 0,0 1 0,-1 0 0,1 0 0,0-1 0,-1 1 0,1 0 0,0-1 0,0 1 0,-1 0 0,1-1 0,0 1 0,0 0 0,0-1 0,0 1 0,-1 0 0,1-1 0,0 1 0,0-1 0,0 1 0,-8-26 0,6 13 34,0 0 1,2-1-1,-1 1 0,2 0 0,0 0 0,0 0 0,1 1 0,1-1 0,4-13 1,0 6-377,1 0 1,0 0 0,1 1-1,21-31 1,8-3-6485</inkml:trace>
  <inkml:trace contextRef="#ctx0" brushRef="#br0" timeOffset="6759.01">5530 3144 24575,'-11'55'0,"5"233"0,10-222 0,3 1 0,19 83 0,-23-137 0,-2-11 0,-2-3 0,-4-17 0,-2-2 0,2-1 0,0 0 0,-4-31 0,9 45 0,0 0 0,0 1 0,0-1 0,1 0 0,0 1 0,0-1 0,0 0 0,1 1 0,0 0 0,0-1 0,1 1 0,0 0 0,0 0 0,0 0 0,7-8 0,5-1 0,-1 1 0,2 1 0,-1 1 0,35-21 0,-28 19 0,0-1 0,25-24 0,-42 34 0,0 0 0,1-1 0,-2 0 0,1 0 0,-1-1 0,0 1 0,0-1 0,0 0 0,-1 0 0,-1 0 0,1 0 0,1-9 0,-3 3 0,-5 29 0,1 18 0,1 1 0,1 0 0,2 0 0,2 0 0,1-1 0,2 0 0,1 1 0,16 47 0,-22-80 0,3 10 0,0 2 0,0-2 0,-1 1 0,1 18 0,-4-27 0,0 0 0,0 0 0,0-1 0,-1 1 0,1 0 0,-1 0 0,0-1 0,0 1 0,0-1 0,0 1 0,-1-1 0,0 1 0,1-1 0,-1 0 0,0 1 0,-1-1 0,1-1 0,-1 1 0,1 0 0,-6 4 0,-3 1 34,-1-1-1,-1 0 1,1 0 0,-1-1-1,0-1 1,-1 0 0,1-1-1,-1 0 1,-19 2-1,-19-1-616,-59 2 0,88-7 48,-66 3-6291</inkml:trace>
  <inkml:trace contextRef="#ctx0" brushRef="#br0" timeOffset="7431.01">1861 5085 24575,'-46'-1'0,"22"0"0,1 1 0,-43 5 0,58-3 0,0-1 0,1 2 0,-1-1 0,1 1 0,-1 0 0,1 0 0,0 1 0,0 0 0,1 0 0,-1 1 0,1 0 0,-8 7 0,4-1 0,1 0 0,0 1 0,0 0 0,2 0 0,-1-1 0,2 2 0,-11 26 0,3 7 0,-11 50 0,25-96 0,-14 71-173,2 2 0,4-1 0,2 1 0,4 0 0,14 140-1,-4-159-14,2 0-1,3 0 1,26 68-1,-24-83 118,2-2-1,1-1 1,2 0 0,2-1 0,25 33-1,-25-43 47,1 1-1,2-2 0,0 0 0,1-2 0,57 36 0,-42-33-12,2-4-1,1 0 0,78 25 1,-38-23 4,0-4 1,2-3-1,1-4 1,116 0 0,-87-11-241,175-21 0,-214 9 135,-1-4-1,-1-2 1,89-34 0,-139 42 118,36-20 0,-53 24 63,0 1-1,-1-1 1,0 0 0,0 0 0,-1-1-1,1 0 1,9-13 0,-14 16 36,1-1 1,-1 0 0,0 0-1,0 0 1,-1 0-1,1 0 1,-1 0 0,0-1-1,0 1 1,0 0-1,0-1 1,-1 1 0,0-1-1,0 1 1,0-1-1,0 1 1,-1 0-1,0-1 1,0 1 0,-2-6-1,-2-5 13,-1 1 0,-1-1 0,-1 1 0,-11-16 0,-5-6 143,-2 1 0,-2 1 0,0 1 1,-3 2-1,-53-44 0,75 66-234,16 10 0,21 11 0,12 13 0,-2 1 0,-1 2 0,-1 1 0,-2 2 0,-1 1 0,-1 2 0,31 42 0,-45-51 0,-1 0 0,-1 2 0,-2-1 0,0 2 0,-2 0 0,-1 0 0,-1 1 0,8 40 0,-13-44 0,-1 1 0,-1 0 0,-2-1 0,0 1 0,-2 0 0,-1 0 0,-1 0 0,-1 0 0,-14 47 0,1-32-1365,1-22-5461</inkml:trace>
  <inkml:trace contextRef="#ctx0" brushRef="#br0" timeOffset="7727.06">4702 6072 24575,'0'3'0,"6"14"0,2 15 0,5 19 0,1 24 0,-2 16 0,-3 11 0,-4 2 0,-1-3 0,-3-11 0,-1-13 0,0-15 0,6-19 0,10-21 0,3-27 0,-1-13-8191</inkml:trace>
  <inkml:trace contextRef="#ctx0" brushRef="#br0" timeOffset="8526.13">5177 6037 24575,'-1'7'0,"0"0"0,-1-1 0,0 1 0,-1-1 0,1 1 0,-1-1 0,0 0 0,-1 0 0,0 0 0,0 0 0,-5 5 0,5-5 0,-19 24 0,-1 1 0,-31 28 0,45-48 0,-1-1 0,0-1 0,-1 0 0,0 0 0,-1-1 0,0-1 0,0 0 0,-21 8 0,19-10 0,22-3 0,5 0 0,84 36 0,-2-1 0,-55-25 0,1-1 0,0-3 0,0-1 0,0-3 0,1 0 0,0-3 0,51-5 0,-84 3 0,0 0 0,0 0 0,0-1 0,0 0 0,0-1 0,-1 0 0,1 0 0,-1-1 0,0 1 0,0-2 0,0 1 0,6-6 0,-8 5 0,0 0 0,-1 0 0,1 0 0,-1-1 0,-1 1 0,1-1 0,-1 0 0,0 0 0,0 0 0,-1-1 0,0 1 0,0-1 0,1 2 0,0-14 0,0-15 0,-1 1 0,-1-1 0,-2 1 0,-9-46 0,5 60 0,5 19 0,0 0 0,0 0 0,0-1 0,0 1 0,0 0 0,0 0 0,0 0 0,0 0 0,0 0 0,0 0 0,0 0 0,0 0 0,0-1 0,0 1 0,0 0 0,0 0 0,0 0 0,0 0 0,-1 0 0,1 0 0,0 0 0,0 0 0,0 0 0,0 0 0,0 0 0,0 0 0,0 0 0,0 0 0,-1 0 0,1 0 0,0 0 0,0 0 0,0 0 0,0 0 0,0 0 0,0 0 0,0 0 0,0 0 0,-1 0 0,1 0 0,0 0 0,0 0 0,0 0 0,0 0 0,0 0 0,0 0 0,0 0 0,0 0 0,-1 0 0,1 0 0,0 0 0,0 0 0,0 0 0,0 0 0,0 1 0,0-1 0,0 0 0,0 0 0,0 0 0,0 0 0,0 0 0,-2 4 0,1 0 0,0 0 0,0 0 0,0 0 0,1 0 0,-1 5 0,0 17 0,2-1 0,0 1 0,1 1 0,11 43 0,37 107 0,-36-130 0,88 269 0,6 24 0,-100-314 0,0-1 0,5 29 0,-12-47 0,0-1 0,0 0 0,-1 1 0,0 0 0,0-1 0,0 1 0,-1-1 0,0 1 0,-3 10 0,4-16 0,-1 0 0,1 0 0,0 0 0,-1-1 0,1 1 0,-1 0 0,1 0 0,-1 0 0,1 0 0,-1-1 0,1 1 0,-1 0 0,0 0 0,1-1 0,-1 1 0,0 0 0,0-1 0,1 1 0,-3 0 0,3-1 0,-1 0 0,0 0 0,1 0 0,-1 0 0,0 0 0,0 0 0,1 0 0,-1 0 0,0-1 0,1 1 0,-1 0 0,0 0 0,1-1 0,-1 1 0,0 0 0,1-1 0,-1 1 0,1-1 0,-1 1 0,0-1 0,-3-3 0,0 0 0,1-1 0,-1 1 0,1-1 0,-5-9 0,-5-12 0,1 0 0,-16-57 0,-6-63 0,32 133 0,-19-92-162,6-1 0,-4-169-1,19 211 82,4-1 0,2 1 0,2 1 0,4-1 0,31-97 0,-37 141 81,0 2 0,2-1 0,0 1 0,1 0 0,1 2 0,1-1 0,0 0 0,1 1 0,18-18 0,-27 31 0,0 0 0,1 0 0,-1 0 0,1 0 0,0 1 0,0 0 0,0-1 0,0 1 0,0 1 0,1-1 0,-1 0 0,0 1 0,1 0 0,-1 0 0,1 1 0,-1-1 0,1 1 0,-1 0 0,1 0 0,8 2 0,-8-1 0,-1 1 0,1 0 0,-1 0 0,0 0 0,1 0 0,-1 1 0,0 0 0,-1 0 0,1 0 0,0 0 0,-1 1 0,0-1 0,0 1 0,0 0 0,0 0 0,0 0 0,-1 0 0,4 8 0,-1 0 54,0 1 0,-1 0 0,0 0 0,-1-1 0,-1 1 0,0 0 0,0 0 0,-2 26 0,0-33-31,0 0-1,0 0 0,-1 0 0,0 0 0,-1 0 0,1 0 0,-1 0 0,0-1 1,0 1-1,-1 0 0,0-1 0,0 0 0,0 0 0,-1 0 0,1 0 0,-1 0 1,0-1-1,-1-1 0,1 2 0,-1-2 0,-6 6 0,7-8-22,1 1 0,0-1 0,-1 0 0,1 1 0,-1-2 0,1 1 0,-1 0 0,1-1 0,-1 1 0,-7-1 0,10 0 0,0 0 0,0-1 0,0 1 0,0 0 0,-1 0 0,1 0 0,0-1 0,0 1 0,0-1 0,0 1 0,0-1 0,0 1 0,0-1 0,0 0 0,0 1 0,0-1 0,0 0 0,0 0 0,0 0 0,1 1 0,-1-1 0,0 0 0,1 0 0,-1 0 0,1 0 0,-1 0 0,1-1 0,-1 1 0,1 0 0,-1 0 0,1 0 0,0 0 0,0 0 0,0-1 0,0 0 0,5-16-1365,7 2-5461</inkml:trace>
  <inkml:trace contextRef="#ctx0" brushRef="#br0" timeOffset="8775.34">6413 5756 24575,'0'3'0,"0"7"0,0 7 0,0 10 0,6 7 0,2 4 0,-1 1 0,5-7 0,0-2 0,5-6 0,-2-14 0,-2-14 0,-4-15 0,-3-5-8191</inkml:trace>
  <inkml:trace contextRef="#ctx0" brushRef="#br0" timeOffset="9051.52">6325 5120 24575,'-1'2'0,"1"0"0,-1 0 0,1 0 0,-1 0 0,0 0 0,1 0 0,-1 0 0,-2 3 0,-3 6 0,3-4 0,1 0 0,0-1 0,0 1 0,1 0 0,0 0 0,0 0 0,1-1 0,0 1 0,0 0 0,2 9 0,-2-13 0,1 0 0,0 0 0,0-1 0,0 1 0,0 0 0,0 0 0,0-1 0,1 1 0,-1-1 0,1 1 0,0-1 0,0 0 0,0 0 0,0 1 0,0-2 0,0 1 0,1 0 0,-1 0 0,1-1 0,-1 1 0,1-1 0,-1 1 0,1-1 0,0 0 0,0 0 0,5 0 0,-6 0 0,0-1 0,0 1 0,0-1 0,0 0 0,1 0 0,-1 0 0,0 0 0,0-1 0,0 1 0,1 0 0,-1-1 0,0 0 0,0 1 0,0-1 0,0 0 0,0 0 0,0 0 0,0 0 0,0-1 0,2-1 0,-2 0 0,1 0 0,-1 1 0,1-2 0,-1 1 0,0 0 0,0 0 0,0-1 0,-1 1 0,1-1 0,-1 0 0,1-4 0,0 2 0,-1 1 0,0-1 0,0 0 0,-1 0 0,1 0 0,-1 1 0,-1-1 0,1 0 0,-1 0 0,0 1 0,0-1 0,-1 0 0,0 0 0,0 1 0,-4-9 0,5 11 9,-1 1-1,0 0 1,0-1-1,0 1 1,0 0-1,0 0 1,0 0 0,0 1-1,0-1 1,-1 0-1,1 1 1,-1-1-1,1 1 1,-1 0-1,0 0 1,0 0-1,1 0 1,-1 1-1,-4-2 1,2 2 5,1 1 0,-1-1 1,1 1-1,0 0 0,0 0 0,-1 0 0,1 0 1,0 1-1,0-1 0,0 1 0,-6 4 1,-5 5-357,1 0 1,0 0 0,0 2-1,-22 26 1,6-4-6485</inkml:trace>
  <inkml:trace contextRef="#ctx0" brushRef="#br0" timeOffset="9874.13">3290 6531 24575,'-3'2'0,"0"1"0,0 0 0,0 0 0,1 1 0,-1-1 0,1 0 0,-1 1 0,1 0 0,0-1 0,0 1 0,1 0 0,-1 0 0,1 0 0,-1 6 0,1-7 0,-7 27 0,1-1 0,1 2 0,-1 33 0,0 99 0,6-113 0,-1 251-104,6-202-10,17 106 0,-12-151 57,2 0 0,3-1-1,30 75 1,-28-93 40,0 0 0,3 0-1,1-2 1,1-1 0,47 54-1,-41-57 69,3-1 0,0-1-1,1-1 1,2-3 0,68 40-1,-49-37-348,1-2-1,1-3 1,87 22-1,-42-21-478,126 13-1,97-10 0,76-14 778,3-16-1246,0-17 0,613-112-1,-638 47 996,-76-7-755,-241 71 881,97-53-1,-135 64 142,0-2 0,0 1-1,-1-2 1,-1-1 0,-1 0 0,23-27 0,-34 34-3,0 0 0,-1-1-1,0 0 1,-1 0 0,1 0 0,-2 0 0,0-1 0,0 0 0,-1 1 0,0-1 0,-1 0-1,0-1 1,-1 1 0,0-1 0,-2-16 0,-1 5 17,-2 0-1,0 0 1,-2 0 0,0 2-1,-19-44 1,4 21 862,-47-73 0,58 100-760,0 2 0,-1-1 1,-1 2-1,-1-1 0,0 2 0,0 0 1,-17-13-1,27 25 88,1-1 0,-1 1 0,1-1 0,-1 2 0,0-1 0,1 0 0,-5-1 0,6 2-152,0 0-1,0 0 1,1 0-1,-1 0 1,0 0-1,1 0 1,-1 0-1,0 0 1,0 0-1,1 1 1,-1-1-1,0 0 1,1 0-1,-1 1 1,0-1 0,1 0-1,-1 1 1,0-1-1,1 0 1,-1 1-1,0 0 30,0 1-1,0-1 1,1 1-1,-1-1 1,1 1-1,-1 0 1,1-1-1,0 1 1,0 0-1,0-1 1,0 1-1,0 0 1,0-1-1,0 1 1,0 0-1,1-1 1,-1 1-1,1 0 1,-1-1-1,1 1 1,0-1-1,1 3 1,12 22-16,0-1 0,2 0 0,1-2 0,0 0 0,29 27 0,39 53-167,-71-82 129,-1 0 0,-1 1-1,-1 0 1,-1 1 0,-1 0-1,-1 1 1,9 47 0,-15-58-86,0 0 0,-1-1 1,-1 1-1,0 0 0,-1 0 1,-1 0-1,-3 18 0,2-22-62,1-1 0,-1 0 0,-1 0 0,1 0 0,-1-1 0,-1 1 0,1-1 0,-1 0 0,0 0 0,-1-1 0,0 0 0,-8 6 0,-11 8-6721</inkml:trace>
  <inkml:trace contextRef="#ctx0" brushRef="#br0" timeOffset="12094.75">9200 7113 24575,'-3'-4'0,"0"1"0,1-1 0,-1 0 0,1 0 0,0 1 0,0-1 0,-1-5 0,-11-17 0,14 26 0,-1-1 0,1 1 0,0-1 0,-1 1 0,1-1 0,-1 1 0,1-1 0,0 1 0,-1 0 0,1-1 0,-1 1 0,1 0 0,-1-1 0,1 1 0,-1 0 0,0 0 0,1 0 0,-1-1 0,1 1 0,-1 0 0,1 0 0,-1 0 0,-1 0 0,2 0 0,-1 1 0,1-1 0,-1 1 0,0-1 0,1 1 0,-1-1 0,1 1 0,-1-1 0,1 1 0,0-1 0,-1 1 0,1 0 0,-1-1 0,1 1 0,0 0 0,0-1 0,-1 1 0,1 0 0,0-1 0,0 1 0,0 1 0,-2 12 0,1-1 0,0-1 0,1 2 0,2 16 0,0-1 0,-1 0 0,4 317 0,-8-296 0,-2 1 0,-2-2 0,-2 0 0,-30 92 0,35-131 0,0-1 0,0 0 0,-1 0 0,-10 15 0,14-22 0,0-1 0,0 0 0,0 0 0,0 0 0,0 0 0,-1 0 0,1 0 0,0 0 0,-1 0 0,1 0 0,0 0 0,-1-1 0,1 1 0,-1 0 0,1-1 0,-2 1 0,1-1 0,1-1 0,0 1 0,0 0 0,0 0 0,-1-1 0,1 1 0,0-1 0,0 1 0,0-1 0,0 1 0,0-1 0,0 0 0,0 0 0,0 1 0,0-1 0,0 0 0,0 0 0,1 0 0,-1 0 0,0 0 0,1 0 0,-1 0 0,0 0 0,0-2 0,-3-6 0,1 0 0,-1 0 0,2 0 0,-1 0 0,1-1 0,0 1 0,0-14 0,1-67 0,1 88 0,0-4 0,0 0 0,0 0 0,1 0 0,0-1 0,2-5 0,-3 11 0,1-1 0,-1 1 0,1 0 0,-1 0 0,1 0 0,0 0 0,-1 0 0,1 0 0,0 0 0,0 0 0,0 0 0,0 0 0,-1 0 0,1 0 0,0 1 0,1-1 0,-1 0 0,0 1 0,0-1 0,0 1 0,0-1 0,0 1 0,1-1 0,-1 1 0,0 0 0,0 0 0,1 0 0,-1-1 0,0 1 0,2 1 0,14 0 0,-1 2 0,1 0 0,19 7 0,-15-4 0,32 4 0,-38-9 0,0 0 0,0-1 0,0-1 0,0-1 0,0 0 0,0-1 0,-1 0 0,1-1 0,-1-1 0,0 0 0,0-1 0,0-1 0,22-14 0,-27 15 0,-1 0 0,0 1 0,0-2 0,0 0 0,-1-1 0,0 1 0,-1-1 0,1-1 0,-1 1 0,-1-1 0,0 0 0,0 0 0,-1-1 0,0 1 0,0-1 0,-1 0 0,-1 0 0,0 0 0,0-1 0,-1 1 0,1-12 0,-3 6 0,-1-1 0,-1 0 0,0 0 0,-1 0 0,-1 0 0,-1 1 0,-10-22 0,-6-6 0,-36-54 0,-18-9 0,66 95 0,1 2 0,-1-1 0,-1 1 0,0 1 0,0 0 0,-26-15 0,35 23 0,-1-1 0,0 1 0,0-1 0,1 1 0,-1 0 0,0 0 0,0 1 0,0-1 0,0 0 0,-1 1 0,1 0 0,0 0 0,0 0 0,0 0 0,0 0 0,0 1 0,0-1 0,0 1 0,0 0 0,-4 2 0,3-1 0,1 0 0,0 1 0,0-1 0,0 1 0,1-1 0,-1 1 0,1 0 0,-1 0 0,1 1 0,0-1 0,0 0 0,1 1 0,-1-1 0,1 1 0,-1-1 0,0 6 0,-3 12 0,1 0 0,1-1 0,1 1 0,0 1 0,2-1 0,0 1 0,2-1 0,0 1 0,2-1 0,0 0 0,1-1 0,1 1 0,1-1 0,1 0 0,1 0 0,0-1 0,21 31 0,-17-35 0,0-1 0,1-1 0,0 0 0,1-1 0,0 0 0,1-1 0,0-1 0,1-1 0,0 0 0,33 12 0,-16-10 0,0-1 0,1-2 0,0-1 0,69 4 0,-77-10 0,-1-1 0,1-2 0,0 0 0,0-2 0,32-9 0,-45 9 0,1-1 0,-1 0 0,0-1 0,0-1 0,0 0 0,-1-1 0,0 0 0,-1-1 0,1 0 0,17-19 0,-26 23 0,0 0 0,0 1 0,0-1 0,-1-1 0,1 1 0,-1 0 0,-1 0 0,1-1 0,-1 1 0,0-1 0,0 0 0,-1 0 0,0 0 0,0-1 0,0 1 0,-1 0 0,0 0 0,0 0 0,0-1 0,-1 1 0,0 0 0,0 0 0,-1 0 0,1 0 0,-1 0 0,-1 0 0,1 1 0,-1-1 0,0 1 0,0 0 0,-1-1 0,1 1 0,-1 1 0,0-1 0,0 0 0,-1 1 0,0 0 0,1 0 0,-1 1 0,0-1 0,-1 1 0,-9-4 0,12 6 0,-1-1 0,1 1 0,-1 0 0,0 0 0,0 0 0,1 1 0,-1-1 0,0 1 0,0 0 0,0 0 0,0 0 0,1 1 0,-1 0 0,0-1 0,0 1 0,-6 3 0,4-2 0,1 0 0,0 1 0,0 0 0,0 1 0,0-1 0,1 1 0,-1 0 0,1 0 0,0 1 0,-5 6 0,5-5 0,0-1 0,0 1 0,1 0 0,0 0 0,0 0 0,0 0 0,1 0 0,0 1 0,0-1 0,1 1 0,0 0 0,0-1 0,0 1 0,1 0 0,0 0 0,0-1 0,1 1 0,-1 0 0,2-1 0,1 8 0,-2-12 0,0 1 0,0-2 0,0 1 0,0 1 0,1-1 0,-1 0 0,1 0 0,-1 0 0,1 0 0,0 0 0,0 0 0,0-1 0,0 1 0,0-1 0,0 1 0,0-1 0,0 0 0,1 0 0,-1 0 0,0 0 0,1 0 0,-1 0 0,1-1 0,-1 1 0,5 0 0,-4-2 0,0 1 0,0 0 0,0-1 0,0 1 0,-1-1 0,1 0 0,0 0 0,0 0 0,-1 0 0,1-1 0,0 1 0,-1-1 0,0 0 0,1 1 0,-1-1 0,0 0 0,0 0 0,0 0 0,0-1 0,0 1 0,0-1 0,1-2 0,0-1 0,0-1 0,0 0 0,-1 0 0,0 0 0,0-1 0,0 1 0,0-13 0,7-27 0,-9 47 0,0 0 0,0 0 0,0-1 0,0 1 0,0 0 0,0 0 0,1 0 0,-1 0 0,0 0 0,0-1 0,0 1 0,0 0 0,0 0 0,1 0 0,-1 0 0,0 0 0,0 0 0,0 0 0,0 0 0,0 0 0,1-1 0,-1 1 0,0 0 0,0 0 0,0 0 0,1 0 0,-1 0 0,0 0 0,0 0 0,0 0 0,0 0 0,1 0 0,-1 0 0,0 1 0,0-1 0,0 0 0,0 0 0,1 0 0,-1 0 0,0 0 0,0 0 0,0 0 0,0 0 0,1 1 0,8 6 0,-5-4 0,6 4 0,1 0 0,-1-1 0,1-1 0,0 0 0,0 0 0,0-1 0,1 0 0,0-1 0,0-1 0,21 3 0,-27-5 0,-1 0 0,1 0 0,0 0 0,-1 0 0,1-1 0,0 0 0,-1-1 0,1 1 0,-1-1 0,0 0 0,1 0 0,-1-1 0,0 1 0,0-1 0,0 0 0,-1-1 0,1 1 0,-1-1 0,0 0 0,0 0 0,0 0 0,0-1 0,-1 1 0,0-1 0,3-5 0,-1 2 0,-2-1 0,0 0 0,0 0 0,0 0 0,-1 0 0,0 0 0,-1 0 0,0 0 0,0 0 0,-2-17 0,-2 1 0,0 0 0,-11-38 0,14 63 0,0 0 0,0 0 0,0 1 0,0-1 0,0 0 0,0 0 0,0 0 0,0 0 0,1 0 0,-1 0 0,0 0 0,0 0 0,0 0 0,0 0 0,0 0 0,0 0 0,0 0 0,0 0 0,0 0 0,0 0 0,0 0 0,0 0 0,0 0 0,1 0 0,-1 0 0,0 0 0,0 0 0,0 0 0,0 0 0,0 0 0,0 0 0,0 0 0,0 0 0,0 0 0,0 0 0,0 0 0,0 0 0,0 0 0,1 0 0,-1 0 0,0 0 0,0-1 0,0 1 0,0 0 0,0 0 0,0 0 0,0 0 0,0 0 0,0 0 0,0 0 0,11 12 0,18 25 0,-21-27 0,22 29 0,-9-15 0,-1 2 0,-2-1 0,0 2 0,24 54 0,-40-77 0,-1-1 0,0 1 0,0 0 0,0 0 0,0 1 0,0-1 0,-1 0 0,0 0 0,0 0 0,0 0 0,-1 0 0,1 0 0,-1 1 0,0-1 0,-3 6 0,3-8 0,0 0 0,0 1 0,-1-1 0,1-1 0,-1 1 0,1 0 0,-1 0 0,0-1 0,0 1 0,1 0 0,-1-1 0,0 0 0,-1 0 0,1 1 0,0-1 0,0 0 0,0-1 0,-1 1 0,1 0 0,0-1 0,-1 1 0,1-1 0,-1 0 0,1 0 0,0 0 0,-1 0 0,1 0 0,-4-1 0,5 1 0,-1 0 0,1-1 0,-1 1 0,1 0 0,0-1 0,-1 1 0,1-1 0,0 1 0,0-1 0,-1 0 0,1 0 0,0 0 0,0 1 0,0-1 0,0 0 0,0 0 0,0-1 0,0 1 0,0 0 0,1 0 0,-1 0 0,0 0 0,1-1 0,-1 1 0,1 0 0,-1-1 0,1 1 0,-1 0 0,1-1 0,0 1 0,0-1 0,0 2 0,0-2 0,0 1 0,0 0 0,0-1 0,0 1 0,1-1 0,0-1 0,0-7 0,2 1 0,-1-1 0,1 1 0,7-15 0,61-112 0,-40 82 0,34-86 0,-52 103 0,-2 0 0,12-72 0,-21 90 0,0-1 0,-1 0 0,-1 0 0,0 0 0,-2 0 0,0 1 0,-8-28 0,9 42 0,-1 0 0,1-1 0,-1 1 0,0 0 0,-1 0 0,1 0 0,-1 0 0,0 0 0,0 0 0,-1 1 0,1 0 0,-1-1 0,-5-3 0,9 8 0,-1 0 0,1-1 0,-1 1 0,1 0 0,-1-1 0,0 1 0,1 0 0,-1 0 0,0 0 0,1-1 0,-1 1 0,0 0 0,1 0 0,-1 0 0,0 0 0,1 0 0,-1 0 0,0 1 0,1-1 0,-1 0 0,0 0 0,1 0 0,-1 1 0,0-1 0,1 0 0,-1 0 0,1 1 0,-1-1 0,1 1 0,-1-1 0,1 1 0,-1-1 0,1 0 0,-1 1 0,0 1 0,-1 1 0,0 0 0,1 0 0,-1 0 0,1 0 0,0 1 0,-2 4 0,-1 10 0,1 1 0,0 0 0,1-2 0,1 27 0,10 79 0,-8-106 0,35 225 0,-25-192 0,2-1 0,36 85 0,-44-123 0,19 37 0,-23-45 0,1 0 0,0-1 0,0 1 0,0-1 0,0 0 0,0 1 0,0-1 0,1-1 0,-1 1 0,1-1 0,-1 1 0,1 0 0,5 1 0,-7-2 0,0-1 0,1 0 0,-1 0 0,1 0 0,-1 0 0,0 0 0,1 0 0,-1 0 0,0-1 0,1 1 0,-1 0 0,0-1 0,0 1 0,1-1 0,-1 0 0,0 1 0,0-1 0,0 0 0,0 1 0,1-1 0,-1 0 0,0 0 0,-1 0 0,1 0 0,0 1 0,0-1 0,1-3 0,2-2 0,0-1 0,0-1 0,4-9 0,-7 14 0,9-23 0,10-49 0,-13 46 0,11-31 0,-7 44 0,-11 15 0,0 1 0,0 0 0,1 0 0,-1 0 0,0 0 0,0 0 0,1 0 0,-1 0 0,0-1 0,1 1 0,-1 0 0,0 0 0,0 0 0,1 0 0,-1 0 0,0 0 0,1 0 0,-1 1 0,0-1 0,0 0 0,1 0 0,-1 0 0,0 0 0,0 0 0,1 0 0,-1 0 0,0 1 0,0-1 0,1 0 0,-1 0 0,0 0 0,1 1 0,1 2 0,0 1 0,0-1 0,0 1 0,0-1 0,-1 1 0,2 4 0,2 3 0,-2-4 27,1-1-1,0 0 0,0 0 0,1 0 1,0-1-1,0 1 0,1-1 0,-1 0 1,1 0-1,0-1 0,0 1 0,12 5 1,-14-8-62,0 0 1,1-1 0,-1 1 0,1-1 0,-1 0 0,1 0 0,0 0 0,-1 0-1,8-1 1,-9 0-46,0 0 0,0-1-1,0 1 1,0-1 0,-1 0-1,1 0 1,0 0 0,-1 0-1,1 0 1,0-1 0,-1 1 0,0-1-1,1 1 1,-1-1 0,0 0-1,3-3 1,11-16-6746</inkml:trace>
  <inkml:trace contextRef="#ctx0" brushRef="#br0" timeOffset="12493.21">10946 6990 24575,'-2'-63'-11915,"-8"-23"9768,1 20 4045,-7-112-1270,2 25 2692,26 240-1468,25 91 1,34 85 2428,-54-204-4051,-12-40-230,7 23 0,-11-40 0,0 0 0,0 1 0,0-1 0,0 0 0,1 1 0,-1-1 0,1 0 0,0 0 0,-1 0 0,1 0 0,3 3 0,-4-5 0,-1 0 0,0 0 0,1 1 0,-1-1 0,1 0 0,-1 0 0,0 0 0,1 0 0,-1 0 0,1 0 0,-1 0 0,1 0 0,-1 0 0,0 0 0,1 0 0,-1 0 0,1 0 0,-1 0 0,1 0 0,-1 0 0,0 0 0,1 0 0,-1-1 0,1 1 0,-1 0 0,0 0 0,1-1 0,-1 1 0,0 0 0,1 0 0,-1-1 0,0 1 0,1 0 0,-1-1 0,0 1 0,0 0 0,1-1 0,-1 1 0,0-1 0,0 0 0,5-10 0,0 1 0,-1-1 0,6-23 0,-3 6 0,-1 7 0,19-55 0,-21 67 0,0 0 0,0 2 0,1-2 0,0 1 0,12-15 0,-16 21 0,0 1 0,1-1 0,-1 1 0,0-1 0,1 1 0,0-1 0,-1 1 0,1 0 0,0 0 0,0 0 0,0 0 0,0 0 0,0 0 0,0 0 0,0 1 0,0-1 0,0 1 0,0-1 0,4 1 0,-5 0 0,1 1 0,0-1 0,0 1 0,-1 0 0,1-1 0,0 1 0,-1 0 0,1 0 0,0 0 0,-1 0 0,0 0 0,1 1 0,-1-1 0,0 0 0,1 1 0,-1-1 0,2 3 0,1 4 0,0-1 0,0 1 0,-1 0 0,0 0 0,-1 0 0,1-1 0,-1 1 0,1 12 0,-3-13 0,0 0 0,0 1 0,0-1 0,-1 1 0,0-1 0,0 0 0,-1 0 0,0 0 0,0 0 0,-1 0 0,1 0 0,-8 11 0,8-14 0,-1 0 0,0 0 0,0 0 0,0 0 0,-1 0 0,1-1 0,-1 0 0,0 1 0,0-2 0,0 1 0,0 0 0,-1-1 0,1 0 0,-1 0 0,1 0 0,-1-1 0,0 0 0,0 0 0,-7 1 0,9-1-57,1-1 0,0 0 1,0 0-1,0-1 0,-1 1 0,1 0 0,0-1 0,0 1 0,0-1 0,0 0 0,-1 1 1,1-1-1,0 0 0,1 0 0,-1 0 0,0 0 0,0 0 0,0-1 0,1 1 1,-1-1-1,0 0 0,1 1 0,-2-4 0,-12-20-6769</inkml:trace>
  <inkml:trace contextRef="#ctx0" brushRef="#br0" timeOffset="12891.6">11546 6760 24575,'0'-2'0,"-1"1"0,1-1 0,-1 1 0,1-1 0,-1 1 0,0 0 0,1-1 0,-1 1 0,0 0 0,0-1 0,0 1 0,0 0 0,0 0 0,0 0 0,0 0 0,-1 0 0,1 0 0,0 0 0,0 0 0,-1 0 0,1 1 0,-1-1 0,1 1 0,-1-1 0,1 1 0,0-1 0,-1 1 0,0 0 0,1 0 0,-1 0 0,-1 0 0,-2-1 0,-1 0 0,0 1 0,1 0 0,-1 0 0,0 1 0,1-1 0,-9 3 0,9-1 0,0 1 0,1-1 0,-1 1 0,1 0 0,0 0 0,0 1 0,0-1 0,1 1 0,-1 0 0,1 0 0,-1 0 0,1 0 0,1 0 0,-1 1 0,1-1 0,-1 1 0,1 0 0,-1 6 0,-2 3 0,1 0 0,0 1 0,1-1 0,1 1 0,-1 16 0,3-27 0,0 0 0,1 0 0,-1 1 0,0-1 0,1 0 0,0 0 0,0 0 0,0 0 0,1-1 0,-1 1 0,1 0 0,0 0 0,0-1 0,0 1 0,1-1 0,-1 0 0,1 0 0,4 5 0,-4-6 0,0 0 0,-1 0 0,1-1 0,0 1 0,0 0 0,0-1 0,0 0 0,0 0 0,0 0 0,0 0 0,1 0 0,-1-1 0,0 1 0,0-1 0,1 0 0,-1 0 0,0 0 0,1-1 0,-1 1 0,0-1 0,0 1 0,0-1 0,5-2 0,-5 1 0,1 1 0,0-1 0,-1 0 0,1 0 0,-1-1 0,1 1 0,-1-1 0,0 0 0,0 0 0,-1 0 0,1 0 0,0 0 0,1-4 0,0 0 0,0 0 0,-1 0 0,0 0 0,-1-1 0,1 1 0,1-11 0,-1 0 0,-2 0 0,1 0 0,-2 0 0,-1 0 0,-3-23 0,4 40 0,-9-40 0,9 40 0,0 0 0,-1 0 0,1 0 0,0 1 0,-1-1 0,1 0 0,-1 0 0,1 0 0,-1 1 0,1-1 0,-1 0 0,1 1 0,-1-1 0,0 0 0,-1 1 0,2 0 0,-1 0 0,1 0 0,-1 0 0,0 0 0,1 0 0,-1 0 0,1 0 0,-1 0 0,1 0 0,-1 0 0,1 0 0,-1 1 0,1-1 0,-1 0 0,1 0 0,0 1 0,-1-1 0,1 0 0,-1 1 0,1-1 0,0 1 0,-1-1 0,1 1 0,0-1 0,-1 0 0,1 1 0,0-1 0,0 1 0,-1 0 0,0 2-44,0-1 0,-1 1 0,1-1 0,0 1 0,0 0 0,1-1 0,-1 1 0,0 0 0,1 0 0,0-1 0,0 1 0,0 0 0,0 0 0,0 0 0,0-1 0,1 1 0,-1 0 0,1 0-1,0-1 1,0 1 0,0 0 0,0-1 0,0 1 0,1-1 0,-1 0 0,1 1 0,-1-1 0,1 0 0,0 0 0,2 3 0,17 9-6782</inkml:trace>
  <inkml:trace contextRef="#ctx0" brushRef="#br0" timeOffset="14041.12">11987 6566 24575,'-21'-8'0,"10"2"0,7 5 0,1 0 0,0 0 0,-1 0 0,1 0 0,0 1 0,-1-1 0,1 1 0,-1 0 0,1 0 0,0 1 0,-1-1 0,1 1 0,0-1 0,-1 1 0,1 0 0,0 0 0,0 1 0,-4 1 0,3-1 0,0 1 0,1-1 0,-1 1 0,1 0 0,0 1 0,0-1 0,0 0 0,0 1 0,1-1 0,0 1 0,-1 0 0,1 0 0,-3 8 0,2-2 0,-1 1 0,1-1 0,1 1 0,0 0 0,1 0 0,0-1 0,1 1 0,0 0 0,0-1 0,4 20 0,-3-26 0,-1 0 0,2 0 0,-1 0 0,0 0 0,1 0 0,-1-1 0,1 1 0,0 0 0,1-1 0,-1 0 0,0 1 0,1-1 0,0 0 0,0 0 0,0 0 0,0-1 0,0 1 0,0-1 0,1 0 0,-1 0 0,1 0 0,0 0 0,-1 0 0,1-1 0,0 0 0,0 0 0,0 0 0,0 0 0,0-1 0,0 1 0,6-1 0,-7 0 0,1 0 0,-1 0 0,1-1 0,-1 1 0,1-1 0,-1 1 0,0-1 0,1-1 0,-1 1 0,0 0 0,0-1 0,0 1 0,0-1 0,0 0 0,0 0 0,0 0 0,-1 0 0,4-4 0,-3 2 0,1-1 0,-1 0 0,0-1 0,0 1 0,0 0 0,-1-1 0,0 0 0,0 1 0,2-11 0,0-5 0,-2-2 0,0 1 0,-2-1 0,-2-31 0,1 48 0,1 4 0,5 25 0,-3-19 0,-1 0 0,2 0 0,-1 0 0,0 0 0,1-1 0,0 1 0,1-1 0,-1 0 0,0 1 0,0-1 0,1-1 0,-1 1 0,6 3 0,-7-5 0,0 0 0,0 0 0,0 0 0,1-1 0,-1 1 0,0 0 0,0-1 0,0 0 0,0 1 0,1-1 0,-1 0 0,0 0 0,0 0 0,1-1 0,-1 1 0,0 0 0,0-1 0,0 1 0,0-1 0,1 0 0,-1 0 0,0 0 0,0 0 0,-1 0 0,1 0 0,0-1 0,0 1 0,2-3 0,3-4 0,0-1 0,0 1 0,-1-1 0,-1-1 0,1 1 0,4-13 0,-6 12 0,1 0 0,0 0 0,1 0 0,0 1 0,1 1 0,9-12 0,-11 16 0,-1 0 0,0 0 0,1 1 0,-1-1 0,1 1 0,0 1 0,0-1 0,0 1 0,1-1 0,-1 1 0,0 1 0,1-1 0,-1 1 0,1 0 0,0 0 0,-1 1 0,1 0 0,0 0 0,0 0 0,-1 0 0,1 1 0,-1 0 0,1 0 0,0 1 0,-1 0 0,0 0 0,1 0 0,4 3 0,3 1 0,0 1 0,-1 1 0,0 0 0,0 0 0,-1 1 0,18 17 0,-22-19 0,-1 0 0,0 1 0,0 0 0,-1 0 0,0 0 0,0 1 0,-1-1 0,0 1 0,0 0 0,4 18 0,-7-22 0,-1-1 0,0 1 0,0 0 0,0-1 0,0 1 0,-2 9 0,2-13 0,0 0 0,0 0 0,0 0 0,-1-1 0,1 1 0,0 0 0,-1 0 0,1 0 0,0 0 0,-1 0 0,1 0 0,-1 0 0,1-1 0,-1 1 0,0 0 0,1 0 0,-1-1 0,0 1 0,0 0 0,1-1 0,-1 1 0,0-1 0,0 1 0,0-1 0,0 0 0,1 0 0,-1 0 0,0 1 0,0-1 0,0 0 0,0 0 0,0 0 0,0 1 0,0-1 0,0 0 0,0-1 0,-2 1 0,2-1 0,-1 1 0,0 0 0,0-1 0,1 0 0,-1 0 0,1 0 0,-1-1 0,1 1 0,-1 0 0,1-1 0,0 1 0,-1-1 0,1 1 0,0-1 0,0 1 0,0-1 0,0 0 0,1 0 0,-2-3 0,-9-38 0,10 36 0,0 1 0,0 0 0,1-1 0,0 1 0,0 0 0,1-1 0,0 1 0,0 0 0,0 0 0,1 0 0,0 0 0,0 0 0,0 0 0,5-7 0,-2 6 0,-1 0 0,2 2 0,-1-2 0,1 1 0,0 0 0,0 1 0,0 0 0,1 0 0,0 0 0,11-5 0,6-1 0,1 1 0,0 2 0,0 0 0,0 2 0,35-5 0,-25 5 0,64-20 0,-92 24 0,0-1 0,0 0 0,0-1 0,-1 0 0,1 0 0,-1 0 0,11-11 0,-15 13 0,0 1 0,-1-1 0,1 0 0,0-1 0,-1 1 0,1 0 0,-1 1 0,0-2 0,0 1 0,0-1 0,0 1 0,0-1 0,0 1 0,-1-1 0,1 1 0,-1-1 0,0 0 0,0 1 0,0-1 0,0 0 0,0 1 0,0-1 0,-1 0 0,1 1 0,-2-4 0,-1 0 0,0 0 0,0 0 0,0 0 0,-1 0 0,0 0 0,0 1 0,-1 0 0,0 0 0,1 0 0,-2 0 0,1 1 0,0 0 0,-1 0 0,0 0 0,0 1 0,0 0 0,-13-5 0,15 7 0,-1-1 0,1 1 0,0 0 0,-1 0 0,1 1 0,-1-1 0,1 1 0,-1 0 0,0 0 0,1 0 0,-1 1 0,1 0 0,-1 0 0,1 0 0,0 0 0,-1 1 0,1-1 0,0 1 0,0 0 0,0 1 0,0-1 0,0 1 0,1-1 0,-1 1 0,1 0 0,0 1 0,-5 4 0,4-2 0,0 0 0,1 0 0,-1 0 0,1 0 0,0 1 0,1-1 0,0 1 0,0-1 0,0 1 0,1 0 0,0 0 0,0 0 0,0 0 0,1 0 0,0 0 0,1-1 0,2 14 0,-2-16 0,0 0 0,0 0 0,1 1 0,0-1 0,0-1 0,0 1 0,0 0 0,0 0 0,1-1 0,-1 1 0,1-1 0,0 0 0,0 0 0,1 0 0,-1 0 0,1 0 0,-1-1 0,1 0 0,0 1 0,0-1 0,-1-1 0,2 1 0,-1-1 0,0 1 0,0-1 0,0 0 0,1-1 0,-1 1 0,5-1 0,-5 1 0,0-1 0,0 0 0,0 0 0,0-1 0,0 1 0,0-1 0,0 0 0,0 0 0,0 0 0,0 0 0,-1-1 0,1 1 0,-1-1 0,1 0 0,-1 0 0,1-1 0,3-3 0,-3 2 0,-1 0 0,1-1 0,-1 1 0,0-1 0,-1 1 0,1-1 0,-1 0 0,0 0 0,0 0 0,-1 0 0,2-9 0,0-4 0,-1-2 0,-1 1 0,-1 0 0,-1-1 0,-1 1 0,-5-24 0,-81-319 0,69 291 0,0 3 0,-33-78 0,47 134 0,-1 0 0,-14-21 0,20 32 0,-1 0 0,1 0 0,-1 0 0,1 0 0,-1 1 0,0-1 0,1 0 0,-1 0 0,0 0 0,0 1 0,1-1 0,-1 0 0,0 1 0,0-1 0,0 1 0,0-1 0,0 1 0,0 0 0,0-1 0,0 1 0,0 0 0,0-1 0,0 1 0,0 0 0,0 0 0,-2 0 0,2 1 0,0 0 0,0 0 0,-1 0 0,1 0 0,0 0 0,0 1 0,1-1 0,-1 0 0,0 1 0,0-1 0,0 0 0,1 1 0,-1-1 0,1 1 0,-1-1 0,1 1 0,-1 1 0,-4 22 0,1-1 0,1 1 0,1-2 0,2 2 0,0 0 0,4 28 0,31 148 0,-13-115-273,4 0 0,3-2 0,5-1 0,65 118 0,-83-171-6553</inkml:trace>
  <inkml:trace contextRef="#ctx0" brushRef="#br0" timeOffset="15182.4">9482 570 24575,'-5'5'0,"4"-5"0,0 1 0,1-1 0,-1 1 0,0 0 0,0-1 0,1 1 0,-1 0 0,0 0 0,1-1 0,-1 1 0,1 0 0,-1 0 0,1 0 0,-1 0 0,1 0 0,-1 1 0,4-2 0,-1 0 0,0 1 0,0-1 0,0 0 0,0 0 0,0-1 0,1 1 0,-1 0 0,0-1 0,0 1 0,3-2 0,347-102 0,-220 61 0,784-212-1463,18 91-1,-898 160 1464,133-11 0,-134 14 0,-1 2 0,64 9 0,-85-7 0,1 0 0,-1 1 0,-1 1 0,1 0 0,-1 0 0,0 2 0,0-1 0,0 1 0,-1 1 0,0 0 0,-1 1 0,11 10 0,9 14 0,-1 1 0,33 52 0,-55-75 0,616 939-641,-32 22-1122,-233-345 1828,-58 29-2776,-127-94 1650,-142-423 973,-7 2-1,7 158 0,-28-229 223,-3 1 0,-4 1 0,-21 124 0,18-161-32,-2-1 0,0-1 0,-3 1 0,0-2-1,-2-1 1,-2 1 0,-1-2 0,-1 0 0,-37 47-1,42-64 317,1 0-1,-2 0 1,1-1-1,-2 0 1,0-2-1,0 0 1,-29 15-1,37-22-226,1 0-1,-1-1 0,1 1 1,-1-1-1,0-1 1,0 1-1,0-1 1,0-1-1,0 1 1,0-1-1,0 0 1,0-1-1,0 1 1,0-2-1,0 1 1,1-1-1,-1 0 1,0 0-1,1-1 0,-1 1 1,1-2-1,-12-6 1,-21-24-155,30 25-38,-1 1 1,0-1 0,0 2 0,-13-8-1,-10-1-1363,2 1-5461</inkml:trace>
  <inkml:trace contextRef="#ctx0" brushRef="#br0" timeOffset="15738.34">14315 2809 24575,'5'-4'0,"-1"-1"0,1 1 0,-1 0 0,1 0 0,0 0 0,1 1 0,-1-1 0,1 1 0,-1 1 0,1-1 0,0 1 0,0 0 0,0 0 0,8 0 0,14-7 0,195-89 0,-7-17 0,-206 109 0,103-61 0,-99 57 0,-1 0 0,0-1 0,-1 0 0,0-1 0,17-21 0,-27 29 0,1 1 0,0-1 0,-1 1 0,0-1 0,0 0 0,0 0 0,-1-1 0,1 1 0,-1 0 0,0-1 0,0 1 0,0-1 0,-1-7 0,0 9 0,0 1 0,-1-1 0,0 0 0,1 0 0,-1 0 0,0 0 0,-1 1 0,1-1 0,0 1 0,-1-1 0,1 1 0,-1-1 0,0 1 0,0 0 0,0 0 0,0 0 0,0 0 0,0 0 0,-1 0 0,1 0 0,-4-1 0,-14-7 0,0 2 0,0 0 0,-1 0 0,-1 2 0,1 1 0,-33-4 0,-45-12 0,73 12 0,25 9 0,1 0 0,0 0 0,0 0 0,0 0 0,-1 0 0,1 0 0,0 0 0,0 0 0,0 0 0,-1 0 0,1 0 0,0 0 0,0-1 0,0 1 0,0 0 0,-1 0 0,1 0 0,0 0 0,0 0 0,0-1 0,0 1 0,0 0 0,-1 0 0,1 0 0,0 0 0,0-1 0,0 1 0,0 0 0,0 0 0,0 0 0,0-1 0,0 1 0,0 0 0,0 0 0,0 0 0,0-1 0,0 1 0,0 0 0,0 0 0,0 0 0,0-1 0,0 1 0,0 0 0,0 0 0,0 0 0,0-1 0,12-2 0,19 4 0,-11 3 0,-1 0 0,1 1 0,36 16 0,52 34 0,-91-45 0,0 1 0,-1 0 0,0 1 0,-1 1 0,0 0 0,-1 1 0,-1 1 0,16 20 0,-23-26 0,0 0 0,0 1 0,-1 0 0,0 0 0,-1 0 0,0 1 0,0-1 0,-1 1 0,-1 0 0,0 0 0,0 0 0,-1 0 0,0 0 0,-1 0 0,0-1 0,-3 17 0,0-17 38,0 0 0,0 0 0,-1-1 0,0 1 0,-1-1 0,0 0 0,0 0 0,-11 12 0,1-3-607,0 0 0,-29 23 0,8-12-6257</inkml:trace>
  <inkml:trace contextRef="#ctx0" brushRef="#br0" timeOffset="16517">6078 3762 24575,'3'-3'0,"7"-1"0,7 0 0,11-5 0,18-1 0,28-17 0,35-18 0,37-21 0,30-13 0,18-8-1759,4 1 1759,-23 16 0,-42 16 0,-46 23 0,-38 18-6432</inkml:trace>
  <inkml:trace contextRef="#ctx0" brushRef="#br0" timeOffset="16953.22">8018 6690 24575,'0'-3'0,"0"-7"0,12-8 0,19-12 0,25-21 0,36-23 0,47-19 0,43-17 0,40-17-1775,35-5 1775,9 0 0,-15 12 0,-39 28 0,-60 28 0,-62 25 0,-45 24 0,-31 21 0,-18 11-6416</inkml:trace>
  <inkml:trace contextRef="#ctx0" brushRef="#br0" timeOffset="17417">12164 8630 24575,'-28'0'0,"1"1"0,-1 2 0,1 1 0,-1 1 0,1 1 0,1 1 0,-50 22 0,75-29 0,-1 0 0,1 1 0,0-1 0,0 1 0,0-1 0,0 1 0,0 0 0,1-1 0,-1 1 0,0 0 0,0 0 0,0 0 0,0-1 0,1 1 0,-1 0 0,-1 2 0,9 0 0,11-4 0,29-7 0,0-3 0,50-17 0,-56 15 0,189-59-418,99-37-1253,104-37 509,86-28-1818,1693-518 2213,-2139 672 726,-29 8 8,45-18 1,-128 35 343,-14 5 440,-3 1-2900</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08:44:05.345"/>
    </inkml:context>
    <inkml:brush xml:id="br0">
      <inkml:brushProperty name="width" value="0.025" units="cm"/>
      <inkml:brushProperty name="height" value="0.025" units="cm"/>
    </inkml:brush>
  </inkml:definitions>
  <inkml:trace contextRef="#ctx0" brushRef="#br0">188 656 24575,'-5'-4'0,"0"1"0,-1 0 0,1 0 0,-1 0 0,0 1 0,0-1 0,0 1 0,0 1 0,0-1 0,-1 1 0,1 0 0,1 1 0,-2 0 0,1 0 0,-13 1 0,15 0 0,0 1 0,0-1 0,0 1 0,1 0 0,-1 0 0,0 0 0,1 0 0,0 1 0,-1 0 0,1-1 0,0 1 0,0 0 0,0 0 0,1 1 0,-1-1 0,1 1 0,0-2 0,0 2 0,0 0 0,0-1 0,1 1 0,-1 0 0,1 0 0,-1 5 0,-2 8 0,1 0 0,1 0 0,1-1 0,0 29 0,1-27 0,2 0 0,0 0 0,0-1 0,2 1 0,0 0 0,1-1 0,9 20 0,-11-32 0,0 1 0,0 0 0,1 0 0,-1 0 0,1 0 0,1-1 0,-1 1 0,1-1 0,0 0 0,0-1 0,1 1 0,-1-1 0,1 0 0,0-1 0,0 1 0,0-1 0,0 0 0,0-1 0,1 1 0,0-1 0,11 2 0,-5-3 0,0 0 0,0-1 0,0-1 0,0 0 0,-1 0 0,1-1 0,0-1 0,-1 0 0,0-1 0,0 0 0,0-1 0,0-1 0,0 1 0,-1-2 0,16-12 0,-20 14 0,-1 0 0,0 0 0,0 0 0,-1-1 0,0 1 0,0 0 0,0-2 0,-1 1 0,0-1 0,0 0 0,0 0 0,-1 0 0,0 0 0,-1 0 0,1-1 0,-2 1 0,1-1 0,-1 0 0,0 0 0,0 1 0,-1 0 0,0-1 0,-1 0 0,1 0 0,-1 1 0,-1-1 0,-2-7 0,-1-1 0,-1 1 0,0 1 0,-1 0 0,-16-24 0,18 30 0,-1 0 0,0 0 0,-1 0 0,0 1 0,0 0 0,0 1 0,-1 0 0,-15-10 0,21 15 8,0 0 0,0 0 0,0 0-1,0 0 1,-1 0 0,1 0 0,0 1-1,-1-1 1,1 1 0,-1-1 0,1 1-1,-1 0 1,1 0 0,-1 0 0,1 0-1,-1 1 1,1-1 0,0 1 0,-1-1-1,1 1 1,-3 1 0,2 0 5,0 0 0,0 0 0,0 1 0,0-1 1,0 1-1,0 0 0,1 0 0,0 0 0,-1 0 0,1-1 0,0 1 0,-2 5 1,-1 6-258,0-1 0,0 1 0,1-1 0,1 1 1,0 1-1,0 13 0,1 0-6582</inkml:trace>
  <inkml:trace contextRef="#ctx0" brushRef="#br0" timeOffset="575.29">361 1064 24575,'-4'-26'0,"4"25"0,0 0 0,0 0 0,-1-1 0,1 1 0,0 0 0,-1 0 0,1 0 0,-1 0 0,1-1 0,-1 1 0,0 0 0,0 0 0,1 0 0,-1 0 0,0 1 0,0-1 0,0-1 0,0 2 0,0 0 0,1 0 0,-1 0 0,0 0 0,1 0 0,-1 1 0,0-1 0,1 0 0,-1 0 0,1 1 0,-1-1 0,0 0 0,1 1 0,-1-1 0,1 1 0,-1-1 0,1 1 0,-1-1 0,1 1 0,-1-1 0,1 1 0,0-1 0,-1 1 0,1 1 0,-12 18 0,9-14 0,-3 6 0,-2 3 0,0-1 0,-1 1 0,-1-1 0,0 0 0,0 0 0,-16 14 0,21-28 0,6-6 0,6-10 0,-3 10 0,-1 1 0,2-1 0,-1 1 0,0-1 0,1 1 0,0 0 0,0 1 0,1-1 0,-1 1 0,1 0 0,0 1 0,0-1 0,0 1 0,0 0 0,1 1 0,-1 0 0,1 1 0,0-1 0,-1 1 0,0-1 0,1 2 0,0-1 0,0 1 0,0 0 0,9 1 0,42 6-1365</inkml:trace>
  <inkml:trace contextRef="#ctx0" brushRef="#br0" timeOffset="1286.24">308 1070 24575,'1'14'0,"1"-1"0,1 1 0,0 0 0,1 0 0,0 0 0,10 19 0,2 10 0,17 65 0,-5 2 0,15 128 0,-43-238 0,0 0 0,1 1 0,-1-1 0,0 1 0,0-1 0,0 1 0,0-1 0,0 1 0,0-1 0,0 1 0,0-1 0,0 1 0,0-1 0,0 1 0,0-1 0,0 0 0,-1 1 0,1-1 0,0 1 0,0-1 0,0 1 0,-1-1 0,1 0 0,0 1 0,-1 0 0,-9-4 0,-4-2 0,11 6 0,0-1 0,1 1 0,-1-1 0,0 1 0,1 0 0,-1 0 0,1 0 0,-1 1 0,1-1 0,-1 0 0,1 1 0,0 0 0,0-1 0,0 0 0,0 1 0,0 0 0,0 0 0,-2 4 0,-4 5 0,0 1 0,-8 15 0,12-19 0,-53 116 0,62-134 0,10-20 0,20-28 0,-29 49 0,0 0 0,1 1 0,0 0 0,0 0 0,1 0 0,0 1 0,0 0 0,14-8 0,-20 14 0,0 0 0,0 0 0,0 1 0,1-1 0,-1 0 0,0 1 0,0 0 0,1-1 0,-1 1 0,0 0 0,1 0 0,-1 0 0,0 0 0,1 1 0,-1-1 0,0 0 0,1 1 0,-1 0 0,3 1 0,4 2 0,-1 1 0,0 0 0,13 10 0,11 6 0,-28-19-195,1 1 0,-1-1 0,0 1 0,0 0 0,0 0 0,2 3 0,-1 0-6631</inkml:trace>
  <inkml:trace contextRef="#ctx0" brushRef="#br0" timeOffset="1599.39">112 2320 24575,'0'-1'0,"4"-4"0,3-2 0,8-3 0,6-4 0,11-4 0,9-4 0,9 0 0,9-2 0,8 2 0,3 4 0,-3 3 0,-11 3 0,-13 5 0,-16 5 0,-15 4 0</inkml:trace>
  <inkml:trace contextRef="#ctx0" brushRef="#br0" timeOffset="1955.97">123 2449 24575,'-2'2'0,"1"0"0,0 0 0,0-1 0,-1 1 0,2 0 0,-1 0 0,0 0 0,1 0 0,-1 0 0,0 3 0,1-5 0,0 0 0,0 1 0,0-1 0,0 0 0,0 0 0,0 1 0,0-1 0,0 0 0,0 0 0,1 0 0,-1 1 0,0-1 0,0 0 0,0 0 0,0 0 0,1 1 0,-1-1 0,0 0 0,0 0 0,0 0 0,0 0 0,1 0 0,-1 0 0,0 1 0,0-1 0,1 0 0,-1 0 0,0 0 0,0 0 0,0 0 0,0 0 0,18-1 0,40-14 0,108-43 0,-80 26 0,385-129 0,-442 150-1365,-10 4-5461</inkml:trace>
  <inkml:trace contextRef="#ctx0" brushRef="#br0" timeOffset="2661.55">1237 1171 24575,'20'-1'0,"-1"-1"0,1-1 0,-1 0 0,36-12 0,81-36 0,-66 24 0,-59 23 0,-2 1 0,0 0 0,-1-1 0,1 0 0,-1 0 0,1-1 0,-1 0 0,7-7 0,-14 12 0,-1 0 0,1-1 0,-1 1 0,0 0 0,1-1 0,-1 1 0,1-1 0,-1 1 0,0 0 0,0-1 0,1 1 0,-1-1 0,0 1 0,0-1 0,1 1 0,-1-1 0,0 1 0,0-1 0,0 1 0,0-1 0,0 1 0,0-1 0,0 0 0,0 1 0,0-1 0,0 1 0,0-1 0,0 1 0,0-1 0,-1 1 0,1-1 0,0 1 0,0-1 0,0 1 0,-1-1 0,1 1 0,0 0 0,-1-1 0,1 1 0,0-1 0,-1 1 0,1 0 0,0-1 0,-1 1 0,1 0 0,-1-1 0,1 1 0,-1 0 0,1 0 0,-1-1 0,1 1 0,-1 0 0,1 0 0,-2 0 0,-34-10 0,29 9 0,3-1 0,0 1 0,0 0 0,1-1 0,-1 0 0,0 0 0,1 1 0,-4-4 0,6 5 0,1-1 0,-1 1 0,1-1 0,-1 1 0,1-1 0,-1 1 0,1-1 0,0 1 0,-1-1 0,1 1 0,0-1 0,-1 1 0,1-1 0,0 0 0,0 1 0,-1-1 0,1 0 0,0 1 0,0-1 0,0-1 0,0 2 0,1-1 0,-1 0 0,0 0 0,1 1 0,-1-1 0,1 0 0,-1 1 0,1-1 0,0 1 0,-1-1 0,1 0 0,-1 1 0,1-1 0,0 1 0,0 0 0,-1-1 0,1 1 0,0 0 0,0-1 0,-1 1 0,3 0 0,0-2 0,0 1 0,0 0 0,1 1 0,-1-1 0,1 1 0,-1-1 0,1 1 0,-1 0 0,1 0 0,-1 1 0,0-1 0,1 1 0,-1 0 0,0 0 0,1 0 0,-1 0 0,0 0 0,0 1 0,0-1 0,0 1 0,0 0 0,0 0 0,0 0 0,-1 0 0,1 1 0,-1-1 0,1 1 0,-1-1 0,0 1 0,0-1 0,3 6 0,0 0 0,-1 1 0,0 0 0,0 0 0,0 1 0,-1-1 0,-1 1 0,1 0 0,-2-1 0,2 19 0,-5 3 0,1-24 0,0-1 0,1 1 0,0-1 0,0 1 0,1 0 0,1 7 0,-2-14-40,0 1 0,0 0 0,0-1 0,1 1-1,-1-1 1,0 0 0,1 1 0,-1-1 0,0 1 0,1-1 0,-1 1-1,1-1 1,-1 1 0,1-1 0,-1 1 0,1-1 0,-1 1-1,1-1 1,-1 0 0,1 1 0,-1-1 0,1 0 0,0 0 0,-1 1-1,1-1 1,0 0 0,-1 0 0,1 0 0,0 0 0,-1 0-1,1 0 1,0 0 0,0 0 0,11-2-6786</inkml:trace>
  <inkml:trace contextRef="#ctx0" brushRef="#br0" timeOffset="3037.6">2314 288 24575,'0'-1'0,"0"0"0,0 1 0,0-1 0,0 0 0,1 0 0,-1 1 0,0-1 0,0 0 0,1 0 0,-1 1 0,0-1 0,1 0 0,-1 1 0,1-1 0,-1 0 0,1 1 0,-1-1 0,1 0 0,0 1 0,-1 0 0,0 0 0,1 0 0,-1 0 0,0 0 0,1 0 0,-1 0 0,0 0 0,1 0 0,-1 0 0,0 0 0,1 0 0,-1 0 0,0 0 0,1 0 0,-1 0 0,0 0 0,1 0 0,-1 0 0,0 1 0,0-1 0,1 0 0,-1 0 0,0 0 0,0 0 0,1 1 0,-1-1 0,0 0 0,0 0 0,0 1 0,1-1 0,-1 0 0,0 1 0,0-1 0,0 0 0,0 0 0,0 1 0,1-1 0,-1 0 0,0 1 0,0-1 0,0 0 0,0 1 0,0-1 0,0 0 0,0 1 0,0-1 0,0 1 0,4 24 0,-1 0 0,-1 1 0,-2 49 0,-1-23 0,0 195 0,3 167 0,24 0 0,-25-397 0,1 2 0,0-2 0,1 1 0,8 26 0,-8-42 0,-1-11 0,-2-14 0,-7-63-1365,0 37-5461</inkml:trace>
  <inkml:trace contextRef="#ctx0" brushRef="#br0" timeOffset="3980.4">2254 300 24575,'0'-3'0,"1"1"0,-1-1 0,0 1 0,1-1 0,-1 1 0,1-1 0,0 1 0,0-1 0,0 1 0,0 0 0,0 0 0,0-1 0,1 1 0,-1 0 0,1 0 0,0 0 0,-1 0 0,1 2 0,0-2 0,0 0 0,0 1 0,4-3 0,4-1 0,0 0 0,0 1 0,0 0 0,12-2 0,-5 0 0,93-26 12,182-28-1,117 9-127,510-11-1988,-775 55 2003,-107 3 191,-26 3-7,-2 0 1,2 0-1,13 2 1,-24-1-48,1 0 0,-1 0 1,1 0-1,-1 0 1,0 1-1,1-1 0,-1 0 1,0 0-1,1 1 0,-1-1 1,0 0-1,1 1 0,-1-1 1,0 0-1,0 1 0,1-1 1,-1 1-1,0-1 1,0 0-1,0 1 0,0-1 1,1 1-1,-1-1 0,0 0 1,0 1-1,0-1 0,0 1 1,0-1-1,0 1 0,0-1 1,0 0-1,0 1 0,-3 20 516,2-15-604,-4 56 98,5 95 0,17 65 26,-7-114-61,5 67-11,20 478 0,-35-650 0,0 0 0,0-1 0,0 1 0,-1 0 0,1-1 0,-1 1 0,1 0 0,-1-1 0,0 1 0,-2 4 0,2-6 0,0 0 0,0 0 0,0-1 0,0 1 0,0 0 0,0 0 0,0-1 0,0 1 0,0-1 0,0 1 0,-1-1 0,1 1 0,0-1 0,0 0 0,0 1 0,-1-1 0,1 0 0,0 0 0,-1 0 0,1 0 0,0 0 0,0 0 0,-1-1 0,1 1 0,-1-1 0,-160-30 0,1 16-73,-1 7-1,-297 23 1,-315 87-236,518-63 279,227-34 30,19-3 0,1 0 0,-1 0 0,0-1 0,1 0 0,-1-1 0,-18-2 0,30 0 41,-1 0 0,1 0 0,-1 1 0,1-1 0,0 0 0,-1 1 1,1-1-1,0 1 0,0-1 0,0 1 0,3-1 0,1-3 25,4-4-151,0 0 0,-1-1 0,0 0 1,-1 0-1,8-13 0,-9 12-771,10-14-5970</inkml:trace>
  <inkml:trace contextRef="#ctx0" brushRef="#br0" timeOffset="4498.71">3231 489 24575,'0'-2'0,"0"0"0,0 0 0,0 0 0,-1 0 0,1 0 0,-1-1 0,1 1 0,-1 0 0,0 0 0,0 0 0,0 1 0,0 0 0,0-1 0,0 0 0,0 0 0,0 1 0,-1-1 0,1 0 0,-1 1 0,0-1 0,1 1 0,-1 0 0,0 0 0,0 0 0,1 0 0,-1 0 0,0 0 0,0 0 0,0 0 0,0 1 0,-1-1 0,1 1 0,0-1 0,0 1 0,0 0 0,0 0 0,0 0 0,-1 0 0,1 0 0,0 1 0,0-1 0,0 1 0,0-1 0,0 1 0,0 0 0,0 0 0,0 0 0,0 0 0,0 0 0,0 0 0,-2 3 0,-4 2 0,1 1 0,1 0 0,0 0 0,0 1 0,0 0 0,1 0 0,0 1 0,0 0 0,-6 17 0,5-9 0,0 0 0,1 1 0,1 0 0,-2 26 0,5-39 0,1 0 0,0-1 0,0 0 0,1 1 0,-1 0 0,1 0 0,0-1 0,0 1 0,1-1 0,-1 1 0,1-1 0,0 1 0,0-1 0,1 0 0,-1 0 0,5 5 0,-5-6 0,0-1 0,1 0 0,-1 0 0,1 0 0,-1 0 0,1-1 0,0 1 0,-1-1 0,1 1 0,0-1 0,0 0 0,0 0 0,0-1 0,0 1 0,0 0 0,0-1 0,1 0 0,-2 0 0,1 0 0,0 0 0,0 0 0,0-1 0,0 1 0,0-1 0,6-1 0,-4-1 0,-1 1 0,1-1 0,0 1 0,-1-1 0,0 0 0,1-1 0,-1 1 0,-1-1 0,1 0 0,0 0 0,-1 0 0,0 0 0,0-1 0,3-5 0,8-10 0,-14 19 0,0 1 0,0 0 0,0 0 0,1 0 0,-1-1 0,0 1 0,0 0 0,0 0 0,0-1 0,1 1 0,-1 0 0,0 0 0,0 0 0,0 0 0,1-1 0,-1 1 0,0 0 0,0 0 0,0 0 0,1 0 0,-1 0 0,0 0 0,0 0 0,1 0 0,-1 0 0,0 0 0,0 0 0,1 0 0,-1 0 0,0 0 0,1 0 0,-1 0 0,1 0 0,3 9 0,-2 17 0,-2-23 0,0 65 0,-1-33 0,2 0 0,5 36 0,-5-69 11,-1 0-136,0 0 0,0 0 0,1-1 0,-1 1 0,1 0 0,0 0-1,-1 0 1,1 0 0,0-1 0,1 3 0</inkml:trace>
  <inkml:trace contextRef="#ctx0" brushRef="#br0" timeOffset="4639.15">3362 679 24575,'0'-2'0,"0"-3"0,4-1 0,2-2 0,0-3 0,0 0-8191</inkml:trace>
  <inkml:trace contextRef="#ctx0" brushRef="#br0" timeOffset="4967.88">3571 489 24575,'-2'1'0,"1"-1"0,-1 1 0,1 0 0,-1-1 0,1 1 0,0 0 0,-1 0 0,1 0 0,0 0 0,0 0 0,0 0 0,0 0 0,0 1 0,0-1 0,-1 2 0,-13 20 0,14-21 0,0 0 0,0 0 0,0-1 0,1 1 0,-1 0 0,1 0 0,-1 0 0,1 0 0,0 0 0,0 0 0,0 0 0,0 0 0,0 0 0,0 0 0,0 0 0,1 0 0,-1 0 0,1 0 0,0 0 0,-1-1 0,1 1 0,0 0 0,0-1 0,0 1 0,0 0 0,1-1 0,-1 1 0,2 2 0,6 4 0,-1-1 0,1 1 0,1-1 0,9 6 0,12 8 0,-25-16 0,-1 1 0,1-1 0,-1 1 0,0-1 0,0 1 0,-1 0 0,0 1 0,4 8 0,-7-13 0,0 0 0,0 0 0,-1 0 0,1 0 0,-1 1 0,1-1 0,-1 0 0,0 0 0,1 0 0,-1 1 0,-1-1 0,1 0 0,0 0 0,0 1 0,-1-1 0,1 0 0,-1 0 0,0 0 0,1 0 0,-1 0 0,0 0 0,-1 0 0,1 0 0,0 0 0,0 0 0,-1 0 0,1-1 0,-1 1 0,1-1 0,-1 1 0,0-1 0,-2 1 0,-3 2-124,0 0 0,0 0 0,-1-1 0,1 0 0,-1-1 0,0 1-1,0-2 1,1 1 0,-1-1 0,-14 1 0,1-2-6702</inkml:trace>
  <inkml:trace contextRef="#ctx0" brushRef="#br0" timeOffset="5264.17">3165 986 24575,'0'2'0,"3"1"0,5 0 0,6-2 0,6-1 0,11-7 0,8-6 0,12 0 0,8-3 0,7 2 0,6 0 0,-4 3 0,-4 3 0,-10 2 0,-12 3 0,-14 2 0,-15 2 0</inkml:trace>
  <inkml:trace contextRef="#ctx0" brushRef="#br0" timeOffset="5595.04">3273 1046 24575,'1'0'0,"4"0"0,7-3 0,9-1 0,10-3 0,10 0 0,8-2 0,7 0 0,2 0 0,-1 0 0,-4 2 0,-5 1 0,-10 1 0,-7 1 0,-8-1 0,-9-1 0,-6 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08:44:20.618"/>
    </inkml:context>
    <inkml:brush xml:id="br0">
      <inkml:brushProperty name="width" value="0.025" units="cm"/>
      <inkml:brushProperty name="height" value="0.025" units="cm"/>
    </inkml:brush>
  </inkml:definitions>
  <inkml:trace contextRef="#ctx0" brushRef="#br0">126 132 24575,'0'4'0,"0"-1"0,-1 1 0,1 0 0,-1 0 0,0 0 0,0 0 0,0-1 0,0 1 0,-1 0 0,1-1 0,-4 5 0,5-7 0,-1 0 0,0 0 0,0 0 0,0 0 0,0 0 0,0-1 0,0 1 0,0 0 0,0-1 0,0 1 0,0 0 0,0-1 0,0 1 0,0-1 0,-1 0 0,1 1 0,0-1 0,0 0 0,0 0 0,-1 0 0,1 0 0,0 0 0,0 0 0,-1 0 0,1 0 0,0 0 0,0-1 0,-1 1 0,1 0 0,0-1 0,0 1 0,0-1 0,0 1 0,0-1 0,0 0 0,0 1 0,0-1 0,-2-2 0,1 2 0,0-1 0,0 0 0,0 0 0,1 0 0,-1 0 0,0 0 0,1 0 0,0 0 0,-1 0 0,1-1 0,0 1 0,0-1 0,1 1 0,-1 0 0,0-1 0,1 0 0,-1 1 0,1-1 0,0 1 0,0-1 0,0 1 0,0-1 0,0 0 0,1 1 0,-1-1 0,1 1 0,0-1 0,-1 1 0,3-4 0,-2 4 0,0 1 0,-1-1 0,1 1 0,0-1 0,0 1 0,0 0 0,0-1 0,1 1 0,-1 0 0,0 0 0,1 0 0,-1 0 0,0 0 0,1 0 0,-1 0 0,1 0 0,-1 1 0,4-2 0,-3 2 0,0 0 0,0 0 0,0 0 0,0 0 0,0 0 0,0 1 0,0-1 0,0 0 0,0 1 0,0 0 0,0-1 0,0 1 0,0 0 0,0 0 0,0 0 0,-1 0 0,1 1 0,0-1 0,2 2 0,-1 0 0,1 0 0,-1 0 0,0 1 0,0-1 0,0 0 0,0 1 0,-1 0 0,1 0 0,-1 0 0,0 0 0,0 0 0,0 0 0,-1 0 0,0 1 0,0-1 0,0 1 0,0-1 0,0 1 0,-1-1 0,0 1 0,0-1 0,0 1 0,-1-1 0,1 1 0,-1-1 0,0 1 0,0-1 0,-1 0 0,1 1 0,-1-1 0,0 0 0,0 0 0,0 0 0,-1 0 0,0-1 0,1 1 0,-1-1 0,0 1 0,-1-1 0,1 0 0,-1 0 0,1-1 0,-1 1 0,-5 2 0,6-3 0,0 0 0,0 0 0,0-1 0,0 0 0,0 1 0,0-1 0,0 0 0,-1 0 0,1-1 0,0 1 0,-1-1 0,1 0 0,-1 0 0,-3 0 0,6 0 0,0 0 0,-1-1 0,1 1 0,0-1 0,0 1 0,0-1 0,0 1 0,1-1 0,-1 1 0,0-1 0,0 0 0,0 1 0,0-1 0,1 0 0,-1 0 0,0 0 0,0-1 0,0 0 0,0 0 0,0 0 0,0-1 0,1 1 0,-1 0 0,1 0 0,0 0 0,-1-1 0,1 1 0,0 0 0,1-4 0,-2 5 0,1 0 0,0 0 0,1 0 0,-1 0 0,0 0 0,0 0 0,0 0 0,1 0 0,-1 0 0,0 0 0,1 0 0,-1 0 0,1 0 0,-1 0 0,1 0 0,-1 0 0,1 0 0,0 1 0,-1-1 0,1 0 0,0 0 0,0 1 0,0-1 0,0 0 0,-1 1 0,1-1 0,0 1 0,0-1 0,0 1 0,0 0 0,0-1 0,0 1 0,0 0 0,0 0 0,1 0 0,-1 0 0,0 0 0,1 0 0,1 0 0,-1 0 0,1 1 0,-1-1 0,0 1 0,1 0 0,-1 0 0,0 0 0,0 0 0,1 0 0,-1 1 0,0-1 0,0 0 0,-1 1 0,1 0 0,0-1 0,1 3 0,7 11 0,0 0 0,-2 0 0,12 29 0,0-1 0,-6-11-1365,-10-20-5461</inkml:trace>
  <inkml:trace contextRef="#ctx0" brushRef="#br0" timeOffset="289.2">12 449 24575,'1'0'0,"3"0"0,3 0 0,6 0 0,4 0 0,6 0 0,4-2 0,2-1 0,0 0 0,-1 1 0,-3 1 0,-3 0 0,-3 0 0,-8 3 0,-7 1 0</inkml:trace>
  <inkml:trace contextRef="#ctx0" brushRef="#br0" timeOffset="599.29">1 580 24575,'1'0'0,"2"0"0,4 0 0,6 0 0,6 0 0,7-2 0,6-1 0,3 1 0,4 0 0,-1 0 0,-2 1 0,-6 1 0,-9-2 0,-8-1-8191</inkml:trace>
  <inkml:trace contextRef="#ctx0" brushRef="#br0" timeOffset="2138.66">766 84 24575,'12'62'0,"-3"-1"0,-3 1 0,-2 92 0,-7-136 0,3-18 0,0 0 0,0 0 0,0 0 0,0 0 0,0 0 0,0 0 0,0 1 0,0-1 0,-1 0 0,1 0 0,0 0 0,0 0 0,0 0 0,0 0 0,0 0 0,0 0 0,0 0 0,0 0 0,-1 0 0,1 0 0,0 0 0,0 0 0,0 0 0,0 0 0,0 0 0,0 0 0,0 0 0,0 0 0,-1 0 0,1 0 0,0 0 0,0 0 0,0 0 0,0 0 0,0 0 0,0 0 0,0-1 0,0 1 0,0 0 0,0 0 0,0 0 0,-1 0 0,1 0 0,0 0 0,0 0 0,0 0 0,0 0 0,0 0 0,0 0 0,0-1 0,0 1 0,0 0 0,0 0 0,0 0 0,0 0 0,0 0 0,0 0 0,0 0 0,0 0 0,0-1 0,0 1 0,0 0 0,-7-31 0,3-10 0,1 0 0,3 0 0,1 0 0,2 0 0,16-76 0,-16 106 0,0 1 0,1-1 0,5-9 0,-8 18 0,0 0 0,0 0 0,0 0 0,0 0 0,0 0 0,1 0 0,-1 0 0,1 0 0,-1 1 0,1-1 0,0 1 0,-1-1 0,1 1 0,0 0 0,0-1 0,0 1 0,0 0 0,0 0 0,1 1 0,3-2 0,-5 2 0,1 0 0,0 0 0,-1 1 0,1-1 0,-1 1 0,1-1 0,-1 1 0,1 0 0,-1-1 0,1 1 0,-1 0 0,0 0 0,1 0 0,-1 0 0,0 0 0,0 0 0,0 1 0,0-1 0,0 0 0,0 1 0,0-1 0,0 0 0,0 1 0,-1-1 0,2 3 0,1 3 0,-1 1 0,1-1 0,-1 0 0,1 9 0,-2-10-68,0 1 0,0 0-1,-1-1 1,0 1 0,0 0 0,0-1-1,-1 1 1,0 0 0,-1-1 0,1 1-1,-1-1 1,0 0 0,-1 1 0,1-1-1,-1 0 1,-1 0 0,1-1-1,-1 1 1,-6 7 0,4-6-6758</inkml:trace>
  <inkml:trace contextRef="#ctx0" brushRef="#br0" timeOffset="2492.23">909 221 24575,'0'14'0,"1"-1"0,0 0 0,1 0 0,0 0 0,1 0 0,1 0 0,0 0 0,0-1 0,11 20 0,-14-30 0,0-1 0,-1 0 0,1 1 0,0-1 0,0 0 0,0 0 0,0 0 0,0 0 0,0 0 0,0 0 0,0 0 0,1 0 0,-1 0 0,0 0 0,0 0 0,1-1 0,-1 1 0,1 0 0,-1-1 0,1 0 0,-1 1 0,1-1 0,-1 0 0,1 0 0,-1 1 0,1-1 0,-1 0 0,1-1 0,-1 1 0,1 0 0,-1 0 0,1-1 0,-1 1 0,1-1 0,-1 1 0,0-1 0,1 1 0,1-3 0,0 1 0,0 0 0,-1-1 0,1 0 0,-1 1 0,1-1 0,-1 0 0,0 0 0,0-1 0,-1 1 0,1 0 0,-1-1 0,1 1 0,-1-1 0,0 1 0,1-5 0,1-51-1365,-4 43-5461</inkml:trace>
  <inkml:trace contextRef="#ctx0" brushRef="#br0" timeOffset="2833.07">1107 245 24575,'2'1'0,"-1"1"0,1-1 0,0 1 0,0-1 0,-1 1 0,1 0 0,-1 0 0,1 0 0,-1 0 0,0 0 0,0 0 0,0 0 0,0 0 0,1 3 0,0 0 0,2 2 0,1 1 0,-1-1 0,0 1 0,-1 0 0,0 0 0,0 0 0,-1 0 0,0 1 0,2 16 0,-6-19 0,-3-15 0,-2-15 0,6 16 49,1 0 0,0 0 0,0 0-1,1 0 1,0 0 0,5-15 0,-6 21-91,0 0 0,1 1 1,-1-1-1,1 1 0,-1-1 1,1 1-1,0-1 1,-1 1-1,1 0 0,0-1 1,0 1-1,0 0 0,0 0 1,0-1-1,0 1 1,1 0-1,-1 0 0,0 0 1,1 0-1,-1 1 0,0-1 1,1 0-1,-1 0 1,1 1-1,-1-1 0,1 1 1,-1 0-1,1-1 0,-1 1 1,1 0-1,0 0 1,-1 0-1,1 0 0,-1 0 1,1 0-1,0 0 0,-1 1 1,1-1-1,-1 0 1,3 2-1,12 5-6784</inkml:trace>
  <inkml:trace contextRef="#ctx0" brushRef="#br0" timeOffset="3128.54">1340 269 24575,'0'0'0,"0"-1"0,0 1 0,0-1 0,0 0 0,1 1 0,-1-1 0,0 1 0,-1-1 0,1 0 0,0 1 0,0-1 0,0 1 0,0-1 0,0 0 0,-1 1 0,1-1 0,0 1 0,0-1 0,-1 1 0,1-1 0,0 1 0,-1-1 0,1 1 0,-1-1 0,1 1 0,0 0 0,-1-1 0,1 1 0,-1-1 0,1 1 0,-1 0 0,1 0 0,-1-1 0,0 1 0,1 0 0,-1 0 0,1 0 0,-1 0 0,1-1 0,-1 1 0,0 0 0,1 0 0,-1 0 0,1 0 0,-1 0 0,0 1 0,1-1 0,-1 0 0,1 0 0,-2 0 0,0 1 0,-1 0 0,1 0 0,0 1 0,-1-1 0,1 0 0,0 1 0,0 0 0,0-1 0,0 1 0,-2 2 0,0 1 0,1-1 0,0 1 0,0 0 0,0 0 0,1 0 0,0 0 0,0 1 0,0-1 0,0 1 0,1-1 0,-1 12 0,2-15 0,0 0 0,0 0 0,0 0 0,0 0 0,0 0 0,1 0 0,-1 0 0,1 0 0,0 0 0,-1 0 0,1 0 0,0 0 0,0 0 0,0 0 0,0 0 0,1-1 0,-1 1 0,0 0 0,1-1 0,-1 1 0,1-1 0,0 0 0,-1 0 0,1 1 0,0-1 0,0 0 0,0 0 0,0 0 0,0-1 0,0 1 0,0 0 0,0-1 0,0 0 0,4 1 0,1 0-105,0 0 0,1 0 0,-1-1 0,0 0 0,1-1 0,-1 1 0,0-2 0,1 1 0,-1-1 0,0 0 0,0 0 0,11-6 0,-2-1-6721</inkml:trace>
  <inkml:trace contextRef="#ctx0" brushRef="#br0" timeOffset="3566.61">1448 90 24575,'0'60'0,"3"0"0,2 0 0,20 84 0,-20-132 0,1-17 0,3-28 0,-6 18 0,-1 12 0,17-47 0,-17 46 0,0 1 0,-1-1 0,2 1 0,-1 0 0,0 0 0,1 0 0,-1 0 0,1 0 0,0 0 0,0 1 0,4-4 0,-7 6 0,1 0 0,0-1 0,-1 1 0,1 0 0,0-1 0,0 1 0,-1 0 0,1 0 0,0 0 0,0 0 0,-1 0 0,1-1 0,0 1 0,0 1 0,0-1 0,-1 0 0,1 0 0,0 0 0,0 0 0,-1 0 0,1 1 0,0-1 0,-1 0 0,1 1 0,1 0 0,-1 0 0,1 1 0,-1-1 0,1 1 0,-1-1 0,0 1 0,0 0 0,1-1 0,-1 1 0,1 3 0,1 2 0,-1 0 0,0 0 0,0 1 0,1 9 0,-2-9 92,-1-3-335,0 0 0,1 1 0,0-1 1,0 0-1,3 6 0,0-2-6583</inkml:trace>
  <inkml:trace contextRef="#ctx0" brushRef="#br0" timeOffset="4284.51">1746 299 24575,'0'-7'0,"1"0"0,-1 1 0,-1 0 0,1 0 0,-1 0 0,-2-10 0,3 15 0,-1 0 0,1-1 0,-1 1 0,1 0 0,-1 0 0,0 0 0,1 0 0,-1 0 0,0 0 0,0 0 0,0 0 0,1 0 0,-1 1 0,0-1 0,0 0 0,0 0 0,0 1 0,-1-1 0,1 1 0,0-1 0,0 1 0,0-1 0,0 1 0,-1 0 0,1-1 0,0 1 0,0 0 0,-1 0 0,1 0 0,0 0 0,0 0 0,0 0 0,-1 0 0,-1 1 0,0 0 0,0 0 0,0 1 0,0-1 0,0 1 0,0-1 0,1 1 0,-1 0 0,0 0 0,1 0 0,0 0 0,-1 1 0,1-1 0,0 1 0,0-1 0,0 1 0,1 0 0,-3 5 0,1-2 0,0-1 0,0 1 0,1 0 0,0 0 0,0 1 0,1-1 0,0 0 0,-1 8 0,2-12 0,0 0 0,0 0 0,1 0 0,-1 0 0,1 0 0,-1 0 0,1 0 0,-1-1 0,1 1 0,0 0 0,0 0 0,0-1 0,0 1 0,0 0 0,0-1 0,0 1 0,1-1 0,-1 0 0,1 1 0,-1-1 0,1 0 0,-1 0 0,1 0 0,0 0 0,-1 0 0,3 1 0,-3-2 0,1 0 0,-1 1 0,0-1 0,0 0 0,1 0 0,-1 0 0,0 0 0,1 0 0,-1 0 0,0 0 0,0 0 0,1-1 0,-1 1 0,0 0 0,0-1 0,0 1 0,1-1 0,-1 1 0,0-1 0,0 0 0,0 1 0,0-1 0,0 0 0,0 0 0,0 0 0,0 0 0,-1 0 0,1 0 0,0 0 0,0 0 0,-1 0 0,1 0 0,-1 0 0,1-1 0,-1 1 0,1 0 0,-1 0 0,0 0 0,1-3 0,0 0 0,0 1 0,0-1 0,-1 1 0,1-1 0,-1 1 0,0-1 0,0 0 0,0 1 0,0-1 0,0 0 0,-3-6 0,0 27 0,3-15 0,1 0 0,-1 0 0,0-1 0,0 1 0,1 0 0,-1 0 0,1 0 0,0-1 0,0 1 0,-1 0 0,1-1 0,0 1 0,0-1 0,0 1 0,1-1 0,-1 1 0,0-1 0,1 0 0,-1 0 0,0 1 0,1-1 0,0 0 0,-1 0 0,1-1 0,-1 1 0,1 0 0,0 0 0,0-1 0,-1 1 0,1-1 0,2 1 0,-2-1 0,1 0 0,-1 0 0,0-1 0,1 1 0,-1 0 0,0-1 0,0 0 0,0 1 0,1-1 0,-1 0 0,0 0 0,0 0 0,0 0 0,0 0 0,-1-1 0,1 1 0,0-1 0,0 1 0,-1-1 0,1 0 0,-1 1 0,1-1 0,-1 0 0,2-4 0,0-2 0,-1 0 0,1 0 0,-2 0 0,2-13 0,-1 9 0,-2 12 0,0 0 0,0 0 0,0 0 0,0 0 0,0 0 0,0 0 0,0 0 0,0 0 0,0 0 0,0 0 0,0 0 0,0 0 0,0 0 0,1 0 0,-1 0 0,0 0 0,0 0 0,0 0 0,0 0 0,0 0 0,0 0 0,0 0 0,0 0 0,0 0 0,0 0 0,0 0 0,0 0 0,0 0 0,0 0 0,0 0 0,0 0 0,0 0 0,0 0 0,0-1 0,0 1 0,0 0 0,0 0 0,0 0 0,3 8 0,0 0 0,1 0 0,0 0 0,0-1 0,0 0 0,1 0 0,0 0 0,11 11 0,17 25 0,-32-42 0,-1 0 0,1-1 0,-1 1 0,1 0 0,-1 0 0,0-1 0,1 1 0,-1 0 0,0 0 0,0-1 0,0 1 0,1 0 0,-1 0 0,0 0 0,0 0 0,0-1 0,0 1 0,0 0 0,-1 0 0,1 0 0,0-1 0,0 1 0,0 0 0,-1 0 0,1 0 0,0-1 0,-1 1 0,1 0 0,-1-1 0,1 1 0,-1 0 0,1-1 0,-1 1 0,1-1 0,-1 1 0,0 0 0,1-1 0,-1 0 0,0 1 0,1-1 0,-1 1 0,0-1 0,0 0 0,1 1 0,-1-1 0,0 0 0,0 0 0,-1 0 0,1 1 0,-1-1 0,1 0 0,-1 1 0,1-1 0,-1 0 0,0 0 0,1 0 0,-1 0 0,0-1 0,1 1 0,-1 0 0,1-1 0,-1 1 0,1-1 0,-1 1 0,1-1 0,-1 0 0,1 1 0,-1-1 0,1 0 0,0 0 0,-1 0 0,1 0 0,0 0 0,-1-2 0,1 1-151,-1-1-1,1 1 0,0-1 0,1 0 1,-1 1-1,0-1 0,1 0 1,-1-3-1,1-9-6674</inkml:trace>
  <inkml:trace contextRef="#ctx0" brushRef="#br0" timeOffset="4671.89">1926 311 24575,'35'3'0,"-29"-2"0,0 0 0,1 0 0,-1-1 0,1 0 0,0 0 0,6-1 0,-12 1 0,0-1 0,0 1 0,0 0 0,-1-1 0,1 1 0,0 0 0,-1-1 0,1 1 0,0-1 0,-1 1 0,1-1 0,-1 1 0,1-1 0,-1 0 0,1 1 0,-1-1 0,1 0 0,-1 1 0,1-1 0,-1 0 0,0 0 0,0 1 0,1-1 0,-1 0 0,0 0 0,0 1 0,0-1 0,0-1 0,1 0 0,-1 0 0,0-1 0,-1 1 0,1 0 0,0-1 0,-1 1 0,1 0 0,-1-1 0,0 1 0,-1-3 0,2 4 0,0 0 0,-1 0 0,0 0 0,1 0 0,-1 0 0,0 0 0,1 0 0,-1 0 0,0 0 0,0 0 0,0 0 0,0 0 0,0 1 0,0-1 0,0 0 0,0 1 0,-2-2 0,2 2 0,0 0 0,0 0 0,1 0 0,-1 1 0,0-1 0,0 0 0,0 0 0,0 0 0,1 1 0,-1-1 0,0 0 0,0 1 0,1-1 0,-1 1 0,0-1 0,0 1 0,1-1 0,-1 1 0,0-1 0,1 1 0,-1 0 0,1-1 0,-1 1 0,1 0 0,-1-1 0,1 1 0,0 0 0,-1 0 0,1 1 0,-2 2 0,0 0 0,0 0 0,1 0 0,-1 0 0,1 0 0,0 1 0,1-1 0,-1 0 0,1 1 0,0-1 0,0 0 0,0 1 0,1 5 0,0-8 0,-1 0 0,1 0 0,-1 0 0,1 0 0,0 0 0,0 0 0,0 0 0,0 0 0,0-1 0,0 1 0,0 0 0,1-1 0,-1 1 0,1-1 0,-1 1 0,1-1 0,0 0 0,-1 1 0,1-1 0,0 0 0,0 0 0,0 0 0,0-1 0,0 1 0,0 0 0,0-1 0,0 1 0,0-1 0,3 1 0,5-1-341,0 1 0,1-2-1,18-1 1,-19 0-6485</inkml:trace>
  <inkml:trace contextRef="#ctx0" brushRef="#br0" timeOffset="5843.23">2380 114 24575,'-5'-1'0,"1"1"0,3 7 0,-2 35 0,1 0 0,8 63 0,-2-221 0,-7 74 0,1 32 0,1-1 0,0 0 0,1 0 0,0 1 0,1-1 0,0 0 0,0 0 0,4-10 0,-5 20 0,1 1 0,-1 0 0,0-1 0,0 1 0,1-1 0,-1 1 0,0-1 0,0 1 0,1 0 0,-1-1 0,1 1 0,-1 0 0,0-1 0,1 1 0,-1 0 0,1 0 0,-1-1 0,1 1 0,-1 0 0,1 0 0,-1 0 0,1 0 0,-1 0 0,1 0 0,-1-1 0,1 1 0,-1 0 0,1 0 0,-1 1 0,1-1 0,-1 0 0,0 0 0,1 0 0,-1 0 0,1 0 0,-1 0 0,1 1 0,-1-1 0,1 0 0,-1 0 0,1 1 0,-1-1 0,0 0 0,1 1 0,-1-1 0,0 0 0,1 1 0,21 21 0,-19-18 0,9 10 0,0 1 0,-1 1 0,0 0 0,-1 1 0,-1 0 0,-1 0 0,-1 1 0,0 0 0,-1 0 0,-1 0 0,0 1 0,1 23 0,-5-38 0,-1 1 0,0 0 0,-1-1 0,1 1 0,-1 0 0,0-1 0,0 1 0,-1-1 0,1 1 0,-1-1 0,0 0 0,0 0 0,-1 0 0,1 0 0,-1 0 0,0 0 0,0-1 0,0 1 0,0-1 0,0 0 0,-1 0 0,0 0 0,0 0 0,0 0 0,0-1 0,0 0 0,0 0 0,0 0 0,-1 0 0,1-1 0,-1 0 0,1 0 0,-1 0 0,1 0 0,-1-1 0,-9 0 0,13 0 11,-1 0 0,1 0 0,-1-1 0,1 1 0,-1 0 0,0-1 0,1 1 0,-1-1 0,1 0 0,0 0 0,-1 1 0,1-1 0,0 0 0,-1 0 0,1 0 0,0 0 0,0-1 0,0 1 0,0 0 0,0 0 0,0-1 1,0 1-1,0 0 0,1-1 0,-1 1 0,0-1 0,1 1 0,-1-1 0,1 1 0,-1-3 0,1-1-225,-1-1 1,1 1 0,-1 0-1,2-1 1,-1 1 0,0 0-1,3-10 1,2-4-6613</inkml:trace>
  <inkml:trace contextRef="#ctx0" brushRef="#br0" timeOffset="6576.31">2727 275 24575,'-1'-2'0,"0"0"0,0 0 0,0-1 0,-1 1 0,1 0 0,-1 0 0,1 0 0,-1 1 0,0-1 0,0 0 0,0 1 0,0-1 0,0 1 0,0-1 0,0 1 0,0 0 0,-1 0 0,1 0 0,0 0 0,-1 0 0,1 1 0,-3-1 0,3 1 0,0 0 0,0 0 0,0 0 0,0 1 0,0-1 0,1 0 0,-1 1 0,0 0 0,0-1 0,0 1 0,1 0 0,-1 0 0,0 0 0,1 0 0,-1 0 0,1 0 0,-1 1 0,1-1 0,0 0 0,-1 1 0,1-1 0,0 1 0,0 0 0,0-1 0,0 1 0,0 0 0,1-1 0,-2 3 0,1-2 0,1 0 0,-1 0 0,0 0 0,1 0 0,-1 1 0,1-1 0,0 0 0,0 0 0,0 0 0,0 0 0,0 0 0,0 0 0,0 0 0,1 1 0,-1-1 0,1 0 0,0 0 0,-1 0 0,1 0 0,0-1 0,0 1 0,2 2 0,-2-3 0,0 0 0,0 0 0,0 0 0,0 0 0,0 0 0,1-1 0,-1 1 0,0 0 0,1-1 0,-1 1 0,0-1 0,1 0 0,-1 1 0,1-1 0,-1 0 0,0 0 0,1 0 0,-1 1 0,1-2 0,-1 1 0,1 0 0,-1 0 0,1 0 0,-1-1 0,0 1 0,1-1 0,-1 1 0,0-1 0,1 1 0,-1-1 0,0 0 0,0 0 0,2-1 0,0 0 0,-1 1 0,0-1 0,1-1 0,-1 1 0,0 0 0,0 0 0,0-1 0,0 0 0,0 1 0,-1-1 0,1 0 0,-1 0 0,0 1 0,1-1 0,-1 0 0,-1 0 0,2-4 0,-1-2 0,0-1 0,0 0 0,-1 0 0,-1-10 0,1 38 0,0-7 0,0-1 0,0 1 0,1-1 0,5 20 0,-6-28 0,1 1 0,-1-1 0,1 0 0,0 0 0,0 0 0,0 0 0,0 0 0,1 0 0,-1 0 0,0 0 0,1 0 0,-1 0 0,1-1 0,0 1 0,0-1 0,-1 1 0,1-1 0,0 0 0,0 0 0,0 0 0,0 0 0,1 0 0,-1 0 0,0 0 0,0-1 0,1 1 0,-1-1 0,0 1 0,4-1 0,-4 0 0,0 0 0,0-1 0,-1 1 0,1 0 0,0-1 0,0 0 0,-1 1 0,1-1 0,0 0 0,-1 0 0,1 0 0,-1 0 0,1 0 0,-1 0 0,1 0 0,-1 0 0,0-1 0,0 1 0,1-1 0,-1 1 0,0-1 0,0 1 0,0-1 0,-1 1 0,1-1 0,0 0 0,-1 0 0,1 1 0,0-5 0,1-4 0,0-1 0,0 0 0,0-18 0,-2 27 0,1-40 0,-1 0 0,-6-44 0,3 76 0,-1 10 0,-2 18 0,2 7 0,2 1 0,0 0 0,2-1 0,1 1 0,1 0 0,1-1 0,11 45 0,-5-47 342,-2-14-684,-7-9 307,0 0 0,1 0 0,-1 0 0,0 1 0,0-1 0,0 0 0,1 0 0,-1 0 0,0 0 0,0 0 0,0 0 0,1 0 0,-1 0 0,0 0 0,0 0 0,1 0 0,-1 0 0,0 0 0,0 0 0,0 0 0,1 0 0,-1 0 0,0 0 0,0 0 0,0-1 0,1 1 0,-1 0 0,0 0 0,0 0 0,0 0 0,0 0 0,1 0 0,-1-1 0,0 1 0,0 0 0,0 0 0,0 0 0,1-1 0,2-5-6791</inkml:trace>
  <inkml:trace contextRef="#ctx0" brushRef="#br0" timeOffset="6733.19">2817 197 24575,'1'0'0,"2"-1"0,3 0 0,4 0 0,3-3 0,3-1 0,2 1 0,-2 0-8191</inkml:trace>
  <inkml:trace contextRef="#ctx0" brushRef="#br0" timeOffset="7185.32">3062 186 24575,'0'-1'0,"-1"0"0,1 0 0,0 1 0,-1-1 0,1 0 0,0 1 0,-1-1 0,1 1 0,-1-1 0,1 0 0,-1 1 0,1-1 0,-1 1 0,0 0 0,1-1 0,-1 1 0,1-1 0,-1 1 0,0 0 0,1-1 0,-1 1 0,0 0 0,0 0 0,1 0 0,-1-1 0,0 1 0,0 0 0,1 0 0,-1 0 0,0 0 0,-1 1 0,-23 1 0,22 0 0,-1 0 0,1 1 0,0 0 0,0-1 0,0 1 0,1 0 0,-1 0 0,0 0 0,1 1 0,0-1 0,0 1 0,0-1 0,0 1 0,-2 7 0,2-6 0,0 0 0,1 1 0,0-1 0,0 0 0,0 0 0,0 1 0,1-1 0,0 1 0,0-1 0,1 10 0,0-13 0,-1 0 0,1 0 0,-1 0 0,1 0 0,0 0 0,0-1 0,0 1 0,0 0 0,0 0 0,0-1 0,0 1 0,1-1 0,-1 1 0,0-1 0,1 1 0,-1-1 0,1 0 0,0 0 0,0 0 0,-1 0 0,1 0 0,0 0 0,0 0 0,0 0 0,0-1 0,0 1 0,0-1 0,0 0 0,0 1 0,0-1 0,0 0 0,0 0 0,3-1 0,-2 1 0,-1-1 0,1 1 0,0-1 0,-1 0 0,1 0 0,-1 0 0,1 0 0,-1-1 0,1 1 0,-1-1 0,0 0 0,0 1 0,1-1 0,-1 0 0,-1 0 0,1 0 0,0-1 0,0 1 0,-1 0 0,1-1 0,-1 1 0,0-1 0,0 1 0,1-3 0,1-6 0,0-1 0,-1 1 0,-1 0 0,1-1 0,-2 1 0,0-1 0,0 1 0,-1-1 0,-3-14 0,0 55 0,3-20-72,1-1 1,1 1-1,0 0 0,0-1 0,0 1 0,1-1 0,1 0 0,-1 0 1,1 0-1,1 0 0,-1 0 0,1 0 0,1-1 0,-1 0 0,1 0 1,1 0-1,-1 0 0,10 8 0,-6-8-6754</inkml:trace>
  <inkml:trace contextRef="#ctx0" brushRef="#br0" timeOffset="8640.2">479 239 24575,'0'-1'0,"0"0"0,0-1 0,0 1 0,0-1 0,0 1 0,1-1 0,-1 1 0,0 0 0,1-1 0,-1 1 0,1 0 0,0-1 0,-1 1 0,1 0 0,1-2 0,-1 2 0,-1 1 0,1-1 0,-1 1 0,1 0 0,-1-1 0,1 1 0,0 0 0,-1-1 0,1 1 0,-1 0 0,1 0 0,0-1 0,-1 1 0,1 0 0,0 0 0,-1 0 0,1 0 0,0 0 0,0 0 0,-1 0 0,1 0 0,1 0 0,-1 1 0,0-1 0,0 1 0,0 0 0,0-1 0,0 1 0,0 0 0,0 0 0,0-1 0,0 1 0,0 0 0,0 0 0,0 0 0,-1 0 0,1 0 0,0 0 0,-1 1 0,1-1 0,-1 0 0,1 0 0,-1 0 0,1 1 0,-1-1 0,0 0 0,0 0 0,0 1 0,0-1 0,0 0 0,0 0 0,0 1 0,0-1 0,0 0 0,-1 2 0,1 0 0,-1-1 0,1 0 0,-1 0 0,0 0 0,1 0 0,-1 0 0,0 0 0,0 0 0,0-1 0,-1 1 0,1 0 0,0 0 0,-1-1 0,1 1 0,-1-1 0,1 1 0,-1-1 0,0 0 0,0 0 0,0 0 0,1 0 0,-1 0 0,0 0 0,-4 1 0,4-2 0,1 1 0,-1-1 0,0 0 0,1 0 0,-1 0 0,1 0 0,-1-1 0,0 1 0,1 0 0,-1-1 0,1 1 0,-1-1 0,1 1 0,-1-1 0,1 0 0,0 0 0,-1 0 0,1 0 0,0 0 0,0 0 0,-1 0 0,1 0 0,0 0 0,0 0 0,0-1 0,0 1 0,1 0 0,-1-1 0,0 1 0,0 0 0,1-1 0,-1 1 0,0-4 0,0 2 0,1 1 0,-1-1 0,0 0 0,1 0 0,0 0 0,-1 0 0,1 0 0,1 0 0,-1 0 0,1-4 0,-1 6 0,0 1 0,0-1 0,1 1 0,-1-1 0,0 1 0,0-1 0,1 1 0,-1-1 0,0 1 0,1-1 0,-1 1 0,1-1 0,-1 1 0,0-1 0,1 1 0,-1 0 0,1-1 0,-1 1 0,1 0 0,-1-1 0,2 1 0,-1 0 0,0 0 0,0 0 0,0 0 0,0 0 0,0 0 0,0 0 0,0 0 0,1 0 0,-1 1 0,0-1 0,0 1 0,0-1 0,0 0 0,0 1 0,-1 0 0,3 0 0,0 2 0,0-1 0,0 1 0,0 0 0,0 0 0,-1 0 0,1 0 0,-1 0 0,0 1 0,0-1 0,0 1 0,2 7 0,-3-10 0,0 0 0,-1 0 0,0 0 0,1 1 0,-1-1 0,0 0 0,1 0 0,-1 1 0,0-1 0,0 0 0,0 1 0,0-1 0,0 0 0,0 0 0,-1 1 0,1-1 0,0 0 0,-1 0 0,1 1 0,-1-1 0,1 0 0,-1 0 0,1 0 0,-1 0 0,0 0 0,0 0 0,1 0 0,-1 0 0,0 0 0,0 0 0,0 0 0,0 0 0,0-1 0,0 1 0,-1 0 0,1-1 0,0 1 0,0-1 0,0 1 0,-2 0 0,2-1 0,0 0 0,1 0 0,-1 0 0,0 0 0,0 0 0,1 0 0,-1 0 0,0 0 0,1 0 0,-1 0 0,0 0 0,0 0 0,1 0 0,-1 0 0,0-1 0,1 1 0,-1 0 0,0-1 0,1 1 0,-1 0 0,1-1 0,-1 1 0,0-1 0,1 1 0,-1-1 0,0 0 0,0-1 0,0 0 0,0 0 0,0 0 0,0 0 0,0 0 0,0 0 0,0 0 0,0-4 0,0 0 0,0-1 0,0 1 0,1 0 0,0-1 0,1-8 0,-1 14 0,-1 1 0,1-1 0,0 1 0,0-1 0,0 1 0,0-1 0,1 1 0,-1-1 0,0 1 0,0-1 0,0 1 0,0-1 0,0 1 0,1-1 0,-1 1 0,0 0 0,0-1 0,1 1 0,-1-1 0,0 1 0,1 0 0,-1-1 0,0 1 0,1 0 0,-1-1 0,1 1 0,-1 0 0,0 0 0,1-1 0,-1 1 0,1 0 0,-1 0 0,1 0 0,-1 0 0,1-1 0,-1 1 0,1 0 0,-1 0 0,1 0 0,-1 0 0,1 0 0,-1 0 0,1 0 0,-1 0 0,1 1 0,-1-1 0,1 0 0,-1 0 0,0 0 0,1 0 0,-1 1 0,1-1 0,-1 0 0,1 0 0,-1 1 0,0-1 0,1 0 0,-1 1 0,0-1 0,1 1 0,-1-1 0,1 1 0,2 2 0,0 0 0,0 0 0,0 1 0,-1-1 0,5 8 0,1 9-1365,-2 0-5461</inkml:trace>
  <inkml:trace contextRef="#ctx0" brushRef="#br0" timeOffset="9337.03">503 951 24575,'0'-3'0,"0"-1"0,1 1 0,-1 0 0,1-1 0,0 1 0,0 0 0,0-1 0,0 1 0,0 0 0,1 0 0,0 0 0,-1 0 0,1 1 0,0-1 0,4-4 0,-5 6 0,0 0 0,1 0 0,-1 0 0,0 1 0,0-1 0,0 0 0,1 1 0,-1-1 0,0 1 0,1-1 0,-1 1 0,0 0 0,1-1 0,-1 1 0,0 0 0,1 0 0,-1 0 0,1 0 0,-1 0 0,0 0 0,1 0 0,-1 1 0,0-1 0,1 0 0,-1 1 0,0-1 0,1 1 0,-1 0 0,0-1 0,0 1 0,0 0 0,1 0 0,-1 0 0,0 0 0,0 0 0,0 0 0,0 0 0,-1 0 0,2 2 0,2 2 0,-1 0 0,0 0 0,0 0 0,0 0 0,-1 1 0,0-1 0,0 1 0,0 0 0,-1-1 0,0 1 0,0 0 0,-1 0 0,1 7 0,-1-11 0,0 0 0,0 0 0,0 1 0,0-1 0,0 0 0,0 1 0,-1-1 0,1 0 0,-1 0 0,0 1 0,0-1 0,1 0 0,-1 0 0,-1 0 0,1 0 0,0 0 0,0 0 0,-1 0 0,1-1 0,-1 1 0,0 0 0,1-1 0,-1 1 0,0-1 0,0 0 0,0 1 0,0-1 0,0 0 0,0 0 0,0 0 0,0-1 0,-1 1 0,1 0 0,0-1 0,-4 1 0,5-1 0,-1 0 0,1 0 0,0 0 0,0 0 0,0-1 0,-1 1 0,1 0 0,0-1 0,0 1 0,0-1 0,0 1 0,0-1 0,0 1 0,0-1 0,0 0 0,0 1 0,0-1 0,0 0 0,0 0 0,0 0 0,-1-1 0,0-1 0,0-1 0,1 1 0,-1 0 0,1 0 0,-1-1 0,1 1 0,-1-5 0,0-6 0,0 0 0,0-24 0,2 36 0,0 0 0,-1 0 0,1 0 0,1 1 0,-1-1 0,0 0 0,0 0 0,1 0 0,-1 1 0,1-1 0,0 0 0,-1 0 0,1 1 0,0-1 0,0 0 0,0 1 0,0-1 0,0 1 0,2-3 0,-2 4 0,0 0 0,-1-1 0,1 1 0,-1 0 0,1 0 0,0 0 0,-1-1 0,1 1 0,0 0 0,-1 0 0,1 0 0,0 0 0,-1 0 0,1 0 0,-1 0 0,1 1 0,0-1 0,-1 0 0,1 0 0,1 1 0,0 0 0,0 0 0,0 0 0,-1 0 0,1 1 0,0-1 0,-1 1 0,1-1 0,2 4 0,-1-1 0,-1 0 0,0 0 0,0 0 0,0 0 0,0 0 0,-1 0 0,1 0 0,-1 0 0,0 1 0,0 6 0,-1-10 0,1 0 0,-1 0 0,0 1 0,0-1 0,0 0 0,0 0 0,0 0 0,0 0 0,0 1 0,-1-1 0,1 0 0,0 0 0,-1 0 0,1 0 0,-1 0 0,1 0 0,-1 0 0,1 0 0,-1 0 0,0 0 0,1 0 0,-1 0 0,0 0 0,0 0 0,0-1 0,0 1 0,0 0 0,0-1 0,0 1 0,0-1 0,0 1 0,0-1 0,0 1 0,0-1 0,0 0 0,0 1 0,0-1 0,-1 0 0,1 0 0,0 0 0,0 0 0,0 0 0,-3 0 0,3-1 0,-1 1 0,0-1 0,0 1 0,1-1 0,-1 0 0,0 0 0,1 0 0,-1 0 0,1 0 0,-1 0 0,1 0 0,0-1 0,-1 1 0,1 0 0,0-1 0,0 1 0,0-1 0,0 1 0,0-1 0,0 0 0,1 1 0,-1-1 0,0 0 0,1 1 0,-1-1 0,1 0 0,-1-3 0,1 3 0,0 1 0,-1 0 0,1-1 0,0 1 0,0-1 0,0 1 0,0-1 0,0 1 0,0-1 0,0 1 0,1-1 0,-1 1 0,0 0 0,1-1 0,-1 1 0,1-1 0,0 1 0,-1 0 0,1 0 0,0-1 0,0 1 0,0 0 0,0 0 0,0 0 0,0 0 0,0 0 0,0 0 0,0 0 0,0 0 0,1 0 0,-1 1 0,0-1 0,1 0 0,1 0 0,-3 1-52,1 0-1,0 0 1,0 0-1,0 0 1,0 1-1,-1-1 1,1 0-1,0 0 1,0 0-1,0 1 1,-1-1-1,1 0 1,0 1-1,0-1 1,-1 1-1,1-1 1,0 1-1,-1-1 1,1 1-1,-1-1 0,1 1 1,-1 0-1,1-1 1,-1 1-1,1 1 1,3 4-6774</inkml:trace>
  <inkml:trace contextRef="#ctx0" brushRef="#br0" timeOffset="10215.32">1334 921 24575,'-1'-6'0,"0"0"0,0 0 0,0 0 0,-1 0 0,0 0 0,0 0 0,-1 0 0,0 1 0,1-1 0,-2 1 0,1 0 0,-1 0 0,0 0 0,0 0 0,0 1 0,0 0 0,-1-1 0,-7-4 0,10 9 0,0-1 0,-1 1 0,1-1 0,0 1 0,0 0 0,-1 0 0,1 0 0,0 0 0,0 0 0,-1 0 0,1 1 0,0-1 0,0 1 0,-1 0 0,1-1 0,0 1 0,0 0 0,0 0 0,0 0 0,0 1 0,0-1 0,1 0 0,-1 1 0,0-1 0,1 1 0,-1 0 0,-1 2 0,-3 3 0,0 0 0,1 0 0,0 1 0,1 0 0,-7 13 0,10-18 0,-1 0 0,1 1 0,0-1 0,0 0 0,1 0 0,-1 1 0,1-1 0,-1 0 0,1 1 0,1 6 0,-1-9 0,0 1 0,1-1 0,0 1 0,-1 0 0,1-1 0,0 1 0,0-1 0,0 0 0,0 1 0,0-1 0,0 0 0,0 1 0,0-1 0,1 0 0,-1 0 0,0 0 0,1 0 0,-1 0 0,1-1 0,-1 1 0,1 0 0,-1-1 0,3 2 0,-3-2 0,14 5 0,0 1 0,-1 0 0,16 10 0,-27-14 0,1 0 0,-1 1 0,0-1 0,1 1 0,-1 0 0,0 0 0,-1 0 0,1 0 0,0 0 0,-1 1 0,0-1 0,0 1 0,0 0 0,0 0 0,-1-1 0,1 1 0,0 5 0,-1-7 0,-1 0 0,0 0 0,0 0 0,0 0 0,0 0 0,0 0 0,0 0 0,-1 0 0,1 0 0,0-1 0,-1 1 0,0 0 0,1 0 0,-1 0 0,0-1 0,0 1 0,0 0 0,0-1 0,-2 3 0,0-1 0,0 0 0,0-1 0,0 1 0,-1-1 0,1 0 0,-1 1 0,1-2 0,-8 4 0,2-2 0,1 0 0,-1-1 0,0 0 0,0 0 0,0-1 0,0-1 0,-16 0 0,22 0-30,0-1 0,0 1-1,0-1 1,1 0 0,-1 0-1,0 0 1,1-1 0,-1 1-1,0-1 1,1 1 0,0-1-1,-1 0 1,1 0 0,0 0-1,0 0 1,0 0-1,0 0 1,1-1 0,-1 1-1,0-1 1,1 1 0,0-1-1,0 0 1,-1 1 0,2-1-1,-1 0 1,0 0 0,0 0-1,1 1 1,0-1 0,-1 0-1,1 0 1,0 0 0,1 0-1,-1 0 1,0 0 0,1 0-1,0 0 1,0 1 0,-1-1-1,2 0 1,-1 0 0,0 1-1,2-3 1,5-4-6796</inkml:trace>
  <inkml:trace contextRef="#ctx0" brushRef="#br0" timeOffset="11559.96">1448 1011 24575,'0'-5'0,"0"1"0,-1-1 0,1 0 0,-1 1 0,0 0 0,0-1 0,-2-4 0,3 9 0,0-1 0,0 0 0,-1 1 0,1-1 0,-1 1 0,1-1 0,0 1 0,-1-1 0,1 0 0,-1 1 0,1 0 0,-1-1 0,0 1 0,1-1 0,-1 1 0,1 0 0,-1-1 0,0 1 0,1 0 0,-2-1 0,1 1 0,-1 0 0,1 0 0,0 0 0,0 1 0,-1-1 0,1 0 0,0 1 0,0-1 0,0 1 0,0-1 0,0 1 0,0-1 0,0 1 0,0 0 0,0-1 0,-2 3 0,-1 1 0,1 0 0,-1 1 0,1 0 0,0 0 0,0 0 0,0 0 0,1 0 0,0 0 0,0 1 0,0-1 0,1 1 0,-1-1 0,1 1 0,1 0 0,-1 0 0,1-1 0,0 1 0,0 0 0,2 9 0,-2-14 0,0-1 0,0 1 0,1 0 0,-1 0 0,0-1 0,0 1 0,1 0 0,-1 0 0,0-1 0,1 1 0,-1 0 0,1-1 0,-1 1 0,1 0 0,-1-1 0,1 1 0,-1-1 0,1 1 0,0-1 0,-1 1 0,1-1 0,0 1 0,-1-1 0,1 0 0,0 1 0,-1-1 0,2 0 0,0 0 0,0 0 0,-1 0 0,1 0 0,-1 0 0,1-1 0,-1 1 0,1 0 0,-1-1 0,0 0 0,1 1 0,-1-1 0,1 0 0,1-1 0,1-1 0,0 0 0,0 0 0,-1 0 0,1-1 0,-1 1 0,1-1 0,-1 0 0,3-5 0,3-27 0,-9 42 0,0 0 0,1-1 0,0 1 0,0 0 0,1-1 0,-1 1 0,1-1 0,0 1 0,1-1 0,5 10 0,-7-13 0,1 0 0,-1-1 0,0 1 0,1 0 0,-1-1 0,1 1 0,-1-1 0,1 1 0,0-1 0,0 0 0,0 0 0,-1 0 0,1 0 0,3 1 0,-4-2 0,1 0 0,-1 1 0,1-1 0,-1 0 0,1 0 0,-1-1 0,1 1 0,0 0 0,-1 0 0,0-1 0,1 1 0,-1-1 0,1 1 0,-1-1 0,1 0 0,-1 1 0,0-1 0,0 0 0,1 0 0,-1 0 0,0 0 0,2-2 0,0-1 0,0 0 0,1 0 0,-2-1 0,1 1 0,0-1 0,-1 0 0,0 0 0,0 0 0,0 0 0,-1 0 0,0 0 0,0 0 0,1-9 0,-1-8 0,-2-42 0,1 43 0,-3-7 0,1 23 0,1 18 0,-7 71 0,4-57 0,1 1 0,1-1 0,2 1 0,5 44 0,-5-68 0,1-1 0,0 1 0,0-1 0,0 1 0,1-1 0,-1 0 0,1 1 0,2 2 0,-4-6 0,0 1 0,1-1 0,-1 1 0,0-1 0,1 0 0,-1 1 0,1-1 0,-1 0 0,0 1 0,1-1 0,-1 0 0,1 0 0,-1 1 0,1-1 0,-1 0 0,1 0 0,-1 0 0,1 0 0,-1 0 0,1 0 0,-1 0 0,1 0 0,-1 0 0,1 0 0,0 0 0,0-1 0,0 1 0,0-1 0,0 1 0,0-1 0,0 0 0,-1 1 0,1-1 0,0 0 0,0 0 0,-1 0 0,1 1 0,0-1 0,-1 0 0,1 0 0,0-2 0,9-19 0,-8 16 0,0 1 0,1 0 0,-1-1 0,1 1 0,6-8 0,-8 12 0,1 0 0,-1 0 0,0-1 0,0 1 0,1 0 0,-1 1 0,1-1 0,-1 0 0,1 0 0,-1 1 0,1-1 0,-1 1 0,1-1 0,0 1 0,-1 0 0,1-1 0,0 1 0,-1 0 0,1 0 0,0 0 0,-1 0 0,1 1 0,0-1 0,2 1 0,-1 0 0,0 0 0,1 0 0,-1-1 0,0 1 0,0-1 0,0 0 0,0 0 0,1 0 0,-1 0 0,0-1 0,0 1 0,0-1 0,0 0 0,3-1 0,-4 1 0,-1 0 0,1 0 0,-1 0 0,1-1 0,-1 1 0,0 0 0,0-1 0,0 1 0,0-1 0,0 1 0,0-1 0,0 0 0,0 1 0,0-1 0,-1 0 0,1 1 0,-1-1 0,1 0 0,-1 0 0,0 0 0,0 1 0,0-1 0,0 0 0,0 0 0,0 0 0,-1-2 0,2 3 0,-2-1 0,1 0 0,0 1 0,0-1 0,0 1 0,-1-1 0,1 0 0,-1 1 0,0-1 0,1 1 0,-1-1 0,0 1 0,-1-3 0,1 4 0,1-1 0,-1 1 0,1-1 0,-1 1 0,1 0 0,-1-1 0,1 1 0,-1 0 0,0 0 0,1-1 0,-1 1 0,0 0 0,1 0 0,-1 0 0,1 0 0,-1 0 0,0 0 0,1 0 0,-1 0 0,0 0 0,1 0 0,-1 0 0,-1 1 0,0 0 0,-1 0 0,1 0 0,-1 1 0,1-1 0,0 1 0,0 0 0,0-1 0,0 1 0,0 0 0,0 0 0,0 1 0,0-1 0,1 0 0,-2 4 0,-1 1 0,0 2 0,1-1 0,0 0 0,0 1 0,1-1 0,0 1 0,-1 10 0,3-17 0,0 0 0,0 1 0,0-1 0,0 0 0,1 0 0,-1 1 0,0-1 0,1 0 0,0 0 0,-1 0 0,1 0 0,0 0 0,0 0 0,2 3 0,-2-4 0,0 0 0,1 0 0,-1 0 0,0 0 0,1 0 0,-1 0 0,1 0 0,-1-1 0,1 1 0,-1 0 0,1-1 0,-1 0 0,1 1 0,0-1 0,-1 0 0,1 0 0,-1 0 0,1 0 0,0 0 0,-1 0 0,1 0 0,2-1 0,2 0 0,0-1 0,0 0 0,0 0 0,0 0 0,-1-1 0,1 1 0,-1-2 0,1 1 0,-1 0 0,0-1 0,0 0 0,-1 0 0,1-1 0,-1 1 0,0-1 0,7-10 0,-8 10 0,1-1 0,-1 1 0,0-1 0,0 0 0,-1-1 0,1 1 0,-2 0 0,1-1 0,-1 1 0,1-1 0,-2 1 0,1-1 0,-1 1 0,0-1 0,-2-11 0,-1 10 0,-2 9 0,0 16 0,6-12 0,-1 0 0,1 0 0,0 0 0,0-1 0,1 1 0,-1 0 0,1 0 0,0-1 0,1 1 0,-1-1 0,5 6 0,-4-6 0,-1 1 0,1-1 0,-1 0 0,0 1 0,0 0 0,0-1 0,0 1 0,-1 0 0,0 0 0,1 7 0,-2-11-54,0 1-1,-1-1 0,1 1 1,0 0-1,0-1 1,-1 1-1,1-1 0,-1 1 1,0 0-1,1-1 1,-1 0-1,0 1 0,0-1 1,0 1-1,0-1 0,0 0 1,0 0-1,0 1 1,0-1-1,0 0 0,-1 0 1,1 0-1,0 0 1,-3 1-1,-8 2-6771</inkml:trace>
  <inkml:trace contextRef="#ctx0" brushRef="#br0" timeOffset="12941.19">2129 999 24575,'-2'-2'0,"1"2"0,0-1 0,0 1 0,-1-1 0,1 0 0,0 1 0,0-1 0,0 1 0,0 0 0,0 0 0,-1-1 0,1 1 0,0 0 0,-2 0 0,2 1 0,0-1 0,0 1 0,1 0 0,-1-1 0,0 1 0,0 0 0,0 0 0,1 0 0,-1 0 0,0-1 0,1 1 0,-1 0 0,1 0 0,-1 0 0,1 1 0,-1-1 0,1 2 0,-8 19 0,1 0 0,1 1 0,1 0 0,1 0 0,-1 39 0,6-152 0,5-92 0,-6 177 0,1-1 0,0 1 0,0 0 0,0 0 0,1 0 0,2-5 0,-4 9 0,1 0 0,-1 1 0,0-1 0,1 1 0,-1-1 0,1 1 0,-1-1 0,1 1 0,-1-1 0,1 1 0,-1-1 0,1 1 0,-1-1 0,1 1 0,0 0 0,-1-1 0,1 1 0,0 0 0,-1 0 0,2-1 0,-1 1 0,0 0 0,0 1 0,0-1 0,0 0 0,0 0 0,0 1 0,0-1 0,0 1 0,0-1 0,0 1 0,0-1 0,0 1 0,0 0 0,0-1 0,-1 1 0,1 0 0,0 0 0,0 0 0,15 18 0,-2-1 0,13 22 0,20 27 0,-31-48 0,-5-7 0,-1-1 0,-1 1 0,0 1 0,0-1 0,-1 1 0,-1 1 0,8 19 0,-15-32 0,1 0 0,-1 0 0,0 0 0,1 1 0,-1-1 0,0 0 0,0 0 0,0 1 0,0-1 0,0 0 0,0 1 0,0-1 0,0 0 0,-1 0 0,1 1 0,0-1 0,-1 0 0,1 0 0,-1 0 0,0 0 0,1 0 0,-1 1 0,-1 0 0,0 0 0,1-1 0,-1 0 0,0 0 0,0 0 0,1 0 0,-1 0 0,0 0 0,0 0 0,0-1 0,0 1 0,0-1 0,-1 0 0,-1 1 0,-5-1 0,0 1 0,-1-2 0,1 1 0,0-1 0,-13-4 0,9 2 0,1-1 0,0-1 0,0 0 0,1 0 0,-1-1 0,-13-10 0,24 15 0,0 1 0,0-1 0,1 1 0,-1-1 0,0 1 0,1-1 0,-1 0 0,1 1 0,-1-1 0,0 0 0,1 1 0,0-1 0,-1 0 0,1 0 0,-1 1 0,1-1 0,0 0 0,-1 0 0,1 0 0,0 0 0,0-1 0,0 2 0,0-1 0,0 0 0,1 1 0,-1-1 0,0 0 0,1 0 0,-1 1 0,1-1 0,-1 1 0,1-1 0,-1 0 0,1 1 0,-1-1 0,1 1 0,-1-1 0,1 1 0,0 0 0,-1-1 0,2 0 0,5-2 0,1 0 0,-1 1 0,16-4 0,-12 3 0,253-53 0,-167 39 0,-92 16 0,0-1 0,-1 1 0,1 0 0,0-1 0,8-5 0,-13 7 0,1 0 0,0 0 0,-1-1 0,1 1 0,-1-1 0,1 1 0,-1 0 0,1-1 0,-1 1 0,1-1 0,-1 1 0,0-1 0,1 1 0,-1-1 0,0 1 0,1-1 0,-1 0 0,0 1 0,0-1 0,0 1 0,1-1 0,-1 0 0,0 1 0,0-1 0,0 0 0,0 1 0,0-1 0,0 0 0,0 1 0,0-1 0,0 0 0,-1 1 0,1-1 0,0 1 0,0-1 0,0 0 0,-1 1 0,1-1 0,0 1 0,-1-1 0,1 1 0,0-1 0,-1 1 0,1-1 0,-1 1 0,1-1 0,-1 1 0,1 0 0,-1-1 0,1 1 0,-1 0 0,0-1 0,0 1 0,-3-2 0,1 0 0,-1 0 0,1 1 0,-1 0 0,0 0 0,0 0 0,1 0 0,-1 0 0,0 1 0,0 0 0,0-1 0,0 1 0,0 1 0,1-1 0,-1 1 0,0-1 0,0 1 0,0 0 0,-6 3 0,8-3 0,-1 0 0,1 0 0,-1 0 0,1 0 0,0 0 0,-1 1 0,1-1 0,0 1 0,0-1 0,0 1 0,0 0 0,0 0 0,0 0 0,1 0 0,-1 0 0,1 0 0,-1 0 0,1 1 0,0-1 0,0 1 0,0-1 0,0 0 0,0 1 0,0 0 0,1-1 0,-1 1 0,1-1 0,0 1 0,0 4 0,0-6 0,0 1 0,0-1 0,1 0 0,-1 0 0,0 1 0,1-1 0,-1 0 0,1 0 0,-1 1 0,1-1 0,0 0 0,0 0 0,-1 0 0,1 0 0,0 0 0,0 0 0,0 0 0,0 0 0,0 0 0,0-1 0,0 1 0,0 0 0,0-1 0,1 1 0,-1 0 0,0-1 0,0 0 0,1 1 0,-1-1 0,0 0 0,1 1 0,-1-1 0,0 0 0,1 0 0,-1 0 0,0 0 0,0 0 0,1-1 0,-1 1 0,0 0 0,1-1 0,-1 1 0,2-1 0,1-1 0,0 1 0,0-1 0,0 1 0,0-1 0,-1-1 0,1 1 0,0 0 0,-1-1 0,0 0 0,1 0 0,-1 0 0,3-4 0,-5 5 0,0 1 0,0 0 0,-1-1 0,1 1 0,0 0 0,0-1 0,0 1 0,0 0 0,0 0 0,0 0 0,0 0 0,3-1 0,-4 2 0,1 1 0,0-1 0,-1 1 0,1-1 0,0 1 0,-1-1 0,1 1 0,-1 0 0,1-1 0,-1 1 0,1 0 0,-1 0 0,1-1 0,-1 1 0,0 0 0,1 0 0,-1-1 0,0 1 0,0 0 0,0 0 0,1 0 0,-1 1 0,1 1 0,0 0 0,1 0 0,0 0 0,0 0 0,0 0 0,0-1 0,0 1 0,0-1 0,1 1 0,-1-1 0,1 0 0,0 0 0,0 0 0,0 0 0,0 0 0,0-1 0,0 1 0,0-1 0,0 0 0,1 0 0,-1 0 0,7 0 0,-8 0 0,1-1 0,-1 0 0,1 1 0,-1-1 0,1 0 0,-1-1 0,1 1 0,-1 0 0,0-1 0,1 1 0,-1-1 0,0 0 0,1 0 0,-1 0 0,0 0 0,0 0 0,0-1 0,1 1 0,-1 0 0,-1-1 0,1 0 0,0 1 0,0-1 0,-1 0 0,1 0 0,-1 0 0,1 0 0,-1 0 0,0 0 0,0-1 0,0 1 0,1-4 0,1-8 0,-1 0 0,0-1 0,-1 1 0,0-17 0,2-31 0,-7 108 0,2 0 0,4 47 0,1-69 0,0-1 0,-5-24 0,-4-14 0,-1-4-1365,1-1-5461</inkml:trace>
  <inkml:trace contextRef="#ctx0" brushRef="#br0" timeOffset="13515.3">2631 1005 24575,'50'-2'0,"51"-10"0,-55 6 0,-29 5 0,-12 1 0,-1 0 0,1-1 0,-1 1 0,1-1 0,-1 0 0,1 0 0,-1 0 0,1 0 0,-1-1 0,0 0 0,0 0 0,5-3 0,-8 5 0,-1 0 0,0-1 0,1 1 0,-1-1 0,0 1 0,0-1 0,1 1 0,-1-1 0,0 1 0,0-1 0,0 0 0,1 1 0,-1-1 0,0 1 0,0-1 0,0 1 0,0-1 0,0 1 0,0-1 0,0 0 0,0 1 0,-1-1 0,1 1 0,0-1 0,0 1 0,0-1 0,-1 1 0,1-1 0,0 1 0,0-1 0,-1 1 0,1-1 0,0 1 0,-1-1 0,1 1 0,-1 0 0,1-1 0,0 1 0,-1 0 0,1-1 0,-1 1 0,1 0 0,-1 0 0,1-1 0,-1 1 0,0 0 0,-2-2 0,0 1 0,0 0 0,1 0 0,-1-1 0,0 2 0,0-1 0,-4 0 0,3 1 0,0 0 0,1 1 0,-1 0 0,1-1 0,-1 1 0,0 1 0,1-1 0,0 0 0,-1 1 0,1 0 0,0 0 0,0 0 0,0 0 0,0 0 0,0 0 0,0 1 0,1 0 0,-4 3 0,5-5 0,0 0 0,0 0 0,1 1 0,-1-1 0,0 0 0,0 0 0,1 1 0,-1-1 0,0 1 0,1-1 0,0 0 0,-1 1 0,1-1 0,0 1 0,0-1 0,0 1 0,-1-1 0,2 1 0,-1-1 0,0 1 0,0-1 0,0 1 0,1-1 0,-1 1 0,1-1 0,-1 1 0,1-1 0,0 0 0,-1 1 0,1-1 0,0 0 0,0 0 0,0 1 0,0-1 0,0 0 0,0 0 0,0 0 0,0 0 0,1 0 0,-1 0 0,0-1 0,0 1 0,1 0 0,-1-1 0,3 1 0,-3 0 0,1 0 0,-1 0 0,1 0 0,0-1 0,-1 1 0,1-1 0,0 1 0,-1-1 0,1 0 0,0 0 0,0 0 0,-1 0 0,1 0 0,0 0 0,0 0 0,-1 0 0,1-1 0,0 1 0,-1-1 0,1 1 0,0-1 0,-1 0 0,4-1 0,-1-2 0,0 1 0,0-1 0,0 0 0,-1 0 0,0-1 0,4-4 0,-2 2 0,-5 6 0,0 1 0,1 0 0,-1 0 0,0 0 0,0 0 0,0-1 0,1 1 0,-1 0 0,0 0 0,0 0 0,0 0 0,1 0 0,-1-1 0,0 1 0,0 0 0,1 0 0,-1 0 0,0 0 0,0 0 0,1 0 0,-1 0 0,0 0 0,1 0 0,-1 0 0,0 0 0,0 0 0,1 0 0,-1 0 0,0 1 0,0-1 0,1 0 0,-1 0 0,0 0 0,0 0 0,0 0 0,1 0 0,-1 1 0,0-1 0,0 0 0,0 0 0,1 0 0,-1 1 0,0-1 0,0 0 0,0 0 0,0 0 0,0 1 0,1-1 0,9 18 0,-3-6 0,-2-6 69,-1-1-1,1-1 0,0 1 0,6 3 1,-9-7-151,-1 1 1,1-1 0,-1 0 0,1-1-1,-1 1 1,1 0 0,-1 0-1,1-1 1,0 1 0,-1-1 0,1 1-1,0-1 1,-1 0 0,1 0 0,0 1-1,0-1 1,-1-1 0,1 1 0,0 0-1,2-1 1,3-3-6745</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08:44:39.058"/>
    </inkml:context>
    <inkml:brush xml:id="br0">
      <inkml:brushProperty name="width" value="0.025" units="cm"/>
      <inkml:brushProperty name="height" value="0.025" units="cm"/>
    </inkml:brush>
  </inkml:definitions>
  <inkml:trace contextRef="#ctx0" brushRef="#br0">66 170 24575,'0'4'0,"0"0"0,0 0 0,0 0 0,1 0 0,0 0 0,-1 0 0,2 0 0,1 6 0,-3-9 0,1-1 0,-1 1 0,0-1 0,1 1 0,-1-1 0,1 1 0,-1-1 0,1 1 0,-1-1 0,1 1 0,-1-1 0,1 1 0,-1-1 0,1 0 0,0 0 0,-1 1 0,1-1 0,0 0 0,-1 0 0,1 1 0,1-1 0,0 0 0,-1-1 0,1 1 0,-1 0 0,1-1 0,0 1 0,-1-1 0,1 1 0,-1-1 0,1 0 0,-1 1 0,1-1 0,-1 0 0,2-1 0,13-12 0,0-1 0,-1 0 0,25-31 0,-9 9 0,-15 18 144,-9 9-395,1 2-1,0-1 1,0 1-1,1 0 0,15-10 1,-16 14-6575</inkml:trace>
  <inkml:trace contextRef="#ctx0" brushRef="#br0" timeOffset="853.9">0 1103 24575,'12'29'0,"-9"-21"0,0-1 0,0 1 0,0-1 0,1 0 0,9 13 0,-12-19 0,0 0 0,0 0 0,0 1 0,1-1 0,-1 0 0,0 0 0,1-1 0,-1 1 0,1 0 0,-1 0 0,1-1 0,0 1 0,-1-1 0,1 1 0,-1-1 0,1 0 0,0 1 0,-1-1 0,1 0 0,0 0 0,-1 0 0,1 0 0,0-1 0,-1 1 0,1 0 0,0-1 0,-1 1 0,1-1 0,-1 0 0,1 1 0,-1-1 0,1 0 0,1-1 0,16-11 0,0-1 0,-2-1 0,1 0 0,-2-1 0,20-25 0,13-12 0,14-6-1365,-48 45-5461</inkml:trace>
  <inkml:trace contextRef="#ctx0" brushRef="#br0" timeOffset="2061.34">789 128 24575,'32'0'0,"-1"-1"0,1-1 0,-1-2 0,57-15 0,-85 18 0,-1 1 0,0-1 0,0 0 0,1 1 0,-1-1 0,0 1 0,1 0 0,-1 0 0,1 0 0,-1 0 0,0 0 0,1 0 0,-1 0 0,0 1 0,1 0 0,-1-1 0,3 2 0,-3 0 0,-1-1 0,1 1 0,0 0 0,-1 0 0,1 0 0,-1 0 0,0 0 0,0 0 0,0 0 0,0 0 0,0 0 0,0 1 0,0-1 0,-1 0 0,1 1 0,-1-1 0,1 4 0,3 36 0,-1 0 0,-5 68 0,0-31 0,12 215 0,-2-220 0,34 142 0,-35-190 0,-2-11 0,-1 0 0,-1 1 0,2 15 0,-5-30 0,0 0 0,0 0 0,0-1 0,0 1 0,0 0 0,0 0 0,0-1 0,-1 1 0,1 0 0,0 0 0,0-1 0,0 1 0,-1 0 0,1-1 0,-1 1 0,1 0 0,0-1 0,-1 1 0,1-1 0,-1 1 0,1-1 0,-1 1 0,0-1 0,0 2 0,-1-2 0,1 1 0,-1 0 0,0-1 0,1 1 0,-1-1 0,0 0 0,0 1 0,0-1 0,1 0 0,-4 0 0,-6-1 0,1-1 0,-21-5 0,19 4 0,-9-1 0,14 3 0,-1 0 0,1 0 0,0-1 0,0 0 0,0 0 0,0 0 0,0-1 0,-11-7 0,17 10 12,1-1 0,-1 1-1,1-1 1,-1 1 0,1-1-1,0 1 1,-1-1 0,1 1-1,-1-1 1,1 0 0,0 1-1,0-1 1,-1 0 0,1 1-1,0-1 1,0 0 0,0 1-1,0-1 1,0 0 0,-1 1 0,1-1-1,1 0 1,-1 1 0,0-1-1,0 0 1,0 1 0,0-1-1,1-1 1,10-15-1326,-10 15 924,9-10-6436</inkml:trace>
  <inkml:trace contextRef="#ctx0" brushRef="#br0" timeOffset="2358.82">1280 732 24575,'0'-2'0,"2"-1"0,4 1 0,2-3 0,3 1 0,2-2 0,3-1 0,1-1 0,1-1 0,-1 1 0,-5 1 0,-4 1-8191</inkml:trace>
  <inkml:trace contextRef="#ctx0" brushRef="#br0" timeOffset="2698.48">1364 624 24575,'-9'1'0,"15"2"0,11 3 0,-13-3 27,1 0-1,-1 1 0,0 0 0,0 0 1,0 0-1,0 0 0,-1 1 0,0-1 1,0 1-1,0 0 0,0 0 0,3 9 1,-5-11-86,0-1 0,-1 1 0,1-1 0,0 1 0,-1 0 0,1 0 1,-1-1-1,0 1 0,0 0 0,0-1 0,0 1 0,0 0 1,-1 0-1,0-1 0,1 1 0,-1 0 0,0-1 0,0 1 0,0-1 1,0 1-1,-1-1 0,1 0 0,-1 1 0,1-1 0,-1 0 0,0 0 1,0 0-1,-2 2 0,-1-1-6767</inkml:trace>
  <inkml:trace contextRef="#ctx0" brushRef="#br0" timeOffset="3433.09">1896 469 24575,'-1'0'0,"1"0"0,0-1 0,0 1 0,0 0 0,0 0 0,-1 0 0,1 0 0,0 0 0,0 0 0,0 0 0,0 0 0,-1 0 0,1 0 0,0 0 0,0 0 0,0 0 0,-1 0 0,1 0 0,0 0 0,0 0 0,0 0 0,0 0 0,-1 0 0,1 0 0,0 0 0,0 0 0,0 0 0,0 0 0,-1 1 0,1-1 0,0 0 0,0 0 0,0 0 0,0 0 0,0 0 0,-1 0 0,1 1 0,0-1 0,0 0 0,0 0 0,0 0 0,0 0 0,0 1 0,0-1 0,0 0 0,0 0 0,0 0 0,0 0 0,0 1 0,0-1 0,0 0 0,0 0 0,0 0 0,0 1 0,0-1 0,0 0 0,0 0 0,0 0 0,0 0 0,0 1 0,0-1 0,0 0 0,0 0 0,0 0 0,1 16 0,5 89 0,9 65 0,-5-216 0,13-244 0,-18 256 0,-4 34 0,-1-1 0,0 1 0,0 0 0,0-1 0,0 1 0,0-1 0,1 1 0,-1 0 0,0-1 0,0 1 0,1 0 0,-1-1 0,0 1 0,1 0 0,-1 0 0,0-1 0,1 1 0,-1 0 0,0 0 0,1-1 0,-1 1 0,1 0 0,-1 0 0,0 0 0,1 0 0,0 0 0,0 0 0,0 0 0,-1 1 0,1-1 0,0 1 0,0-1 0,-1 0 0,1 1 0,0-1 0,0 1 0,-1 0 0,1-1 0,-1 1 0,1-1 0,-1 1 0,1 0 0,0 1 0,99 156 0,-44-90-1365,-48-59-5461</inkml:trace>
  <inkml:trace contextRef="#ctx0" brushRef="#br0" timeOffset="4012.68">1985 570 24575,'-11'6'0,"11"-4"0,6-4 0,6-5 0,-1 0 0,0 0 0,-1-1 0,0-1 0,16-16 0,21-17 0,-46 41 0,-1 0 0,1 1 0,0-1 0,0 1 0,-1-1 0,1 1 0,0-1 0,0 1 0,0-1 0,-1 1 0,1 0 0,0-1 0,0 1 0,0 0 0,0 0 0,0 0 0,0 0 0,0 0 0,0 0 0,0 0 0,0 0 0,0 0 0,-1 0 0,1 1 0,0-1 0,0 0 0,0 0 0,0 1 0,0-1 0,-1 1 0,1-1 0,0 1 0,0-1 0,0 1 0,-1-1 0,1 1 0,0 1 0,3 2 0,-1 1 0,0 0 0,0 0 0,-1 0 0,3 8 0,8 13 0,-13-26 0,1 0 0,-1 0 0,0 0 0,0 0 0,1 0 0,-1-1 0,0 1 0,0 0 0,1 0 0,-1 0 0,0 0 0,0 0 0,0-1 0,1 1 0,-1 0 0,0 0 0,0 0 0,0-1 0,0 1 0,1 0 0,-1 0 0,0-1 0,0 1 0,0 0 0,0 0 0,0-1 0,0 1 0,0 0 0,0 0 0,0-1 0,0 1 0,0 0 0,0-1 0,0 1 0,0 0 0,0 0 0,0-1 0,0 1 0,0 0 0,0-1 0,2-20 0,-1 17 0,0-9 0,-1 9 0,0 0 0,1 0 0,-1 1 0,1-1 0,-1 0 0,1 1 0,0-1 0,1 0 0,-1 1 0,4-6 0,-5 8 0,1 1 0,-1 0 0,1 0 0,-1 0 0,0 0 0,1 0 0,-1 0 0,1 0 0,-1 0 0,1 0 0,-1 0 0,1 0 0,-1 0 0,1 0 0,-1 0 0,1 0 0,-1 1 0,0-1 0,1 0 0,-1 0 0,1 0 0,-1 1 0,0-1 0,1 0 0,-1 1 0,0-1 0,1 0 0,-1 1 0,0-1 0,1 0 0,-1 1 0,0-1 0,0 1 0,1-1 0,-1 0 0,0 1 0,0 0 0,13 21 0,-12-19 0,1 1 43,1-1 0,-1 1-1,0-1 1,1 0 0,0 1-1,0-1 1,4 4 0,-6-7-94,0 1 1,0 0 0,0-1 0,0 1 0,0-1-1,0 1 1,0-1 0,0 0 0,0 1 0,0-1-1,0 0 1,0 0 0,0 0 0,0 1 0,0-1-1,0 0 1,1 0 0,-1-1 0,0 1 0,0 0 0,0 0-1,0-1 1,0 1 0,0 0 0,0-1 0,0 1-1,0-1 1,0 1 0,0-1 0,0 1 0,0-1-1,-1 0 1,2-1 0,4-4-6776</inkml:trace>
  <inkml:trace contextRef="#ctx0" brushRef="#br0" timeOffset="5659.4">2314 385 24575,'-9'-6'0,"9"5"0,0 1 0,-1-1 0,1 1 0,0-1 0,-1 1 0,1 0 0,0-1 0,-1 1 0,1-1 0,-1 1 0,1 0 0,-1 0 0,1-1 0,-1 1 0,1 0 0,-1 0 0,1-1 0,-1 1 0,1 0 0,-1 0 0,1 0 0,-1 0 0,1 0 0,-1 0 0,1 0 0,-1 0 0,0 0 0,1 0 0,-1 0 0,1 0 0,-1 0 0,1 0 0,-1 0 0,1 1 0,-1-1 0,0 0 0,0 2 0,-1 0 0,1 0 0,-1-1 0,1 1 0,0 0 0,0 0 0,-1 0 0,2 0 0,-1 1 0,0-1 0,0 0 0,1 0 0,-1 0 0,1 1 0,-1 3 0,1-5 0,0 0 0,-1 0 0,1 0 0,0 0 0,0 0 0,0 0 0,0 1 0,0-1 0,0 0 0,0 0 0,0 0 0,0 0 0,1 0 0,-1 0 0,0 0 0,1 0 0,-1 0 0,1 0 0,-1 0 0,1 0 0,-1 0 0,1 0 0,0 0 0,-1-1 0,1 1 0,0 0 0,0 0 0,-1-1 0,1 1 0,0 0 0,0-1 0,0 1 0,1 0 0,-1-1 0,0 0 0,0-1 0,-1 1 0,1 0 0,0 0 0,-1 0 0,1-1 0,-1 1 0,1 0 0,0-1 0,-1 1 0,1-1 0,-1 1 0,1-1 0,-1 1 0,1-1 0,-1 1 0,1-1 0,-1 1 0,0-1 0,1 0 0,-1 1 0,0-1 0,1 0 0,-1 1 0,0-1 0,0 0 0,0 1 0,1-2 0,5-9 0,-6 11 0,0 0 0,1 0 0,-1 0 0,1 0 0,-1 0 0,1 0 0,-1 0 0,1 0 0,-1 0 0,0 0 0,1 0 0,-1 0 0,1 0 0,-1 0 0,1 0 0,-1 0 0,0 1 0,1-1 0,-1 0 0,1 0 0,-1 1 0,0-1 0,1 0 0,-1 0 0,0 1 0,1-1 0,-1 0 0,0 1 0,1-1 0,-1 1 0,2 1 0,-1-1 0,1 1 0,0 0 0,0-1 0,0 0 0,0 1 0,0-1 0,1 0 0,-1 0 0,0 0 0,0 0 0,1-1 0,-1 1 0,1 0 0,-1-1 0,0 0 0,1 0 0,-1 0 0,1 0 0,-1 0 0,1 0 0,2-1 0,-4 0 0,1 1 0,0-1 0,0 0 0,-1 0 0,1 0 0,-1 0 0,1-1 0,-1 1 0,1 0 0,-1-1 0,0 1 0,0-1 0,1 1 0,-1-1 0,0 0 0,-1 1 0,1-1 0,0 0 0,0 0 0,-1 1 0,1-1 0,-1 0 0,1 0 0,-1 0 0,0 0 0,0 0 0,0 0 0,0-3 0,-2-16 0,0 0 0,-2 0 0,0 0 0,-2 0 0,0 1 0,-1-1 0,-13-23 0,20 42 0,-1 1 0,1-1 0,-1 1 0,0-1 0,1 1 0,-1 0 0,0-1 0,0 1 0,0 0 0,0 0 0,-2-2 0,2 3 0,1 0 0,0 0 0,0 0 0,-1 0 0,1 1 0,0-1 0,0 0 0,-1 0 0,1 0 0,0 0 0,0 0 0,0 0 0,-1 1 0,1-1 0,0 0 0,0 0 0,0 0 0,-1 1 0,1-1 0,0 0 0,0 0 0,0 1 0,0-1 0,0 0 0,0 0 0,0 1 0,0-1 0,0 0 0,-1 0 0,1 1 0,0-1 0,0 0 0,0 0 0,0 1 0,0-1 0,1 0 0,-1 1 0,-1 5 0,1 1 0,1-1 0,-1 1 0,3 8 0,0-1 0,1 1 0,1-1 0,13 27 0,-16-36 0,1 0 0,-1-1 0,1 1 0,1 0 0,-1-1 0,1 0 0,0 0 0,0 0 0,0 0 0,0-1 0,0 1 0,1-1 0,0 0 0,5 2 0,-8-4 0,-1 0 0,1-1 0,-1 1 0,0-1 0,1 0 0,-1 1 0,1-1 0,0 0 0,-1 0 0,1 0 0,-1 0 0,1 0 0,-1 0 0,1 0 0,-1 0 0,1-1 0,-1 1 0,1-1 0,-1 1 0,0-1 0,1 0 0,-1 1 0,1-1 0,-1 0 0,0 0 0,0 0 0,0 0 0,1 0 0,-1 0 0,0 0 0,0 0 0,0 0 0,-1-1 0,1 1 0,0 0 0,0-1 0,-1 1 0,1-1 0,-1 1 0,1-1 0,0-2 0,0-3 0,1 0 0,-1 0 0,0 0 0,-1 0 0,0 0 0,0 0 0,-2-12 0,1 14 0,1 9 0,0-3 0,1 0 0,-1 1 0,0-1 0,1 0 0,-1 1 0,1-1 0,-1 0 0,1 1 0,0-1 0,0 0 0,1 2 0,-1-2 0,0 0 0,0 1 0,1-1 0,-1 0 0,0 0 0,1 0 0,-1 0 0,1 0 0,-1 0 0,1 0 0,0 0 0,-1-1 0,1 1 0,0-1 0,0 1 0,-1-1 0,1 0 0,0 0 0,0 1 0,0-1 0,-1 0 0,1-1 0,3 1 0,-4-1 0,1 0 0,-1 0 0,0 0 0,1 0 0,-1 0 0,0 0 0,0-1 0,0 1 0,0 0 0,0-1 0,0 1 0,0-1 0,0 1 0,0-1 0,-1 1 0,1-1 0,-1 1 0,1-1 0,-1 0 0,0 1 0,1-1 0,-1 0 0,0 1 0,0-4 0,-1-19 0,2 11 0,11 32 0,14 23 0,-17-29 0,-1 0 0,-1 1 0,0 0 0,7 18 0,-14-32 0,0 1 0,1 0 0,-1 0 0,0 0 0,1 0 0,-1 0 0,0 0 0,0-1 0,0 1 0,0 0 0,0 0 0,0 0 0,0 0 0,0 0 0,0 0 0,-1 0 0,1 0 0,0 0 0,0-1 0,-1 1 0,1 0 0,-1 0 0,1 0 0,-1 0 0,1-1 0,-1 1 0,1 0 0,-1-1 0,0 1 0,1 0 0,-1-1 0,0 1 0,1-1 0,-1 1 0,0-1 0,0 1 0,0-1 0,0 0 0,1 1 0,-1-1 0,0 0 0,0 0 0,0 1 0,0-1 0,0 0 0,-1 0 0,1 0 0,-1 0 0,1 0 0,-1 0 0,1-1 0,0 1 0,-1 0 0,1-1 0,0 1 0,-1 0 0,1-1 0,0 0 0,-1 1 0,1-1 0,0 0 0,0 0 0,0 1 0,0-1 0,0 0 0,0 0 0,0 0 0,0 0 0,0-1 0,0 1 0,0 0 0,1 0 0,-1 0 0,1-1 0,-1 1 0,1 0 0,-1-3 0,0 0 0,1 0 0,0 0 0,0 0 0,1 1 0,-1-1 0,1 0 0,0 0 0,0 0 0,0 0 0,2-3 0,21-40 0,-5 9 0,-16 31 0,-1 0 0,0 1 0,0-1 0,0 0 0,-1 0 0,0 0 0,0-10 0,-4 11 0,-2 12 0,-2 15 0,6-20 0,1 1 0,0-1 0,-1 1 0,1-1 0,0 1 0,0-1 0,0 1 0,1-1 0,-1 1 0,0 0 0,0-1 0,1 0 0,-1 1 0,1-1 0,-1 1 0,1-1 0,0 0 0,0 1 0,-1-1 0,1 0 0,0 1 0,0-1 0,0 0 0,0 0 0,1 0 0,-1 0 0,0 0 0,0 0 0,1-1 0,-1 1 0,0 0 0,1 0 0,-1-1 0,1 1 0,1 0 0,22 13 0,-24-12 0,0-1 0,0 0 0,-1 0 0,1 0 0,0 0 0,-1 1 0,1-1 0,-1 0 0,1 1 0,-1-1 0,0 0 0,1 3 0,-1-4 0,0 0 0,0 1 0,0-1 0,0 0 0,0 1 0,0-1 0,0 0 0,0 1 0,0-1 0,0 0 0,0 1 0,0-1 0,0 0 0,0 1 0,0-1 0,0 0 0,0 1 0,-1-1 0,1 0 0,0 1 0,0-1 0,0 0 0,0 0 0,-1 1 0,1-1 0,0 0 0,0 0 0,-1 1 0,1-1 0,0 0 0,-1 0 0,1 0 0,0 1 0,-1-1 0,1 0 0,0 0 0,0 0 0,-1 0 0,1 0 0,0 0 0,-1 0 0,1 0 0,-1 0 0,1 0 0,0 0 0,-1 0 0,1 0 0,0 0 0,-1 0 0,1 0 0,0 0 0,-1 0 0,1-1 0,-1 1 0,1 0 0,-1-1 0,1 1 0,0 0 0,0-1 0,-1 1 0,1-1 0,0 1 0,0 0 0,-1-1 0,1 1 0,0-1 0,0 1 0,0-1 0,0 1 0,0-1 0,-1 1 0,1-1 0,0 1 0,0-1 0,0 1 0,0 0 0,1-1 0,-1 1 0,0-1 0,0 1 0,0-1 0,0 1 0,0-1 0,0 1 0,1-1 0,7-19 0,-7 17 0,10-28 0,10-41 0,-19 63 0,0 12-59,-1 0 0,0-1-1,1 1 1,-1 0-1,1-1 1,0 1 0,0-1-1,0 0 1,0 0 0,1 0-1,-1 0 1,0 0 0,1 0-1,-1 0 1,1-1-1,0 1 1,0-1 0,-1 0-1,1 0 1,0 0 0,0 0-1,6 1 1,-4-3-6767</inkml:trace>
  <inkml:trace contextRef="#ctx0" brushRef="#br0" timeOffset="6096.12">1938 959 24575,'4'-1'0,"0"1"0,0-1 0,0-1 0,0 1 0,0-1 0,0 1 0,0-1 0,0 0 0,0 0 0,6-6 0,5-1 0,111-65 0,430-232 0,-494 274 0,-108 63-1365,29-18-5461</inkml:trace>
  <inkml:trace contextRef="#ctx0" brushRef="#br0" timeOffset="6485.69">2063 1031 24575,'0'0'0,"0"0"0,0 1 0,0-1 0,1 0 0,-1 0 0,0 1 0,0-1 0,0 0 0,0 0 0,1 1 0,-1-1 0,0 0 0,0 0 0,0 0 0,1 1 0,-1-1 0,0 0 0,1 0 0,-1 0 0,0 0 0,0 0 0,1 1 0,-1-1 0,0 0 0,1 0 0,-1 0 0,0 0 0,0 0 0,1 0 0,-1 0 0,0 0 0,1 0 0,-1 0 0,0 0 0,1 0 0,-1-1 0,0 1 0,0 0 0,1 0 0,-1 0 0,14-5 0,137-75 0,-9 4 0,115-37 0,23-11 0,-275 121-195,0 1 0,-1-1 0,1 1 0,0-1 0,-1-1 0,8-6 0,-6 1-6631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09:39:09.370"/>
    </inkml:context>
    <inkml:brush xml:id="br0">
      <inkml:brushProperty name="width" value="0.025" units="cm"/>
      <inkml:brushProperty name="height" value="0.025" units="cm"/>
    </inkml:brush>
  </inkml:definitions>
  <inkml:trace contextRef="#ctx0" brushRef="#br0">97 93 24575,'0'0'0,"0"0"0,1 1 0,-1-1 0,0 0 0,1 1 0,-1-1 0,0 0 0,1 0 0,-1 1 0,1-1 0,-1 0 0,1 0 0,-1 0 0,1 0 0,-1 1 0,1-1 0,-1 0 0,0 0 0,1 0 0,-1 0 0,1 0 0,-1 0 0,1 0 0,-1 0 0,1-1 0,-1 1 0,1 0 0,0 0 0,15-3 0,-14 2 0,0 0 0,0 0 0,0 0 0,0 0 0,0 0 0,-1-1 0,1 1 0,0-1 0,-1 1 0,1-1 0,-1 0 0,1 1 0,-1-1 0,0 0 0,1 0 0,-1 0 0,0 0 0,0 0 0,1-4 0,-1-1 0,1 0 0,-1 0 0,0 0 0,-1-11 0,0 7 0,0 38 0,7 54 0,-1-17 0,-3-30 0,-1-18 0,-1-1 0,0 1 0,-1-1 0,-1 1 0,0-1 0,-1 1 0,-4 15 0,5-29 0,1 0 0,-1-1 0,0 1 0,0 0 0,0-1 0,1 1 0,-1-1 0,-1 1 0,1-1 0,0 1 0,0-1 0,0 0 0,-1 0 0,1 0 0,-1 0 0,1 0 0,-1 0 0,1 0 0,-1 0 0,0 0 0,1-1 0,-1 1 0,0 0 0,1-1 0,-1 0 0,0 1 0,0-1 0,0 0 0,1 0 0,-1 0 0,0 0 0,0 0 0,0-1 0,1 1 0,-1-1 0,0 1 0,0-1 0,1 1 0,-1-1 0,0 0 0,1 0 0,-1 0 0,1 0 0,-1 0 0,1 0 0,0 0 0,-1 0 0,1-1 0,0 1 0,0 0 0,0-1 0,0 1 0,0-1 0,0 0 0,0 1 0,0-1 0,1 0 0,-1 1 0,0-4 0,1 5 6,-1-1 0,1 0-1,0 1 1,0-1 0,0 0-1,0 1 1,0-1 0,0 1-1,0-1 1,0 0 0,0 1-1,0-1 1,0 0 0,0 1-1,0-1 1,0 0 0,1 1-1,-1-1 1,0 1 0,0-1-1,1 0 1,-1 1 0,1-1-1,-1 1 1,0-1 0,1 0-1,1 0 11,-1 1-1,0-1 0,1 0 0,-1 0 1,0 1-1,1-1 0,-1 1 1,1-1-1,-1 1 0,1 0 1,1 0-1,41 1-1209,-40-1 686,7 2-6318</inkml:trace>
  <inkml:trace contextRef="#ctx0" brushRef="#br0" timeOffset="291.25">300 308 24575,'1'0'0,"0"0"0,0 1 0,0-1 0,0 1 0,0-1 0,0 1 0,0-1 0,0 1 0,0 0 0,0-1 0,0 1 0,1 1 0,10 6 0,-11-8 0,-1 0 0,1 0 0,-1 0 0,1 0 0,-1-1 0,1 1 0,-1 0 0,1 0 0,-1 0 0,1-1 0,-1 1 0,1 0 0,-1-1 0,0 1 0,1 0 0,-1-1 0,0 1 0,1 0 0,-1-1 0,0 1 0,1-1 0,-1 1 0,0-1 0,0 1 0,0 0 0,1-1 0,-1 1 0,0-1 0,0 1 0,0-2 0,1 1 0,-1-1 0,1 0 0,-1 1 0,0-1 0,1 0 0,-1 1 0,0-1 0,0 0 0,0 1 0,0-1 0,0 0 0,-1 1 0,1-1 0,0 0 0,-1 1 0,1-1 0,-1 0 0,0 1 0,1-1 0,-1 1 0,-2-3 0,3 3 0,-1 1 0,0-1 0,0 0 0,0 1 0,0-1 0,0 1 0,1-1 0,-1 1 0,0 0 0,0-1 0,0 1 0,0 0 0,0 0 0,0-1 0,0 1 0,0 0 0,0 0 0,0 0 0,0 0 0,0 1 0,-1-1 0,1 0 0,0 0 0,0 0 0,1 1 0,-1-1 0,0 1 0,0-1 0,0 1 0,0-1 0,0 1 0,0-1 0,0 1 0,1 0 0,-1-1 0,-1 2 0,-9 8-1365,1-1-5461</inkml:trace>
  <inkml:trace contextRef="#ctx0" brushRef="#br0" timeOffset="588.19">31 487 24575,'2'0'0,"4"0"0,5 0 0,6 0 0,6 0 0,3 0 0,3 0 0,0-1 0,-1 0 0,-4 0 0,-3 0 0,-7 0 0,-5 1 0</inkml:trace>
  <inkml:trace contextRef="#ctx0" brushRef="#br0" timeOffset="898.25">1 565 24575,'0'2'0,"1"1"0,3-1 0,6 0 0,4 0 0,5-1 0,6-2 0,5 0 0,1 0 0,1 0 0,-1 0 0,-1-3 0,-1 0 0,-3 0 0,-6 2 0,-7 1-8191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09:39:13.728"/>
    </inkml:context>
    <inkml:brush xml:id="br0">
      <inkml:brushProperty name="width" value="0.025" units="cm"/>
      <inkml:brushProperty name="height" value="0.025" units="cm"/>
    </inkml:brush>
  </inkml:definitions>
  <inkml:trace contextRef="#ctx0" brushRef="#br0">155 116 24575,'0'-10'0,"0"1"0,-1 0 0,0-1 0,0 1 0,-4-11 0,4 17 0,0 0 0,0 1 0,0-1 0,0 0 0,-1 0 0,0 1 0,1-1 0,-1 1 0,0 0 0,0-1 0,0 1 0,-1 0 0,1 0 0,0 0 0,-1 1 0,0-1 0,1 0 0,-1 1 0,-5-2 0,6 2 0,1 1 0,-1-1 0,1 1 0,-1 0 0,1 0 0,-1 0 0,1 0 0,-1 0 0,1 0 0,-1 0 0,1 0 0,-1 1 0,1-1 0,-1 0 0,1 1 0,0 0 0,-1-1 0,1 1 0,-1 0 0,1-1 0,0 1 0,0 0 0,0 0 0,-1 0 0,1 0 0,0 0 0,0 1 0,0-1 0,0 0 0,1 0 0,-2 2 0,-2 5 0,0-1 0,1 0 0,0 1 0,-4 12 0,-4 20 0,-11 71 0,19-90 0,2 0 0,0 0 0,1 0 0,1 0 0,5 28 0,-6-46 0,1 1 0,0 0 0,0 0 0,0-1 0,1 1 0,-1-1 0,1 1 0,0-1 0,0 0 0,0 0 0,0 0 0,0 0 0,1 0 0,-1 0 0,1-1 0,0 1 0,0-1 0,0 1 0,0-1 0,1 0 0,-1-1 0,0 1 0,1 0 0,3 0 0,-1 0 0,-1-1 0,1-1 0,0 1 0,-1-1 0,1 0 0,-1 0 0,1-1 0,0 1 0,-1-1 0,1-1 0,-1 1 0,1-1 0,-1 0 0,0 0 0,8-4 0,5-5-204,-1 0 0,18-16-1,-27 20-547,0 1-6074</inkml:trace>
  <inkml:trace contextRef="#ctx0" brushRef="#br0" timeOffset="722.49">334 343 24575,'1'0'0,"0"-1"0,0 1 0,-1-1 0,1 1 0,0-1 0,-1 1 0,1-1 0,0 0 0,-1 1 0,1-1 0,-1 0 0,1 1 0,-1-1 0,1 0 0,-1 0 0,1 0 0,-1 1 0,0-1 0,1 0 0,-1-1 0,6-19 0,-6 21 0,1-5 0,0-1 0,-1 1 0,0 0 0,0-1 0,0 1 0,-1 0 0,-2-9 0,3 12 0,0 1 0,-1-1 0,1 1 0,-1 0 0,1-1 0,-1 1 0,0 0 0,0-1 0,0 1 0,1 0 0,-1 0 0,0 0 0,-3-2 0,4 2 0,-1 1 0,0 0 0,0-1 0,0 1 0,1 0 0,-1 0 0,0 0 0,0-1 0,0 1 0,0 0 0,0 0 0,1 0 0,-1 0 0,0 1 0,0-1 0,0 0 0,0 0 0,1 0 0,-1 1 0,0-1 0,0 1 0,1-1 0,-1 0 0,0 1 0,0-1 0,0 2 0,-3 1 0,1 0 0,0 1 0,-1-1 0,2 1 0,-1-1 0,0 1 0,1 0 0,-1 0 0,1 1 0,1-1 0,-1 0 0,-2 9 0,0 1 0,1 0 0,-2 26 0,5-36 0,0 0 0,0 0 0,0-1 0,0 1 0,1 0 0,0 0 0,0-1 0,0 1 0,3 7 0,-4-11 0,0 1 0,1 0 0,-1-1 0,1 1 0,-1-1 0,0 1 0,1 0 0,0-1 0,-1 1 0,1-1 0,-1 1 0,1-1 0,0 0 0,-1 1 0,1-1 0,0 0 0,-1 1 0,1-1 0,0 0 0,0 0 0,0 1 0,0-1 0,1-1 0,-1 1 0,1 0 0,-1 0 0,0-1 0,0 1 0,1-1 0,-1 1 0,0-1 0,0 1 0,1-1 0,-1 0 0,0 0 0,0 0 0,0 1 0,1-3 0,1 0 0,-1 0 0,0-1 0,1 1 0,-1-1 0,0 1 0,-1-1 0,1 0 0,-1 0 0,0 0 0,0 0 0,1-8 0,2-32 0,-3 43 0,0 5 0,0 1 0,0-1 0,1 1 0,0-1 0,0 0 0,0 0 0,1 0 0,-1 0 0,1 0 0,0-1 0,0 1 0,1-1 0,-1 0 0,0 0 0,1 0 0,0 0 0,0 0 0,4 2 0,-6-5 0,0 1 0,0 0 0,0 0 0,0-1 0,0 1 0,0-1 0,0 1 0,0-1 0,0 0 0,1 0 0,-1 0 0,0 0 0,0 0 0,0-1 0,0 1 0,0 0 0,3-2 0,-3 1 0,0-1 0,1 1 0,-1-1 0,0 1 0,0-1 0,0 0 0,-1 0 0,1 0 0,0 0 0,-1 0 0,1 0 0,-1 0 0,0 0 0,0-1 0,1 1 0,-2-1 0,2-3 0,5-17 0,-2 0 0,0 0 0,1-32 0,-1-54 0,-5 107 0,-1 35 0,1 159 0,5-165 342,0-16-684,-5-10 315,0-1 0,0 0-1,0 0 1,0 0 0,0 0-1,1 0 1,-1 0 0,0 0-1,0 0 1,0 0 0,0 0 0,1 1-1,-1-1 1,0 0 0,0 0-1,0 0 1,0 0 0,1 0-1,-1 0 1,0 0 0,0-1 0,0 1-1,0 0 1,1 0 0,-1 0-1,0 0 1,0 0 0,0 0-1,0 0 1,1 0 0,-1 0-1,0 0 1,0 0 0,0-1 0,0 1-1,0 0 1,0 0 0,1 0-1,-1 0 1,0 0 0,0 0-1,0-1 1,0 1 0,0 0-1,0 0 1,0 0 0,0 0 0,0-1-1,0 1 1,4-8-6799</inkml:trace>
  <inkml:trace contextRef="#ctx0" brushRef="#br0" timeOffset="886.58">472 229 24575,'-2'2'0,"1"1"0,4 0 0,2-3 0,5-2 0,2-1 0,2-2 0,1 2 0,0 0 0,-2 1-8191</inkml:trace>
  <inkml:trace contextRef="#ctx0" brushRef="#br0" timeOffset="1261.42">657 355 24575,'3'0'0,"-1"0"0,0 0 0,0 0 0,0 0 0,0-1 0,0 1 0,1-1 0,-1 0 0,0 1 0,0-1 0,0 0 0,0 0 0,0 0 0,-1 0 0,1-1 0,0 1 0,0 0 0,-1-1 0,1 1 0,-1-1 0,1 0 0,-1 1 0,0-1 0,2-2 0,-2 0 0,0 1 0,1-1 0,-1 1 0,-1-1 0,1 1 0,0-1 0,-1 1 0,0-1 0,0 0 0,0 1 0,0-1 0,0 1 0,-1-1 0,-1-4 0,2 7 0,0-1 0,0 1 0,-1 0 0,1-1 0,0 1 0,-1-1 0,1 1 0,-1 0 0,0 0 0,1-1 0,-1 1 0,0 0 0,0 0 0,0 0 0,0 0 0,0-1 0,0 1 0,0 1 0,0-1 0,0 0 0,0 0 0,0 0 0,-1 1 0,1-1 0,0 0 0,-1 1 0,1-1 0,0 1 0,-1 0 0,-2-1 0,2 1 0,0 1 0,0-1 0,0 1 0,0 0 0,0 0 0,0-1 0,0 1 0,1 0 0,-1 0 0,0 1 0,0-1 0,1 0 0,-1 1 0,1-1 0,-1 1 0,1-1 0,0 1 0,0-1 0,-1 1 0,1 0 0,-1 2 0,-2 5 0,0 0 0,1 1 0,0-1 0,0 1 0,1-1 0,0 1 0,1 0 0,0 0 0,1 0 0,0 0 0,0-1 0,3 14 0,-3-21 9,0 0-1,1-1 1,0 1-1,-1 0 1,1-1-1,0 1 1,0-1 0,0 1-1,0-1 1,0 1-1,0-1 1,0 1-1,0-1 1,1 0-1,-1 0 1,1 0-1,-1 0 1,1 0-1,1 1 1,0 0 10,1-1 0,-1 0 0,1 0 0,-1 0 0,1 0 0,0-1 0,-1 0 0,8 1 0,0-2-304,0 0 1,-1-1-1,1 0 1,0 0-1,13-6 1,-4 0-6542</inkml:trace>
  <inkml:trace contextRef="#ctx0" brushRef="#br0" timeOffset="1770.31">896 295 24575,'-24'-9'0,"21"9"0,0 0 0,0 0 0,0 0 0,1 0 0,-1 1 0,0 0 0,0-1 0,0 1 0,0 0 0,1 0 0,-1 0 0,0 1 0,1-1 0,-1 1 0,1-1 0,0 1 0,-1 0 0,1 0 0,0 0 0,0 0 0,0 0 0,0 0 0,1 1 0,-2 2 0,0 0 0,0 0 0,0 0 0,1 0 0,0 0 0,0 1 0,0-1 0,1 1 0,0-1 0,0 1 0,0-1 0,1 11 0,0-15 0,0 0 0,0 0 0,0 1 0,0-1 0,0 0 0,1 0 0,-1 1 0,0-1 0,1 0 0,-1 0 0,1 0 0,-1 0 0,1 0 0,0 0 0,-1 0 0,1 0 0,0 0 0,0 0 0,0 0 0,0 0 0,0 0 0,0 0 0,0-1 0,0 1 0,0 0 0,0-1 0,0 1 0,0-1 0,0 1 0,0-1 0,1 0 0,-1 1 0,0-1 0,0 0 0,1 0 0,-1 0 0,0 0 0,0 0 0,1 0 0,-1 0 0,0 0 0,0-1 0,0 1 0,2-1 0,1 0 0,0 0 0,-1 0 0,1 0 0,0-1 0,-1 0 0,1 0 0,-1 0 0,0 0 0,1 0 0,-1 0 0,0-1 0,0 0 0,3-3 0,7-24 0,-9 19 0,-1 69 0,-2-7 0,-2 53 0,0-94 0,0 1 0,-1-1 0,0 1 0,-1-1 0,0 0 0,0 0 0,-7 13 0,9-21 0,0 0 0,0 0 0,-1 0 0,1 0 0,0-1 0,-1 1 0,1 0 0,-1-1 0,1 1 0,-1-1 0,0 0 0,1 1 0,-1-1 0,0 0 0,0 0 0,0 0 0,0 0 0,0 0 0,0-1 0,0 1 0,0-1 0,-1 1 0,1-1 0,-3 0 0,3 0 0,0 0 0,-1-1 0,1 0 0,0 1 0,0-1 0,0 0 0,0 0 0,0 0 0,0 0 0,0-1 0,0 1 0,0 0 0,0-1 0,1 1 0,-1-1 0,0 0 0,1 0 0,0 1 0,-1-1 0,1 0 0,0 0 0,0 0 0,-1-3 0,-2-5-195,1-1 0,0 1 0,1-1 0,0 1 0,0-1 0,0-15 0,1-4-6631</inkml:trace>
  <inkml:trace contextRef="#ctx0" brushRef="#br0" timeOffset="2190.67">998 337 24575,'9'-7'0,"5"-4"0,-12 12 0,-5 8 0,-5 5 0,-10 30 0,17-41 0,0 1 0,0-1 0,0 0 0,0 1 0,1-1 0,-1 1 0,1-1 0,0 1 0,0-1 0,0 1 0,1-1 0,-1 1 0,1-1 0,0 0 0,2 7 0,-3-9 0,0 0 0,1-1 0,-1 1 0,1 0 0,0 0 0,-1 0 0,1 0 0,0-1 0,-1 1 0,1 0 0,0-1 0,0 1 0,0-1 0,0 1 0,-1-1 0,1 1 0,0-1 0,0 1 0,0-1 0,0 0 0,0 0 0,0 1 0,0-1 0,0 0 0,0 0 0,0 0 0,0 0 0,0 0 0,0 0 0,0-1 0,0 1 0,0 0 0,0 0 0,0-1 0,0 1 0,0 0 0,0-1 0,0 1 0,0-1 0,-1 1 0,1-1 0,0 0 0,0 1 0,0-1 0,-1 0 0,1 0 0,0 0 0,2-2 0,0 0 0,-1 0 0,1 0 0,-1 0 0,0-1 0,0 1 0,0-1 0,0 1 0,0-1 0,-1 0 0,1-4 0,-1 2 0,0-1 0,-1 1 0,-1-1 0,1 1 0,-1-1 0,0 1 0,0 0 0,-3-9 0,4 13 0,-1 1 0,1-1 0,-1 1 0,1-1 0,-1 1 0,1 0 0,-1-1 0,0 1 0,0-1 0,0 1 0,0 0 0,0 0 0,0 0 0,0-1 0,0 1 0,0 0 0,-1 0 0,1 1 0,0-1 0,-1 0 0,1 0 0,0 1 0,-1-1 0,1 0 0,-1 1 0,1 0 0,-1-1 0,1 1 0,-1 0 0,0 0 0,1 0 0,-1 0 0,1 0 0,-1 0 0,1 0 0,-1 0 0,1 1 0,-1-1 0,-2 2 0,3-2 11,0 0-1,0 1 0,0-1 1,0 0-1,0 1 0,0-1 1,0 1-1,1-1 0,-1 1 1,0-1-1,0 1 0,0 0 1,1-1-1,-1 1 0,0 0 1,1-1-1,-1 1 0,1 0 1,-1 0-1,1 0 0,-1 0 1,1 0-1,0 0 0,-1-1 1,1 1-1,0 0 1,0 0-1,0 0 0,0 0 1,-1 0-1,1 0 0,1 2 1,-1-2-93,1 0 1,-1 1 0,1-1 0,0 0-1,-1 1 1,1-1 0,0 0-1,0 0 1,0 0 0,0 0 0,0 0-1,0 0 1,0 0 0,0 0 0,1 0-1,-1 0 1,0-1 0,0 1 0,1 0-1,2 0 1,10 3-6745</inkml:trace>
  <inkml:trace contextRef="#ctx0" brushRef="#br0" timeOffset="2933.64">1166 313 24575,'0'0'0,"0"-1"0,0 1 0,0-1 0,0 1 0,0 0 0,0-1 0,0 1 0,0-1 0,1 1 0,-1 0 0,0-1 0,0 1 0,0 0 0,1-1 0,-1 1 0,0 0 0,1 0 0,-1-1 0,0 1 0,1 0 0,-1 0 0,0-1 0,1 1 0,-1 0 0,0 0 0,1 0 0,-1 0 0,0-1 0,1 1 0,-1 0 0,1 0 0,-1 0 0,1 0 0,-1 0 0,0 0 0,1 0 0,-1 0 0,1 0 0,-1 0 0,0 0 0,1 1 0,-1-1 0,0 0 0,1 0 0,-1 0 0,1 0 0,-1 1 0,1-1 0,18 11 0,-15-7 0,-1 1 0,1 0 0,-1 0 0,0 1 0,-1-1 0,1 0 0,-1 1 0,0 0 0,0 0 0,-1-1 0,0 1 0,0 0 0,0 0 0,-1 0 0,1 0 0,-1 0 0,-1 0 0,-1 8 0,2-13 0,0 0 0,0 0 0,-1 0 0,1 0 0,0 0 0,-1 0 0,1 0 0,-1 0 0,1-1 0,-1 1 0,0 0 0,1 0 0,-1 0 0,-1 1 0,2-2 0,-1 0 0,1 0 0,0 0 0,-1 1 0,1-1 0,-1 0 0,1 0 0,-1 0 0,1 0 0,0 0 0,-1 0 0,1 0 0,-1 0 0,1 0 0,-1 0 0,1 0 0,0 0 0,-1 0 0,1 0 0,-1 0 0,1 0 0,0-1 0,-1 1 0,0 0 0,0-1 0,0 0 0,0 0 0,0 0 0,0 0 0,0 0 0,1 0 0,-1 0 0,0 0 0,0 0 0,1-1 0,-1 1 0,1 0 0,-1 0 0,1-1 0,-1 1 0,1 0 0,0-1 0,0 1 0,-1 0 0,1-3 0,1-5 0,0 0 0,1 0 0,0 0 0,0 0 0,1 1 0,0-1 0,0 1 0,1 0 0,0 0 0,1 0 0,-1 0 0,1 1 0,1-1 0,0 2 0,0-1 0,0 0 0,1 1 0,0 0 0,12-8 0,-18 14 0,-1 0 0,0 0 0,0 0 0,0-1 0,1 1 0,-1 0 0,0 0 0,1 0 0,-1 0 0,0 0 0,0-1 0,1 1 0,-1 0 0,0 0 0,1 0 0,-1 0 0,0 0 0,1 0 0,-1 0 0,0 0 0,0 0 0,1 0 0,-1 0 0,0 1 0,1-1 0,-1 0 0,0 0 0,0 0 0,1 0 0,-1 0 0,1 1 0,0 9 0,-9 20 0,6-24 0,2-4 0,-1 0 0,1-1 0,0 1 0,0-1 0,0 1 0,0 0 0,0-1 0,0 1 0,0 0 0,1-1 0,-1 1 0,1-1 0,-1 1 0,1 0 0,-1-1 0,1 1 0,0-1 0,0 0 0,0 1 0,0-1 0,2 3 0,-2-3 0,2 1 0,-1-1 0,0 1 0,0-1 0,0 0 0,1 1 0,-1-1 0,1-1 0,-1 1 0,1 0 0,-1 0 0,6 0 0,-5-1 0,1 1 0,-1-1 0,0 0 0,1 0 0,-1-1 0,1 1 0,-1 0 0,1-1 0,-1 0 0,0 0 0,0 0 0,1 0 0,-1-1 0,0 1 0,0-1 0,0 0 0,0 0 0,0 0 0,-1 0 0,1 0 0,3-5 0,-3 2 0,-2 1 0,1-1 0,-1 0 0,1 0 0,-1 0 0,-1 0 0,1 0 0,0-8 0,-1 10 0,5 266 0,2-66 0,-7-190 0,0 1 0,0-1 0,-1 1 0,0-1 0,-1 0 0,-3 12 0,5-18 0,-1 1 0,0-1 0,0 1 0,1-1 0,-1 0 0,0 1 0,0-1 0,0 0 0,-1 0 0,1 1 0,0-1 0,0 0 0,-1 0 0,1 0 0,0-1 0,-1 1 0,1 0 0,-1 0 0,1-1 0,-1 1 0,1-1 0,-1 0 0,0 1 0,1-1 0,-1 0 0,1 0 0,-1 0 0,0 0 0,1 0 0,-1 0 0,0 0 0,1-1 0,-1 1 0,1 0 0,-3-2 0,0 1-72,0-1 1,0 0-1,0 0 0,0 0 0,1 0 0,-1-1 0,1 0 0,-1 1 1,1-1-1,0 0 0,0-1 0,1 1 0,-1-1 0,0 1 0,1-1 1,0 0-1,0 1 0,-2-8 0,-7-14-6754</inkml:trace>
  <inkml:trace contextRef="#ctx0" brushRef="#br0" timeOffset="3665.69">1787 307 24575,'0'0'0,"-1"0"0,1-1 0,-1 1 0,0 0 0,1 0 0,-1 0 0,1 0 0,-1 0 0,0 0 0,1 0 0,-1 0 0,1 0 0,-1 0 0,0 1 0,1-1 0,-1 0 0,1 0 0,-1 0 0,1 1 0,-1-1 0,1 0 0,-1 1 0,1-1 0,-1 0 0,1 1 0,-1-1 0,1 1 0,-1 0 0,2 0 0,0-1 0,0 1 0,-1-1 0,1 1 0,0 0 0,0-1 0,0 0 0,0 1 0,0-1 0,0 0 0,0 1 0,1-1 0,-1 0 0,0 0 0,0 0 0,0 0 0,2 0 0,356 3 0,-265-5 0,-33-1 0,-60 4-22,-1-1 0,0 0 0,0 0 0,1 0 0,-1 0 0,0 0 0,0 0 0,1 0 0,-1 0 0,0 0 0,0 0 0,1 0 0,-1 0 0,0 0 0,1 0 0,-1 0 0,0 0 0,0 0 0,1-1 0,-1 1 0,0 0 0,0 0 0,0 0 0,1 0 0,-1 0 0,0-1 0,0 1 0,1 0 0,-1 0 0,0 0 0,0-1 0,0 1 0,0 0 0,0 0 0,1-1 0,-1 1-1,0 0 1,0 0 0,0-1 0,0 1 0,0 0 0,0 0 0,0-1 0,0 1 0,0 0 0,0-1 0,0 1 0,0 0 0,0 0 0,0-1 0,0 1 0,0 0 0,0 0 0,0-1 0,0 1 0,-1 0 0,1 0 0,0-1 0,0 1 0,0 0 0,-1-1 0,-5-6-6804</inkml:trace>
  <inkml:trace contextRef="#ctx0" brushRef="#br0" timeOffset="3923.37">2254 217 24575,'11'4'0,"0"0"0,0 1 0,-1 0 0,1 1 0,-1 0 0,0 1 0,12 10 0,-18-14 0,-1 1 0,1-1 0,-1 1 0,1 0 0,-1 0 0,0 0 0,-1 0 0,1 0 0,-1 1 0,0-1 0,0 1 0,0 0 0,0-1 0,-1 1 0,0 0 0,0 0 0,0 0 0,-1 0 0,0 9 0,-1-10-57,0 0 0,0-1 1,0 1-1,0 0 0,-1-1 0,1 0 0,-1 1 0,0-1 0,0 0 0,-1 0 0,1 0 1,0 0-1,-1 0 0,0-1 0,0 1 0,0-1 0,0 0 0,0 0 0,0 0 1,0 0-1,-1 0 0,1-1 0,-5 2 0,-5 1-6769</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09:39:18.656"/>
    </inkml:context>
    <inkml:brush xml:id="br0">
      <inkml:brushProperty name="width" value="0.025" units="cm"/>
      <inkml:brushProperty name="height" value="0.025" units="cm"/>
    </inkml:brush>
  </inkml:definitions>
  <inkml:trace contextRef="#ctx0" brushRef="#br0">33 126 24575,'1'100'0,"-3"125"0,2-222 0,0 0 0,0 0 0,0 0 0,0 0 0,0 0 0,-1 0 0,1 0 0,-1 0 0,0-1 0,0 1 0,0 0 0,0-1 0,-3 6 0,3-8 0,1-1 0,-1 1 0,1-1 0,-1 1 0,1 0 0,-1-1 0,1 1 0,-1-1 0,1 0 0,0 1 0,-1-1 0,1 1 0,0-1 0,-1 1 0,1-1 0,0 0 0,0 1 0,0-1 0,0 0 0,0 1 0,0-1 0,-1 0 0,-3-19 0,-2-45 0,3-117 0,4 106 0,-2 47 0,0 18 0,1 1 0,0 0 0,1 0 0,0-1 0,0 1 0,5-18 0,-6 27 0,1 0 0,-1 0 0,0 0 0,1 0 0,-1 0 0,0 0 0,1 0 0,-1 0 0,1 0 0,0 0 0,-1 0 0,1 1 0,0-1 0,-1 0 0,1 0 0,0 1 0,0-1 0,0 1 0,-1-1 0,1 1 0,0-1 0,0 1 0,0-1 0,0 1 0,0 0 0,0-1 0,0 1 0,0 0 0,0 0 0,0 0 0,0 0 0,0 0 0,0 0 0,0 0 0,0 0 0,0 0 0,0 0 0,0 1 0,0-1 0,0 0 0,0 1 0,0-1 0,0 1 0,0-1 0,0 1 0,0-1 0,-1 1 0,2 0 0,2 3 0,1-1 0,-1 1 0,0 0 0,-1-1 0,1 2 0,-1-1 0,6 8 0,-6-5 0,-1-1 0,1 0 0,-1 1 0,0 0 0,-1-1 0,1 1 0,-1 0 0,-1 0 0,1 0 0,-1-1 0,0 1 0,-3 13 0,3-16 0,-1 0 0,0 0 0,0 0 0,0-1 0,0 1 0,-1 0 0,1 0 0,-1-1 0,0 1 0,0-1 0,-1 0 0,1 0 0,-1 1 0,0-1 0,1-1 0,-1 1 0,0 0 0,-1-1 0,1 0 0,0 1 0,-1-1 0,1 0 0,-5 1 0,0-2-1365,3-3-5461</inkml:trace>
  <inkml:trace contextRef="#ctx0" brushRef="#br0" timeOffset="404.02">170 269 24575,'0'-1'0,"0"0"0,1 0 0,-1-1 0,0 1 0,1 0 0,-1 0 0,1 0 0,-1-1 0,1 1 0,-1 0 0,1 0 0,0 0 0,0 0 0,-1 0 0,1 0 0,0 0 0,0 1 0,0-1 0,0 0 0,0 0 0,0 1 0,0-1 0,0 1 0,1-1 0,-1 1 0,0-1 0,0 1 0,0-1 0,2 1 0,-1-1 0,0 1 0,-1 0 0,1 0 0,0-1 0,0 1 0,-1 0 0,1 0 0,0 0 0,-1 1 0,1-1 0,0 0 0,0 1 0,-1-1 0,1 1 0,-1 0 0,1-1 0,0 1 0,-1 0 0,1 0 0,2 2 0,0 3 0,1 0 0,-1 0 0,-1 0 0,1 1 0,-1-1 0,0 1 0,0 0 0,-1 0 0,2 10 0,-2-12 0,-1 1 0,0-1 0,-1 0 0,1 0 0,-1 0 0,0 1 0,0-1 0,-1 0 0,0 0 0,0 0 0,0 0 0,0 0 0,-1 0 0,-2 6 0,4-10 0,-1-1 0,1 1 0,0 0 0,-1-1 0,1 1 0,-1 0 0,1-1 0,-1 1 0,1 0 0,-1-1 0,1 1 0,-1-1 0,0 1 0,1-1 0,-1 1 0,0-1 0,1 0 0,-1 1 0,0-1 0,-1 1 0,2-1 0,-1-1 0,1 1 0,-1 0 0,1 0 0,0 0 0,-1-1 0,1 1 0,-1 0 0,1-1 0,0 1 0,-1 0 0,1-1 0,0 1 0,-1 0 0,1-1 0,0 1 0,-1-1 0,1 1 0,0-1 0,0 1 0,0 0 0,-1-1 0,1 0 0,-1-4 0,0 1 0,0-1 0,0 1 0,0-1 0,1-7 0,0 0 0,1-1 0,1 1 0,0 0 0,6-18 0,-7 26 0,0 1 0,0-1 0,0 1 0,1 0 0,0-1 0,-1 1 0,1 0 0,0 0 0,0 0 0,1 0 0,-1 1 0,0-1 0,1 0 0,0 1 0,0 0 0,0 0 0,0 0 0,0 0 0,6-3 0,-6 5-76,-1-1 1,1 1-1,-1 0 0,1 1 0,0-1 0,-1 0 0,1 1 0,-1-1 1,1 1-1,-1 0 0,0 0 0,1 0 0,-1 0 0,0 0 1,0 0-1,0 1 0,3 1 0,6 5-6750</inkml:trace>
  <inkml:trace contextRef="#ctx0" brushRef="#br0" timeOffset="797.32">451 275 24575,'-1'-2'0,"-1"1"0,1-1 0,-1 1 0,0 0 0,1-1 0,-1 1 0,0 0 0,0 0 0,0 0 0,0 0 0,0 0 0,0 1 0,-3-2 0,4 2 0,0 1 0,0-1 0,-1 0 0,1 0 0,0 1 0,0-1 0,0 1 0,0-1 0,0 1 0,0-1 0,0 1 0,0-1 0,0 1 0,0 0 0,0 0 0,1 0 0,-1-1 0,0 1 0,0 0 0,1 0 0,-1 0 0,1 0 0,-1 0 0,1 0 0,-1 0 0,1 0 0,-1 2 0,-2 3 0,1 1 0,-1-1 0,1 1 0,1 0 0,-1 0 0,1 0 0,0 0 0,1 11 0,0-16 0,0 0 0,0 0 0,0 0 0,1-1 0,-1 1 0,1 0 0,-1 0 0,1 0 0,0 0 0,0-1 0,-1 1 0,1 0 0,0-1 0,1 1 0,-1-1 0,0 1 0,0-1 0,1 1 0,-1-1 0,1 0 0,-1 0 0,1 0 0,-1 1 0,1-2 0,0 1 0,0 0 0,-1 0 0,1 0 0,0-1 0,0 1 0,0-1 0,0 0 0,0 1 0,-1-1 0,5 0 0,-3 0 0,0-1 0,1 1 0,-1-1 0,0 0 0,0 1 0,0-1 0,0-1 0,0 1 0,0 0 0,0-1 0,0 1 0,-1-1 0,1 0 0,-1 0 0,1 0 0,-1 0 0,0-1 0,1 1 0,-1-1 0,0 1 0,-1-1 0,1 0 0,0 1 0,-1-1 0,0 0 0,1 0 0,-1 0 0,0 0 0,0-4 0,0 3 0,1 0 0,-1 0 0,-1 0 0,1 0 0,-1 0 0,1 0 0,-1-1 0,0 1 0,-1 0 0,1 0 0,-1 0 0,0 0 0,0 0 0,0 0 0,0 0 0,-1 0 0,0 0 0,0 0 0,0 1 0,0-1 0,0 1 0,-4-5 0,5 8 0,0-1 0,0 0 0,0 0 0,0 1 0,0-1 0,0 1 0,0-1 0,-1 1 0,1-1 0,0 1 0,0 0 0,-1 0 0,1-1 0,0 1 0,-1 0 0,1 0 0,0 0 0,0 1 0,-1-1 0,1 0 0,0 0 0,0 1 0,-1-1 0,1 0 0,0 1 0,0 0 0,0-1 0,0 1 0,0-1 0,0 1 0,0 0 0,0 0 0,0 0 0,0 0 0,0 0 0,0 0 0,-1 1 0,1-1 0,0 0 0,0 1 0,0-1 0,0 0 0,0 1 0,1-1 0,-1 1 0,0-1 0,1 1 0,-1-1 0,1 1 0,-1-1 0,1 1 0,0 0 0,-1-1 0,1 1 0,0-1 0,0 1 0,0 0 0,0-1 0,1 1 0,-1 0 0,0-1 0,1 1 0,-1-1 0,1 1 0,0-1 0,-1 1 0,3 2 0,0-1-195,0 0 0,0-1 0,0 1 0,0-1 0,1 1 0,4 1 0,8 4-6631</inkml:trace>
  <inkml:trace contextRef="#ctx0" brushRef="#br0" timeOffset="1244.71">624 305 24575,'1'-10'0,"0"-24"0,-1 33 0,0 1 0,0-1 0,-1 0 0,1 1 0,0-1 0,0 1 0,0-1 0,-1 1 0,1-1 0,0 1 0,0 0 0,-1-1 0,1 1 0,0-1 0,-1 1 0,1-1 0,-1 1 0,1 0 0,0-1 0,-2 1 0,1 0 0,1-1 0,-1 1 0,0 0 0,0 0 0,0 0 0,1 0 0,-1 1 0,0-1 0,0 0 0,1 0 0,-1 0 0,0 1 0,0-1 0,1 0 0,-1 1 0,0-1 0,1 0 0,-1 1 0,0 0 0,-2 2 0,0 0 0,0 0 0,0 0 0,0 1 0,1-1 0,0 1 0,-1-1 0,1 1 0,1 0 0,-1 0 0,0 0 0,1 0 0,-2 7 0,2-7 0,1-1 0,-1 1 0,0 0 0,1-1 0,0 1 0,0 0 0,0-1 0,0 1 0,0-1 0,1 1 0,-1 0 0,1-1 0,0 1 0,1-1 0,-1 1 0,2 3 0,-2-5 0,0-1 0,0 0 0,-1 0 0,1 0 0,0 0 0,0 1 0,0-1 0,0 0 0,0 0 0,0-1 0,0 1 0,1 0 0,-1 0 0,0-1 0,0 1 0,1 0 0,-1-1 0,0 1 0,1-1 0,-1 0 0,1 1 0,-1-1 0,0 0 0,1 0 0,-1 0 0,1 0 0,-1 0 0,1 0 0,-1 0 0,0-1 0,1 1 0,-1 0 0,1-1 0,-1 1 0,0-1 0,1 0 0,-1 1 0,0-1 0,0 0 0,2-2 0,1 0 0,-1 0 0,1-1 0,-1 0 0,-1 0 0,1 0 0,0 0 0,-1 0 0,0-1 0,0 1 0,0-1 0,1-4 0,1-9 0,-1-1 0,0 1 0,-1-1 0,-2-27 0,-8-74 0,6 103 0,-2 124 0,3-72 0,0-18 0,1 0 0,0-1 0,1 1 0,7 30 0,-2-33-1365,1-4-5461</inkml:trace>
  <inkml:trace contextRef="#ctx0" brushRef="#br0" timeOffset="1573.16">762 275 24575,'0'7'0,"1"0"0,0-1 0,0 1 0,1 0 0,0-1 0,0 1 0,0-1 0,5 10 0,-6-14 0,0 0 0,0 0 0,0 0 0,0 0 0,1-1 0,-1 1 0,0 0 0,1 0 0,-1-1 0,1 1 0,0-1 0,-1 0 0,1 1 0,0-1 0,0 0 0,0 0 0,0 0 0,0 0 0,0 0 0,0-1 0,0 1 0,0-1 0,0 1 0,1-1 0,-1 0 0,0 1 0,0-1 0,0 0 0,5-1 0,-6 0 0,1 0 0,-1 1 0,0-1 0,1 0 0,-1 0 0,0 0 0,1 0 0,-1 0 0,0-1 0,0 1 0,0 0 0,0-1 0,0 1 0,0 0 0,0-1 0,0 1 0,-1-1 0,1 1 0,-1-1 0,1 0 0,-1 1 0,1-1 0,-1-2 0,5-41 0,-5 38 0,-1-10 0,3-14 0,-2 30-42,0 1-1,0 0 0,0-1 1,0 1-1,1 0 0,-1-1 1,0 1-1,0 0 0,1-1 1,-1 1-1,0 0 0,0 0 1,1-1-1,-1 1 0,0 0 1,1 0-1,-1 0 0,0 0 1,1-1-1,-1 1 0,0 0 1,1 0-1,-1 0 0,1 0 1,-1 0-1,0 0 0,1 0 1,-1 0-1,0 0 0,1 0 1,0 0-1,6 1-6783</inkml:trace>
  <inkml:trace contextRef="#ctx0" brushRef="#br0" timeOffset="2048.11">953 227 24575,'-8'13'0,"-2"11"0,9-21 0,0 1 0,0-1 0,0 1 0,1 0 0,-1-1 0,1 1 0,0 0 0,0-1 0,0 1 0,0 0 0,1-1 0,0 1 0,0 0 0,-1-1 0,3 5 0,-1-5 0,0 0 0,0 0 0,0-1 0,0 1 0,0-1 0,1 1 0,-1-1 0,1 0 0,0 0 0,-1 0 0,1 0 0,0-1 0,0 1 0,0-1 0,0 0 0,1 0 0,2 1 0,-2 0 0,0-1 0,0 0 0,0-1 0,0 1 0,0 0 0,0-1 0,0 0 0,0 0 0,0 0 0,0-1 0,0 1 0,0-1 0,0 0 0,4-2 0,-5 2 0,-1-1 0,1 1 0,-1-1 0,1 0 0,-1 0 0,0 0 0,0 0 0,0 0 0,0 0 0,0-1 0,0 1 0,0 0 0,-1-1 0,0 0 0,1 1 0,-1-1 0,0 0 0,0 0 0,0 0 0,0-3 0,4-24 0,-2-1 0,-1 0 0,-2 0 0,-3-36 0,1 18 0,1 29 0,0 18 0,1 4 0,-2 33 0,2-12 0,-4 22 0,1-9 0,1-1 0,3 47 0,2-67 342,-3-15-387,0 1 0,0-1 0,0 0 0,0 1 0,0-1 0,0 0 0,0 1 0,0-1 0,0 0 0,0 0 1,1 1-1,-1-1 0,0 0 0,0 1 0,0-1 0,0 0 0,0 0 0,1 1 0,-1-1 0,0 0 0,0 0 1,0 1-1,1-1 0,-1 0 0,0 0 0,0 0 0,1 0 0,-1 1 0,0-1 0,1 0 0,-1 0 0,0 0 1,0 0-1,1 0 0,-1 0 0,0 0 0,1 0 0</inkml:trace>
  <inkml:trace contextRef="#ctx0" brushRef="#br0" timeOffset="2255.79">1061 168 24575,'-3'0'0,"-1"1"0,2 0 0,4 0 0,3 0 0,3 0 0,2-1 0,1 0 0,2-2 0,-1 1 0,1 0 0,-3-2 0,-2 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09:39:22.501"/>
    </inkml:context>
    <inkml:brush xml:id="br0">
      <inkml:brushProperty name="width" value="0.025" units="cm"/>
      <inkml:brushProperty name="height" value="0.025" units="cm"/>
    </inkml:brush>
  </inkml:definitions>
  <inkml:trace contextRef="#ctx0" brushRef="#br0">61 136 24575,'1'49'0,"0"46"0,-2-82 0,0 0 0,-1 0 0,0 0 0,-8 25 0,9-36 0,1-1 0,-1 1 0,0-1 0,0 1 0,0 0 0,0-1 0,0 0 0,0 1 0,0-1 0,-2 2 0,3-3 0,0 0 0,-1 1 0,1-1 0,-1 0 0,1 1 0,-1-1 0,1 0 0,-1 0 0,1 0 0,-1 0 0,1 1 0,-1-1 0,1 0 0,-1 0 0,0 0 0,1 0 0,-1 0 0,1 0 0,-1 0 0,1 0 0,-2-1 0,1 0 0,0 1 0,-1-1 0,1 0 0,0 0 0,0-1 0,0 1 0,0 0 0,0 0 0,0 0 0,0-1 0,0 1 0,0 0 0,0-1 0,1 1 0,-1-1 0,1 1 0,-1-1 0,1 1 0,0-1 0,-1-1 0,0-3 0,0 1 0,0-1 0,0 1 0,1 0 0,0-1 0,0 1 0,0-1 0,1 1 0,0-1 0,0 1 0,0 0 0,1-1 0,3-8 0,-5 14 0,0 0 0,1-1 0,-1 1 0,0 0 0,0-1 0,1 1 0,-1 0 0,0-1 0,1 1 0,-1 0 0,1-1 0,-1 1 0,0 0 0,1 0 0,-1 0 0,1-1 0,-1 1 0,1 0 0,-1 0 0,0 0 0,1 0 0,-1 0 0,1 0 0,-1 0 0,1 0 0,-1 0 0,1 0 0,0 0 0,13 10 0,12 24 0,-20-25 0,-3-5 0,1 0 0,0 0 0,0 0 0,0 0 0,0 0 0,1-1 0,-1 1 0,1-1 0,0-1 0,0 1 0,0-1 0,10 4 0,-13-6 0,1 1 0,0-1 0,0 1 0,-1-1 0,1 0 0,0 0 0,-1 0 0,1-1 0,0 1 0,-1-1 0,1 1 0,0-1 0,-1 0 0,1 0 0,-1 0 0,1 0 0,-1-1 0,1 1 0,-1 0 0,0-1 0,0 0 0,0 0 0,0 1 0,0-1 0,0 0 0,0-1 0,2-3 0,-1 0 0,0 0 0,0 0 0,-1 0 0,1 0 0,-1 0 0,-1 0 0,1-1 0,-1 1 0,0-1 0,-1 1 0,0-1 0,0 0 0,0 1 0,0-1 0,-1 1 0,-1-1 0,-2-9 0,1 6 0,0-1 0,-1 1 0,0 0 0,-1 1 0,0-1 0,-1 1 0,1 0 0,-2 0 0,-13-15 0,18 22 0,0 0 0,0 1 0,0-1 0,0 0 0,0 1 0,0-1 0,0 1 0,-1 0 0,1 0 0,0 0 0,-1 0 0,1 0 0,-6-1 0,7 3 0,0-1 0,-1 0 0,1 0 0,0 0 0,0 1 0,-1-1 0,1 1 0,0-1 0,0 1 0,0-1 0,0 1 0,0 0 0,0-1 0,0 1 0,0 0 0,0 0 0,0 0 0,0 0 0,1 0 0,-1 0 0,0 0 0,0 0 0,1 0 0,-1 0 0,1 0 0,-1 0 0,1 1 0,0-1 0,-1 0 0,1 2 0,-2 3-52,1 0-1,0 0 1,0 0-1,0 0 1,1 0-1,0 0 1,0 1-1,1-1 1,0 0-1,0 0 1,0 0-1,0 0 1,1 0-1,0-1 1,1 1-1,-1 0 1,1-1-1,0 0 1,0 0-1,1 1 0,-1-2 1,1 1-1,1 0 1,-1-1-1,6 5 1,6 1-6774</inkml:trace>
  <inkml:trace contextRef="#ctx0" brushRef="#br0" timeOffset="555.08">312 285 24575,'3'2'0,"1"0"0,-1 0 0,1-1 0,-1 1 0,1-1 0,0 0 0,7 1 0,-10-2 0,0 1 0,1-1 0,-1 0 0,0 0 0,0 0 0,1 0 0,-1 1 0,0-2 0,1 1 0,-1 0 0,0 0 0,1 0 0,-1-1 0,0 1 0,0 0 0,1-1 0,-1 1 0,0-1 0,0 0 0,0 1 0,0-1 0,0 0 0,0 0 0,0 0 0,0 0 0,0 1 0,0-1 0,0-1 0,-1 1 0,1 0 0,0 0 0,-1 0 0,1 0 0,0 0 0,-1-1 0,0 1 0,1 0 0,-1 0 0,0-1 0,1 1 0,-1 0 0,0-1 0,0 1 0,0 0 0,0 0 0,-1-1 0,1 1 0,0 0 0,0-1 0,-1 1 0,1 0 0,-1 0 0,1-1 0,-1 1 0,1 0 0,-1 0 0,0 0 0,0 0 0,0 0 0,1 0 0,-1 0 0,-2-1 0,3 1 0,-1 1 0,1 0 0,0-1 0,0 1 0,-1 0 0,1-1 0,0 1 0,0 0 0,-1 0 0,1-1 0,0 1 0,-1 0 0,1 0 0,0 0 0,-1-1 0,1 1 0,0 0 0,-1 0 0,1 0 0,0 0 0,-1 0 0,1 0 0,-1 0 0,1 0 0,0 0 0,-1 0 0,1 0 0,0 0 0,-1 0 0,1 0 0,-1 0 0,1 0 0,-1 1 0,-4 11 0,4-8 0,1-1 0,0 0 0,0 0 0,0 0 0,0 0 0,1 0 0,-1 0 0,2 4 0,0-4 0,0 0 0,0 0 0,0 0 0,0-1 0,1 1 0,-1-1 0,1 0 0,0 1 0,-1-1 0,1 0 0,0-1 0,0 1 0,0 0 0,0-1 0,1 0 0,-1 0 0,0 0 0,1 0 0,-1 0 0,7 0 0,-7-1 0,0 0 0,-1 0 0,1 0 0,-1 0 0,1 0 0,0-1 0,-1 1 0,1-1 0,-1 0 0,1 0 0,-1 0 0,1 0 0,-1 0 0,0 0 0,1 0 0,-1-1 0,0 0 0,0 1 0,0-1 0,0 0 0,0 0 0,-1 0 0,1 0 0,0 0 0,-1 0 0,0 0 0,2-5 0,0-2 0,0 0 0,-1 0 0,0-1 0,0 1 0,-1-18 0,-3-50 0,0 53 0,-1-4 0,2 19 0,1 16 0,3 26 90,7 53 129,-8-77-458,0 1 0,1-1 0,0 0 0,1 0-1,-1 0 1,10 14 0,-4-8-6587</inkml:trace>
  <inkml:trace contextRef="#ctx0" brushRef="#br0" timeOffset="727.09">491 207 24575,'1'0'0,"3"0"0,2-2 0,2 0 0,3-1 0,5-1 0,4 0 0,1 0 0,-3 2-8191</inkml:trace>
  <inkml:trace contextRef="#ctx0" brushRef="#br0" timeOffset="1378.98">731 184 24575,'-2'-2'0,"1"0"0,-1 0 0,1 0 0,-1 0 0,0 1 0,0-1 0,0 0 0,0 1 0,0 0 0,0-1 0,0 1 0,0 0 0,0 0 0,-1 0 0,1 1 0,0-1 0,-1 0 0,1 1 0,-1 0 0,1-1 0,0 1 0,-1 0 0,1 0 0,-1 1 0,1-1 0,-1 0 0,1 1 0,0-1 0,-1 1 0,1 0 0,0 0 0,-4 2 0,3-2 0,1 1 0,-1 0 0,1-1 0,0 1 0,0 0 0,0 0 0,0 0 0,0 0 0,0 1 0,1-1 0,-1 0 0,1 1 0,-1 0 0,1-1 0,0 1 0,0-1 0,0 1 0,1 0 0,-1 0 0,1 0 0,-1-1 0,1 1 0,0 0 0,0 0 0,0 0 0,0 0 0,2 5 0,-2-6 0,1 0 0,0-1 0,0 1 0,0 0 0,0-1 0,0 1 0,0-1 0,1 1 0,-1-1 0,0 1 0,1-1 0,-1 0 0,1 1 0,-1-1 0,1 0 0,0 0 0,0 0 0,-1-1 0,1 1 0,0 0 0,0-1 0,0 1 0,0-1 0,0 1 0,-1-1 0,1 0 0,0 0 0,0 0 0,0 0 0,0 0 0,0-1 0,0 1 0,0 0 0,0-1 0,0 1 0,0-1 0,-1 0 0,1 0 0,0 0 0,0 0 0,-1 0 0,1 0 0,-1 0 0,1 0 0,-1-1 0,1 1 0,1-3 0,-1 0 0,0-1 0,0 1 0,-1-1 0,0 1 0,1-1 0,-2 0 0,1 1 0,0-1 0,-1 0 0,0 0 0,0 0 0,0 1 0,-2-9 0,-2 52 0,5-36 0,-1-1 0,1 1 0,0-1 0,0 1 0,1-1 0,-1 1 0,0-1 0,1 0 0,-1 1 0,1-1 0,0 0 0,0 0 0,0 0 0,0 0 0,0-1 0,0 1 0,0 0 0,1-1 0,-1 1 0,5 1 0,-3-2 0,-1 1 0,0-1 0,1 0 0,-1 0 0,1 0 0,-1-1 0,1 1 0,-1-1 0,1 0 0,-1 0 0,1 0 0,-1-1 0,1 1 0,-1-1 0,7-1 0,-8 1 0,-1-1 0,1 1 0,-1 0 0,0 0 0,0 0 0,0-1 0,0 1 0,0 0 0,0-1 0,0 1 0,0-1 0,0 0 0,-1 1 0,1-1 0,0 1 0,-1-1 0,0 0 0,1 0 0,-1 1 0,0-1 0,0-3 0,0 3 0,1 1 0,-1-1 0,0 0 0,0 1 0,-1-1 0,1 0 0,0 1 0,0-1 0,-1 0 0,1 1 0,-1-1 0,1 1 0,-1-1 0,0 1 0,0-1 0,1 1 0,-1-1 0,0 1 0,0 0 0,0 0 0,-1-1 0,-1 0 0,3 1 0,-1 1 0,0 0 0,1 0 0,-1 0 0,0 0 0,1 0 0,-1 0 0,1 0 0,-1 0 0,0 0 0,1 1 0,-1-1 0,0 0 0,1 0 0,-1 1 0,1-1 0,-1 0 0,1 0 0,-1 1 0,1-1 0,-1 1 0,1-1 0,-1 0 0,1 1 0,-1-1 0,1 1 0,0-1 0,-1 1 0,1-1 0,0 1 0,-1 0 0,1-1 0,0 1 0,0-1 0,-1 1 0,1 0 0,0-1 0,0 1 0,0 0 0,0-1 0,0 1 0,0 0 0,-3 29 0,3-26 0,1 1 0,0-1 0,1 0 0,-1 1 0,4 6 0,-4-9 0,-1-1 0,0 0 0,1 0 0,0 0 0,-1 0 0,1 0 0,-1 0 0,1 0 0,0 0 0,0 0 0,0-1 0,0 1 0,-1 0 0,1 0 0,0-1 0,0 1 0,0 0 0,0-1 0,1 1 0,-1-1 0,0 0 0,0 1 0,0-1 0,0 0 0,0 0 0,1 1 0,0-1 0,4-4-1365,-2-1-5461</inkml:trace>
  <inkml:trace contextRef="#ctx0" brushRef="#br0" timeOffset="1955.64">785 70 24575,'0'0'0,"0"0"0,0 0 0,0 0 0,0 0 0,0 0 0,0 1 0,1-1 0,-1 0 0,0 0 0,0 0 0,0 0 0,0 0 0,0 0 0,0 0 0,0 0 0,0 0 0,0 0 0,0 1 0,0-1 0,1 0 0,-1 0 0,0 0 0,0 0 0,0 0 0,0 0 0,0 1 0,0-1 0,0 0 0,0 0 0,0 0 0,0 0 0,0 0 0,0 0 0,0 1 0,0-1 0,0 0 0,0 0 0,-1 0 0,1 0 0,0 0 0,0 0 0,0 0 0,0 1 0,0-1 0,0 0 0,0 0 0,0 0 0,0 0 0,0 0 0,0 0 0,-1 0 0,1 0 0,0 0 0,0 0 0,0 0 0,0 0 0,0 1 0,0-1 0,0 0 0,-1 0 0,1 0 0,0 0 0,0 0 0,9 6 0,-6-5 0,-1-1 0,1 1 0,0-1 0,0 1 0,-1-1 0,1 0 0,0 0 0,-1-1 0,1 1 0,0 0 0,0-1 0,-1 0 0,1 1 0,2-3 0,-4 3 0,0 0 0,0-1 0,0 0 0,0 1 0,0-1 0,-1 1 0,1-1 0,0 0 0,0 0 0,-1 0 0,1 1 0,-1-1 0,1 0 0,-1 0 0,1 0 0,-1 0 0,1 0 0,-1 0 0,0 0 0,1 0 0,-1 0 0,0 0 0,0 0 0,0 0 0,0 0 0,0 0 0,0 0 0,0 0 0,0 0 0,0 0 0,0 0 0,-1 0 0,1 0 0,0 0 0,-1 0 0,1 0 0,-1 0 0,1 0 0,-2-1 0,2 1 0,-1 0 0,1 0 0,0 1 0,-1-1 0,1 0 0,-1 0 0,0 1 0,1-1 0,-1 0 0,0 1 0,1-1 0,-1 0 0,0 1 0,0-1 0,1 1 0,-3-1 0,3 1 0,0 0 0,-1 0 0,1 0 0,0 0 0,-1 0 0,1 0 0,-1 0 0,1 0 0,0 0 0,-1 0 0,1 0 0,-1 0 0,1 0 0,0 0 0,-1 0 0,1 1 0,0-1 0,-1 0 0,1 0 0,0 0 0,-1 1 0,1-1 0,0 0 0,0 0 0,-1 1 0,1 0 0,-1-1 0,1 1 0,0-1 0,-1 1 0,1 0 0,0-1 0,0 1 0,0 0 0,0-1 0,0 1 0,0 0 0,0-1 0,0 1 0,0 0 0,0-1 0,0 1 0,0 0 0,0-1 0,0 1 0,1 0 0,-1-1 0,0 1 0,0 0 0,1-1 0,-1 1 0,1-1 0,-1 1 0,0-1 0,1 1 0,-1-1 0,1 1 0,-1-1 0,1 1 0,-1-1 0,1 0 0,0 1 0,-1-1 0,1 0 0,1 1 0,1 0 0,0 1 0,0-1 0,1 0 0,-1 0 0,1-1 0,-1 1 0,1-1 0,-1 1 0,1-1 0,-1 0 0,1-1 0,-1 1 0,1-1 0,-1 1 0,1-1 0,-1 0 0,0 0 0,5-2 0,-6 2 0,0 0 0,0 0 0,0 0 0,0 0 0,-1 0 0,1-1 0,0 1 0,0 0 0,-1-1 0,1 0 0,-1 1 0,0-1 0,1 0 0,-1 0 0,0 1 0,0-1 0,0 0 0,0 0 0,0 0 0,-1 0 0,1 0 0,0-1 0,-1 1 0,0 0 0,1 0 0,-1 0 0,0 0 0,0-1 0,0 1 0,-1-2 0,-2 46 0,9 38-682,26 126-1,-27-183-6143</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09:39:25.573"/>
    </inkml:context>
    <inkml:brush xml:id="br0">
      <inkml:brushProperty name="width" value="0.025" units="cm"/>
      <inkml:brushProperty name="height" value="0.025" units="cm"/>
    </inkml:brush>
  </inkml:definitions>
  <inkml:trace contextRef="#ctx0" brushRef="#br0">13 102 24575,'-3'0'0,"-3"0"0,3 0 0,4 0 0,7 0 0,7 0 0,9-3 0,5-1 0,2 0 0,2 1 0,0 1 0,-3-2 0,-4 1 0,-4 0 0,-7 1 0,-6 0-8191</inkml:trace>
  <inkml:trace contextRef="#ctx0" brushRef="#br0" timeOffset="297.08">193 0 24575,'5'0'0,"0"1"0,0-1 0,1 1 0,-1 0 0,0 0 0,0 1 0,0 0 0,0 0 0,0 0 0,-1 0 0,1 1 0,-1-1 0,1 1 0,-1 0 0,0 1 0,0-1 0,0 1 0,-1 0 0,1 0 0,-1 0 0,0 0 0,0 0 0,4 9 0,-4-7 0,0 0 0,-1-1 0,0 1 0,0 0 0,-1 0 0,1 0 0,-1 0 0,-1 1 0,1-1 0,-1 0 0,-1 9 0,1-11 0,-1 0 0,0-1 0,0 1 0,0 0 0,0 0 0,-1-1 0,1 1 0,-1-1 0,0 1 0,0-1 0,-1 0 0,1 0 0,-1 0 0,1 0 0,-1 0 0,0-1 0,0 1 0,0-1 0,-4 3 0,7-5-68,-1 1 0,0-1-1,0 1 1,1-1 0,-1 0 0,0 1-1,0-1 1,1 0 0,-1 1 0,0-1-1,0 0 1,0 0 0,0 0 0,1 0-1,-1 0 1,0 0 0,0 0-1,0 0 1,-1 0 0,-2-3-6758</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09:39:27.369"/>
    </inkml:context>
    <inkml:brush xml:id="br0">
      <inkml:brushProperty name="width" value="0.025" units="cm"/>
      <inkml:brushProperty name="height" value="0.025" units="cm"/>
    </inkml:brush>
  </inkml:definitions>
  <inkml:trace contextRef="#ctx0" brushRef="#br0">69 236 24575,'-2'-1'0,"0"0"0,0 0 0,0-1 0,0 1 0,0-1 0,0 1 0,0-1 0,1 0 0,-1 0 0,0 0 0,1 0 0,0 0 0,-1 0 0,-1-4 0,0 0 0,-2-2 0,0 0 0,0 0 0,1 0 0,1 0 0,-1-1 0,1 1 0,1-1 0,0 0 0,0 0 0,-1-12 0,3 17 0,0 1 0,0-1 0,1 0 0,-1 0 0,1 1 0,0-1 0,0 0 0,0 1 0,0-1 0,0 1 0,1-1 0,0 1 0,0 0 0,0-1 0,0 1 0,0 0 0,1 0 0,-1 1 0,1-1 0,0 0 0,-1 1 0,1 0 0,1 0 0,-1 0 0,0 0 0,0 0 0,5-1 0,-5 1 0,0 1 0,0 0 0,0-1 0,1 2 0,-1-1 0,0 0 0,1 0 0,-1 1 0,0 0 0,1 0 0,-1 0 0,1 0 0,-1 0 0,0 1 0,1-1 0,-1 1 0,0 0 0,1 0 0,-1 1 0,4 1 0,-3-1 0,-1 1 0,1 0 0,-1 0 0,0 0 0,0 0 0,0 1 0,0-1 0,-1 1 0,1 0 0,-1-1 0,0 1 0,0 0 0,0 0 0,-1 1 0,2 5 0,-1-1 0,0-1 0,-1 1 0,0 0 0,-1 0 0,0 0 0,0-1 0,-1 1 0,0 0 0,-1 0 0,-2 9 0,-6 15 0,-19 41 0,8-20 0,-7 23-1365,18-47-5461</inkml:trace>
  <inkml:trace contextRef="#ctx0" brushRef="#br0" timeOffset="450.33">99 631 24575,'0'1'0,"0"0"0,0 0 0,0 0 0,0 0 0,0 0 0,0 0 0,0 0 0,0 0 0,0 0 0,1 0 0,-1 0 0,0 0 0,1 0 0,-1-1 0,1 1 0,-1 0 0,1 0 0,-1 0 0,1 0 0,0-1 0,-1 1 0,1 0 0,0-1 0,-1 1 0,1 0 0,0-1 0,0 1 0,0-1 0,0 1 0,0-1 0,-1 0 0,1 1 0,0-1 0,0 0 0,0 0 0,0 1 0,0-1 0,2 0 0,-2 0 0,1-1 0,0 1 0,-1 0 0,1-1 0,0 1 0,-1-1 0,1 1 0,-1-1 0,1 0 0,-1 0 0,1 0 0,-1 0 0,0 0 0,1 0 0,-1 0 0,0 0 0,0 0 0,0-1 0,0 1 0,0-1 0,0 1 0,1-3 0,-1 2 0,0 0 0,-1 1 0,1-1 0,-1 0 0,1 0 0,-1 0 0,1 0 0,-1-1 0,0 1 0,0 0 0,0 0 0,0 0 0,-1 0 0,1 0 0,-1 0 0,1 0 0,-1 0 0,1 0 0,-1 0 0,0 1 0,0-1 0,0 0 0,0 0 0,0 1 0,-1-1 0,1 0 0,0 1 0,-1-1 0,1 1 0,-1 0 0,1-1 0,-1 1 0,0 0 0,0 0 0,-1-1 0,1 1 0,0 0 0,0 1 0,0-1 0,1 0 0,-1 1 0,0-1 0,0 1 0,0 0 0,0 0 0,0-1 0,0 1 0,0 0 0,0 1 0,0-1 0,0 0 0,0 1 0,0-1 0,1 1 0,-1-1 0,0 1 0,0 0 0,0 0 0,1 0 0,-1 0 0,0 0 0,1 0 0,-1 0 0,1 1 0,-1-1 0,1 0 0,0 1 0,0-1 0,-1 1 0,1 0 0,0-1 0,-1 4 0,2-4 0,-1 1 0,1-1 0,-1 1 0,1 0 0,0-1 0,0 1 0,0 0 0,0-1 0,0 1 0,0 0 0,0 0 0,1-1 0,-1 1 0,1-1 0,-1 1 0,1 0 0,-1-1 0,1 1 0,0-1 0,0 1 0,0-1 0,0 0 0,0 1 0,0-1 0,0 0 0,0 1 0,0-1 0,1 0 0,-1 0 0,1 0 0,-1 0 0,0-1 0,1 1 0,-1 0 0,1-1 0,0 1 0,-1 0 0,1-1 0,0 0 0,-1 1 0,1-1 0,0 0 0,-1 0 0,1 0 0,0 0 0,-1 0 0,1-1 0,0 1 0,-1 0 0,1-1 0,0 1 0,-1-1 0,1 0 0,-1 1 0,2-2 0,-2 1 12,0 1-1,-1-1 0,1 1 1,0-1-1,-1 0 1,1 1-1,-1-1 0,0 0 1,1 0-1,-1 1 0,1-1 1,-1 0-1,0 0 1,0 1-1,1-1 0,-1 0 1,0 0-1,0 0 0,0 0 1,0 1-1,0-1 1,0 0-1,0 0 0,0 0 1,0 0-1,-1 0 0,1 1 1,0-1-1,-1-1 1,0-1-202,0 1 0,-1 0 1,1 0-1,-1-1 0,1 1 1,-1 0-1,0 1 1,-2-4-1,-6-2-6636</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09:39:33.194"/>
    </inkml:context>
    <inkml:brush xml:id="br0">
      <inkml:brushProperty name="width" value="0.025" units="cm"/>
      <inkml:brushProperty name="height" value="0.025" units="cm"/>
    </inkml:brush>
  </inkml:definitions>
  <inkml:trace contextRef="#ctx0" brushRef="#br0">3 0 24575,'-2'167'0,"3"158"0,18-94 0,-13-166 0,-5-63 118,0-10 66,1-18-616,-1 15-803,2-14-5591</inkml:trace>
  <inkml:trace contextRef="#ctx0" brushRef="#br0" timeOffset="2016.66">200 317 24575,'1'-1'0,"-1"1"0,0-1 0,0 0 0,0 1 0,0-1 0,0 0 0,0 0 0,0 1 0,0-1 0,0 0 0,0 1 0,-1-1 0,1 0 0,0 1 0,0-1 0,-1 0 0,1 1 0,0-1 0,-1 0 0,1 1 0,-1-1 0,1 1 0,-1-1 0,0 0 0,0 1 0,1 0 0,-1 0 0,0 0 0,1 0 0,-1 1 0,0-1 0,1 0 0,-1 1 0,1-1 0,-1 0 0,0 1 0,1-1 0,-1 0 0,1 1 0,-1-1 0,1 1 0,-1-1 0,1 1 0,-1 0 0,-3 4 0,0 0 0,1 1 0,0-1 0,-4 9 0,6-10 0,-1 1 0,1-1 0,1 0 0,-1 1 0,1-1 0,-1 0 0,1 1 0,0-1 0,1 1 0,-1-1 0,1 0 0,0 1 0,2 5 0,-3-8 0,1 0 0,0-1 0,0 1 0,0 0 0,0-1 0,0 1 0,0 0 0,1-1 0,-1 1 0,0-1 0,1 0 0,-1 1 0,1-1 0,0 0 0,-1 0 0,1 0 0,0 0 0,0 0 0,-1-1 0,1 1 0,0 0 0,0-1 0,0 1 0,0-1 0,0 0 0,0 0 0,0 0 0,0 0 0,0 0 0,0 0 0,0 0 0,3-1 0,-2 0 0,0 0 0,0 0 0,-1-1 0,1 1 0,0 0 0,-1-1 0,1 0 0,-1 0 0,0 0 0,1 0 0,-1 0 0,0 0 0,0 0 0,0-1 0,0 1 0,-1-1 0,1 1 0,-1-1 0,0 0 0,1 0 0,-1 1 0,0-1 0,-1 0 0,1 0 0,0 0 0,-1 0 0,0 0 0,0-6 0,1 5 0,-1 0 0,0 0 0,0 0 0,0 0 0,-1 0 0,1 0 0,-1 0 0,0 0 0,0 0 0,0 0 0,-1 1 0,1-1 0,-1 0 0,0 1 0,0-1 0,-1 1 0,1 0 0,0 0 0,-1 0 0,0 0 0,-5-4 0,7 6 0,-1 0 0,1 1 0,-1-1 0,0 1 0,1 0 0,-1-1 0,0 1 0,1 0 0,-1 0 0,1 0 0,-1 0 0,0 0 0,1 0 0,-1 1 0,0-1 0,1 0 0,-1 1 0,1-1 0,-1 1 0,1 0 0,-1 0 0,1-1 0,-1 1 0,1 0 0,0 0 0,-1 0 0,1 0 0,0 1 0,0-1 0,0 0 0,0 0 0,0 1 0,0-1 0,0 1 0,0-1 0,0 3 0,0-3 0,0 0 0,1 0 0,-1 0 0,1 1 0,-1-1 0,1 0 0,-1 0 0,1 1 0,0-1 0,-1 0 0,1 1 0,0-1 0,0 1 0,0-1 0,0 0 0,0 1 0,1-1 0,-1 0 0,0 1 0,1-1 0,-1 0 0,1 1 0,-1-1 0,1 0 0,-1 0 0,1 0 0,0 1 0,0-1 0,0 0 0,-1 0 0,1 0 0,0 0 0,0 0 0,0-1 0,1 1 0,-1 0 0,0 0 0,0-1 0,0 1 0,1-1 0,-1 1 0,0-1 0,0 1 0,3 0 0,0 0 0,0-1 0,0 1 0,1 0 0,-1-1 0,0 0 0,0 0 0,1 0 0,-1 0 0,0-1 0,0 0 0,1 0 0,-1 0 0,0 0 0,0-1 0,0 1 0,0-1 0,-1 0 0,1 0 0,5-4 0,-4 1 0,0 0 0,-1 0 0,0 0 0,0 0 0,0 0 0,-1-1 0,1 0 0,-1 0 0,-1 0 0,1 0 0,-1 0 0,2-8 0,11-46 0,9-31 0,-18 80 0,-3 15 0,0 20 0,-12 182 0,0 0 0,9-182 0,-1 17 0,1 0 0,3-1 0,12 68 0,-14-104 0,0 0 0,0 0 0,1 0 0,-1-1 0,1 1 0,0-1 0,4 6 0,-6-8 0,1-1 0,-1 0 0,0 1 0,1-1 0,-1 1 0,1-1 0,-1 0 0,0 1 0,1-1 0,-1 0 0,1 0 0,-1 1 0,1-1 0,0 0 0,-1 0 0,1 0 0,-1 0 0,1 0 0,-1 1 0,1-1 0,-1 0 0,2-1 0,-1 1 0,0 0 0,0-1 0,-1 1 0,1-1 0,0 1 0,0-1 0,0 0 0,-1 1 0,1-1 0,0 0 0,0 0 0,-1 1 0,1-1 0,-1 0 0,1 0 0,-1 0 0,1-1 0,4-10 0,-2 0 0,1 0 0,-1-1 0,-1 1 0,0-1 0,-1 0 0,-1 0 0,0-15 0,0 6 0,2-30 0,0 4 0,-2-1 0,-8-59 0,8 106 0,-1 0 0,1 0 0,-1 0 0,0 0 0,0 0 0,1 0 0,-1 0 0,0 0 0,-1 0 0,1 1 0,0-1 0,-1 0 0,1 1 0,-1-1 0,1 1 0,-3-2 0,4 3 0,-1-1 0,0 1 0,0 0 0,1-1 0,-1 1 0,0 0 0,0 0 0,1-1 0,-1 1 0,0 0 0,0 0 0,0 0 0,1 0 0,-1 0 0,0 0 0,0 0 0,0 0 0,1 1 0,-1-1 0,0 0 0,0 0 0,1 1 0,-1-1 0,0 0 0,0 1 0,1-1 0,-1 1 0,1-1 0,-1 1 0,0-1 0,1 1 0,-1-1 0,1 1 0,-1 0 0,1-1 0,-1 1 0,1 0 0,0-1 0,-1 1 0,1 0 0,0 0 0,-1-1 0,1 2 0,0-2 0,0 1 0,-1-1 0,1 1 0,0-1 0,0 1 0,0-1 0,0 0 0,0 1 0,0-1 0,0 1 0,0-1 0,0 1 0,0-1 0,0 1 0,0-1 0,0 1 0,0-1 0,0 0 0,0 1 0,0-1 0,1 1 0,-1-1 0,0 0 0,0 1 0,1-1 0,-1 1 0,0-1 0,0 0 0,1 1 0,-1-1 0,0 0 0,1 1 0,-1-1 0,1 0 0,-1 0 0,0 1 0,1-1 0,-1 0 0,1 0 0,-1 0 0,0 0 0,1 0 0,-1 1 0,1-1 0,-1 0 0,1 0 0,-1 0 0,1 0 0,24-1 0,-19-2 0,0 0 0,1 0 0,-1-1 0,0 1 0,0-2 0,-1 1 0,1 0 0,-1-1 0,0 0 0,0 0 0,-1 0 0,0-1 0,1 0 0,-2 0 0,1 0 0,-1 0 0,0 0 0,4-14 0,2-7 0,-1 0 0,-2-1 0,4-35 0,-3 2 0,-25 173 0,10-34 0,3 0 0,8 118 0,-3-195 0,1 12 0,1-1 0,0 1 0,6 16 0,-7-26 0,0-1 0,0 1 0,1 0 0,-1-1 0,0 1 0,1-1 0,0 1 0,0-1 0,3 3 0,-5-4 0,1 0 0,0 0 0,0-1 0,1 1 0,-1-1 0,0 1 0,0-1 0,0 1 0,0-1 0,0 0 0,1 1 0,-1-1 0,0 0 0,0 0 0,0 0 0,1 0 0,-1 0 0,0 0 0,0 0 0,1 0 0,-1-1 0,0 1 0,1-1 0,0 0 0,0 1 0,0-2 0,0 1 0,-1 0 0,1 0 0,0-1 0,-1 1 0,1 0 0,-1-1 0,1 0 0,-1 1 0,0-1 0,0 0 0,0 0 0,0 0 0,0 1 0,0-1 0,0 0 0,0 0 0,-1 0 0,1-3 0,1-6 0,0-1 0,0-19 0,-2 25 0,1-21 0,-2-1 0,-6-45 0,5 59 0,-1 0 0,-1-1 0,0 1 0,-1 1 0,0-1 0,-13-22 0,17 34 0,0 0 0,-1 1 0,1-1 0,0 1 0,-1 0 0,1-1 0,0 1 0,-1 0 0,1 0 0,-1 0 0,0 0 0,1 0 0,-1 0 0,0 1 0,0-1 0,0 0 0,1 1 0,-1-1 0,0 1 0,0 0 0,-2 0 0,3 0 0,0 0 0,-1 0 0,1 0 0,0 0 0,0 1 0,0-1 0,0 0 0,0 1 0,0-1 0,0 1 0,0-1 0,0 1 0,0 0 0,0-1 0,0 1 0,0 0 0,1 0 0,-1-1 0,0 1 0,0 0 0,1 0 0,-1 0 0,0 0 0,1 0 0,-1 0 0,1 0 0,0 0 0,-1 0 0,1 0 0,0 1 0,0-1 0,-1 0 0,1 0 0,0 0 0,0 2 0,1-2 0,-1 0 0,0 0 0,0 0 0,1 0 0,-1 0 0,1 0 0,-1 0 0,1 0 0,-1 0 0,1 0 0,0 0 0,-1 0 0,1-1 0,0 1 0,0 0 0,-1 0 0,1-1 0,0 1 0,0-1 0,0 1 0,0-1 0,0 1 0,0-1 0,0 1 0,0-1 0,0 0 0,0 1 0,0-1 0,0 0 0,0 0 0,2 0 0,35 2 0,-33-2 0,1 0 0,-1-1 0,0 0 0,0 0 0,0 0 0,0-1 0,0 0 0,0 0 0,0 0 0,0 0 0,0-1 0,-1 0 0,1 0 0,-1 0 0,0 0 0,0-1 0,0 1 0,-1-1 0,5-5 0,-2 3 0,-2 10 0,-1 19 0,-3-20 0,0 0 0,0 0 0,0 1 0,1-1 0,-1 0 0,1 0 0,1 3 0,-2-5 0,1 0 0,-1 0 0,1 0 0,-1 0 0,1-1 0,0 1 0,-1 0 0,1 0 0,0-1 0,-1 1 0,1-1 0,0 1 0,0-1 0,0 1 0,-1-1 0,1 1 0,0-1 0,0 0 0,0 1 0,0-1 0,0 0 0,0 0 0,0 1 0,0-1 0,0 0 0,0 0 0,0 0 0,-1 0 0,1-1 0,0 1 0,0 0 0,0 0 0,0 0 0,0-1 0,0 1 0,0-1 0,0 1 0,0 0 0,-1-1 0,1 1 0,0-1 0,0 0 0,-1 1 0,2-2 0,1-1 0,-1 1 0,1-1 0,-1 0 0,0 0 0,0 0 0,0-1 0,0 1 0,-1 0 0,1-1 0,0-4 0,4-27 0,-2 1 0,-1-1 0,-4-69 0,0 53 0,1 42 0,0 5 0,0 1 0,0-1 0,0 1 0,-1 0 0,1-1 0,-1 1 0,-1-6 0,2 9 0,0 0 0,0 0 0,0 0 0,0-1 0,0 1 0,0 0 0,0 0 0,-1 0 0,1 0 0,0 0 0,0 0 0,0-1 0,0 1 0,0 0 0,0 0 0,0 0 0,0 0 0,0 0 0,-1 0 0,1 0 0,0 0 0,0 0 0,0 0 0,0 0 0,0 0 0,0 0 0,0-1 0,-1 1 0,1 0 0,0 0 0,0 0 0,0 0 0,0 0 0,0 0 0,0 0 0,-1 0 0,1 0 0,0 1 0,0-1 0,0 0 0,0 0 0,0 0 0,0 0 0,-1 0 0,1 0 0,0 0 0,0 0 0,0 0 0,-6 8 0,-2 10 0,2 5 0,1 1 0,0-1 0,2 1 0,-1 30 0,7 96 0,-3-145 0,0-1 0,1 0 0,-1 1 0,1-1 0,0 0 0,0 0 0,1 0 0,-1 0 0,1 0 0,0 0 0,0 0 0,0 0 0,1 0 0,-1-1 0,6 7 0,-5-8 0,0 0 0,0 0 0,0 0 0,1 0 0,-1 0 0,0-1 0,1 1 0,-1-1 0,1 0 0,-1 0 0,1 0 0,0-1 0,-1 1 0,1-1 0,0 0 0,0 0 0,-1 0 0,8-2 0,-7 1 0,-1 1 0,0-2 0,1 1 0,-1 0 0,0-1 0,1 1 0,-1-1 0,0 0 0,0 0 0,0 0 0,-1-1 0,1 1 0,0-1 0,-1 1 0,0-1 0,1 0 0,-1 0 0,0 0 0,-1 0 0,1 0 0,0 0 0,-1-1 0,2-4 0,2-8 0,-1-1 0,0 0 0,2-27 0,-4 32 0,4-61 0,-9 99 0,1-12 0,0-1 0,1 1 0,1 0 0,0-1 0,1 1 0,0 0 0,4 18 0,-1-25-1365</inkml:trace>
  <inkml:trace contextRef="#ctx0" brushRef="#br0" timeOffset="2173.04">930 54 24575,'0'-2'0,"1"-1"0,0 2 0</inkml:trace>
  <inkml:trace contextRef="#ctx0" brushRef="#br0" timeOffset="2642.14">990 204 24575,'6'0'0,"-5"-1"0,0 1 0,1 0 0,-1 0 0,0 0 0,0 0 0,0 0 0,0 0 0,1 0 0,-1 0 0,0 0 0,0 1 0,0-1 0,0 0 0,0 1 0,1-1 0,-1 1 0,0-1 0,0 1 0,0 0 0,0-1 0,0 1 0,-1 0 0,1 0 0,0-1 0,0 1 0,0 0 0,-1 0 0,1 0 0,0 0 0,-1 0 0,1 0 0,-1 0 0,1 1 0,0 1 0,2 8 0,1 1 0,-1 0 0,-1 1 0,0-1 0,-1 0 0,0 1 0,-1-1 0,0 1 0,-4 22 0,3-32 0,1-10 0,2-14 0,1 10 0,1 0 0,0 0 0,1 0 0,0 1 0,1 0 0,-1 0 0,11-11 0,-16 20 0,0 1 0,0-1 0,0 1 0,1 0 0,-1 0 0,0-1 0,0 1 0,1 0 0,-1-1 0,0 1 0,1 0 0,-1 0 0,0 0 0,1-1 0,-1 1 0,0 0 0,1 0 0,-1 0 0,0 0 0,1 0 0,-1 0 0,1 0 0,-1-1 0,0 1 0,1 0 0,-1 0 0,0 1 0,1-1 0,-1 0 0,1 0 0,-1 0 0,0 0 0,1 0 0,-1 0 0,1 1 0,5 13 0,-4 23 0,-2-36 0,0 1 12,0 2-118,0-1 0,0 0 0,0 0 0,0 0 0,0 0 0,1 0 1,-1 0-1,1 0 0,0 0 0,0 0 0,0 0 0,3 5 0,2-2-6720</inkml:trace>
  <inkml:trace contextRef="#ctx0" brushRef="#br0" timeOffset="3047.77">1205 287 24575,'2'1'0,"1"0"0,-1 0 0,0 0 0,1-1 0,-1 1 0,1-1 0,-1 1 0,1-1 0,0 0 0,2 0 0,-3-1 0,-1 1 0,1 0 0,-1 0 0,0-1 0,1 1 0,-1-1 0,0 1 0,1-1 0,-1 0 0,0 1 0,0-1 0,1 0 0,-1 0 0,0 0 0,0 0 0,0 0 0,0 0 0,0 0 0,-1 0 0,1-1 0,0 1 0,0 0 0,-1 0 0,1-1 0,-1 1 0,1-1 0,-1 1 0,1 0 0,-1-3 0,1 2 0,-1 0 0,0 1 0,1-1 0,-1 0 0,0 0 0,0 0 0,0 1 0,0-1 0,0 0 0,-1 0 0,1 0 0,-1 1 0,1-1 0,-1 0 0,1 1 0,-1-1 0,0 0 0,0 1 0,0-1 0,0 1 0,0-1 0,0 1 0,-2-3 0,1 4 0,1 0 0,0-1 0,0 1 0,0 0 0,0-1 0,-1 1 0,1 0 0,0 0 0,0 0 0,0 0 0,0 0 0,-1 0 0,1 1 0,0-1 0,0 0 0,0 1 0,0-1 0,-1 0 0,1 1 0,0 0 0,0-1 0,0 1 0,0-1 0,0 1 0,0 0 0,0 0 0,1 0 0,-1-1 0,0 1 0,0 0 0,1 0 0,-1 0 0,0 2 0,-22 34 0,19-29 0,0 0 0,1 1 0,0-1 0,-3 14 0,6-21 0,-1 0 0,1 1 0,0-1 0,0 0 0,0 1 0,-1-1 0,1 0 0,1 1 0,-1-1 0,0 0 0,0 0 0,0 1 0,1-1 0,-1 0 0,1 1 0,-1-1 0,1 0 0,-1 0 0,1 0 0,0 0 0,-1 1 0,1-1 0,0 0 0,0 0 0,0 0 0,0-1 0,0 1 0,0 0 0,0 0 0,0 0 0,0-1 0,0 1 0,1-1 0,-1 1 0,0-1 0,0 1 0,1-1 0,-1 0 0,2 1 0,2 0-97,0-1-1,0 1 1,1-1-1,-1 0 1,0 0-1,1-1 1,-1 0-1,0 0 1,0 0-1,0 0 1,0-1-1,0 0 0,6-3 1,-2-1-6729</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09:39:31.474"/>
    </inkml:context>
    <inkml:brush xml:id="br0">
      <inkml:brushProperty name="width" value="0.025" units="cm"/>
      <inkml:brushProperty name="height" value="0.025" units="cm"/>
    </inkml:brush>
  </inkml:definitions>
  <inkml:trace contextRef="#ctx0" brushRef="#br0">136 99 24575,'-2'0'0,"1"-1"0,-1 1 0,1-1 0,-1 0 0,1 1 0,0-1 0,0 0 0,-1 0 0,1 0 0,0 0 0,0 0 0,0 0 0,-1-1 0,1 0 0,-1 1 0,0-1 0,1 1 0,-1-1 0,0 1 0,1 0 0,-1 0 0,0 0 0,-3-1 0,3 2 0,0-1 0,-1 1 0,1 0 0,0 1 0,-1-1 0,1 0 0,0 1 0,0-1 0,-1 1 0,1 0 0,0 0 0,0 0 0,0 0 0,0 0 0,0 0 0,0 1 0,0-1 0,0 1 0,0-1 0,1 1 0,-1-1 0,1 1 0,-1 0 0,1 0 0,0 0 0,-1 0 0,1 0 0,-1 4 0,-3 4 0,0 1 0,0 0 0,1 1 0,-2 13 0,1-3 0,1 1 0,1 0 0,0 31 0,3-43 0,0 0 0,1 0 0,0-1 0,1 1 0,0 0 0,1-1 0,0 0 0,1 0 0,6 14 0,-8-21 0,-1 0 0,0-1 0,1 1 0,0-1 0,-1 0 0,1 1 0,0-1 0,0 0 0,0 0 0,1 0 0,-1 0 0,0 0 0,1-1 0,-1 1 0,1-1 0,0 0 0,0 1 0,-1-1 0,1 0 0,0-1 0,0 1 0,0 0 0,0-1 0,0 0 0,0 0 0,0 0 0,0 0 0,-1 0 0,1 0 0,0-1 0,0 1 0,0-1 0,0 0 0,3-1 0,0-1 0,1 0 0,-1-1 0,0 0 0,0 0 0,-1 0 0,1-1 0,-1 1 0,0-1 0,0-1 0,0 1 0,-1-1 0,0 0 0,4-7 0,-2 2 0,-2-1 0,1 1 0,-2-1 0,1 0 0,-2 0 0,0-1 0,0 1 0,-1-1 0,0 1 0,-1 0 0,-2-17 0,-2 2 0,0 1 0,-1 0 0,-2 0 0,-12-29 0,18 50 0,-1 0 0,-1 0 0,1 0 0,-1 0 0,0 0 0,0 1 0,0-1 0,-1 1 0,-5-6 0,7 9 0,1 0 0,0 1 0,0-1 0,0 0 0,0 1 0,-1-1 0,1 1 0,0-1 0,-1 1 0,1-1 0,0 1 0,-1 0 0,1 0 0,0 0 0,-1 0 0,-2 0 0,2 0 0,0 1 0,0 0 0,0-1 0,1 1 0,-1 0 0,0 0 0,0 0 0,1 0 0,-1 0 0,0 1 0,1-1 0,-1 1 0,1-1 0,-2 4 0,-3 2 0,1 2 0,0-1 0,0 1 0,1-1 0,0 1 0,1 1 0,0-1 0,0 0 0,-1 10 0,-1 11 0,-1 48 0,6-63 0,0-1 0,1 0 0,0 0 0,1 0 0,1 0 0,8 26 0,-8-33 0,-1 0 0,2-1 0,-1 1 0,1-1 0,-1 0 0,2 0 0,-1 0 0,1 0 0,0-1 0,0 0 0,0 0 0,1 0 0,0-1 0,0 0 0,8 5 0,-11-8 0,0 0 0,1 0 0,-1 0 0,0-1 0,0 1 0,1-1 0,-1 1 0,0-1 0,1 0 0,-1-1 0,0 1 0,1-1 0,-1 1 0,0-1 0,0 0 0,0 0 0,0 0 0,0-1 0,0 1 0,0-1 0,0 1 0,0-1 0,0 0 0,-1 0 0,1 0 0,2-4 0,5-4 0,1 0 0,-2-1 0,0-1 0,13-20 0,18-44 0,-40 75 0,0 1 0,0 0 0,0 0 0,0-1 0,0 1 0,0 0 0,0 0 0,1-1 0,-1 1 0,0 0 0,0 0 0,0 0 0,1-1 0,-1 1 0,0 0 0,0 0 0,0 0 0,1 0 0,-1-1 0,0 1 0,0 0 0,1 0 0,-1 0 0,0 0 0,1 0 0,-1 0 0,0 0 0,0 0 0,1 0 0,-1 0 0,0 0 0,0 0 0,1 0 0,-1 0 0,0 0 0,1 0 0,-1 0 0,0 0 0,7 11 0,0 17 0,-5-7 0,2 20 0,-3-39 0,-1 1 0,1-1 0,-1 0 0,1 1 0,0-1 0,0 0 0,0 0 0,0 0 0,0 1 0,1-1 0,-1 0 0,3 2 0,-4-4 0,1 0 0,-1 1 0,1-1 0,0 0 0,-1 0 0,1 0 0,-1 0 0,1 0 0,-1 0 0,1 0 0,-1 0 0,1 0 0,0 0 0,-1 0 0,1 0 0,-1 0 0,1 0 0,-1 0 0,1-1 0,-1 1 0,1 0 0,-1 0 0,1-1 0,-1 1 0,1 0 0,-1-1 0,1 1 0,-1-1 0,0 1 0,1 0 0,-1-1 0,0 1 0,1-1 0,-1 1 0,0-1 0,0 1 0,1-1 0,13-23 0,-13 22 0,10-24 0,-8 18 0,1 1 0,-1-1 0,10-13 0,-13 21 0,1 0 0,-1 0 0,1 0 0,-1 1 0,0-1 0,1 0 0,-1 0 0,1 0 0,-1 1 0,0-1 0,1 0 0,-1 0 0,1 1 0,-1-1 0,0 0 0,1 1 0,-1-1 0,0 0 0,0 1 0,1-1 0,-1 0 0,0 1 0,0-1 0,0 1 0,1-1 0,-1 1 0,0-1 0,0 0 0,0 1 0,0-1 0,0 1 0,0 0 0,9 22 0,-8-19 0,-1-3 0,1 1 0,-1 0 0,1-1 0,0 1 0,0 0 0,-1-1 0,1 1 0,0-1 0,0 0 0,1 1 0,-1-1 0,0 0 0,0 1 0,0-1 0,1 0 0,-1 0 0,1 0 0,-1 0 0,1 0 0,-1-1 0,1 1 0,0 0 0,-1-1 0,1 1 0,0-1 0,-1 0 0,1 1 0,0-1 0,0 0 0,-1 0 0,1 0 0,0 0 0,0 0 0,-1-1 0,1 1 0,0 0 0,-1-1 0,1 1 0,2-2 0,0 0 0,1 0 0,-1 0 0,0-1 0,-1 1 0,1-1 0,0 0 0,-1 0 0,1 0 0,-1 0 0,0-1 0,0 1 0,0-1 0,-1 0 0,3-4 0,-2 2 183,-3 5-280,0-1 0,0 1 0,1 0 1,-1 0-1,1 0 0,-1 0 1,1 0-1,-1 1 0,1-1 0,-1 0 1,1 0-1,0 0 0,0 0 0,-1 1 1,2-2-1,3 1-6729</inkml:trace>
  <inkml:trace contextRef="#ctx0" brushRef="#br0" timeOffset="1157.83">608 105 24575,'-5'-29'0,"2"20"0,2 19 0,5 46 0,20 193 0,-23-243 0,0 0 0,0 0 0,1 0 0,0-1 0,4 9 0,-6-13 0,0 0 0,1-1 0,-1 1 0,1-1 0,-1 1 0,1 0 0,-1-1 0,1 1 0,-1-1 0,1 1 0,0-1 0,-1 1 0,1-1 0,0 1 0,-1-1 0,1 0 0,0 1 0,-1-1 0,1 0 0,1 0 0,-1 0 0,0 0 0,1 0 0,-1 0 0,0-1 0,0 1 0,0-1 0,0 1 0,0-1 0,0 1 0,0-1 0,0 1 0,0-1 0,0 0 0,0 0 0,-1 1 0,1-1 0,0 0 0,1-2 0,3-4 0,-1 0 0,1 0 0,-1-1 0,-1 0 0,1 0 0,-2 0 0,4-13 0,-4 14 0,-1 9 0,-1 0 0,0 0 0,1 0 0,-1 0 0,1 0 0,-1 0 0,1-1 0,0 1 0,0 0 0,0 0 0,0-1 0,0 1 0,1 0 0,-1-1 0,0 1 0,1-1 0,-1 1 0,3 1 0,-2-1 0,0 0 0,0-1 0,1 1 0,-1 0 0,0-1 0,1 0 0,-1 1 0,1-1 0,-1 0 0,1 0 0,-1-1 0,1 1 0,0 0 0,-1-1 0,1 1 0,0-1 0,3 0 0,-2-1 0,-1 0 0,0 0 0,0 0 0,0-1 0,0 1 0,0-1 0,0 0 0,-1 0 0,1 0 0,-1 0 0,1 0 0,-1 0 0,0-1 0,4-4 0,-3 4 0,0-1 0,0 1 0,1 0 0,-1 0 0,1 0 0,4-2 0,-7 4 0,-1 1 0,1 0 0,0-1 0,-1 1 0,1 0 0,0 0 0,-1-1 0,1 1 0,0 0 0,-1 0 0,1 0 0,0 0 0,-1 0 0,1 0 0,0 0 0,-1 0 0,1 0 0,0 0 0,-1 1 0,1-1 0,0 0 0,-1 0 0,1 1 0,0-1 0,-1 0 0,2 1 0,-1 1 0,0-1 0,1 0 0,-1 1 0,0-1 0,0 1 0,0-1 0,0 1 0,0 0 0,1 3 0,0 2 0,0 1 0,0 0 0,1 12 0,-2-8 0,-1-9 0,0 0 0,0 0 0,1 0 0,-1 0 0,1 0 0,-1 0 0,3 4 0,-3-7 0,0 1 0,0-1 0,0 0 0,1 0 0,-1 0 0,0 0 0,0 1 0,0-1 0,0 0 0,1 0 0,-1 0 0,0 0 0,0 0 0,0 0 0,1 1 0,-1-1 0,0 0 0,0 0 0,1 0 0,-1 0 0,0 0 0,0 0 0,1 0 0,-1 0 0,0 0 0,0 0 0,1 0 0,-1 0 0,0 0 0,0-1 0,0 1 0,1 0 0,-1 0 0,0 0 0,14-13 0,-2-3 0,-9 11 0,-1 1 0,1 0 0,0 1 0,0-1 0,0 1 0,1-1 0,-1 1 0,1 0 0,4-3 0,-8 6 0,1 0 0,-1 0 0,1 0 0,-1 0 0,1 0 0,-1 0 0,1 0 0,-1 0 0,1 0 0,-1 0 0,0 0 0,1 0 0,-1 0 0,1 0 0,-1 1 0,1-1 0,-1 0 0,1 0 0,-1 1 0,0-1 0,1 0 0,-1 0 0,0 1 0,1-1 0,-1 0 0,0 1 0,1-1 0,-1 0 0,0 1 0,1-1 0,-1 1 0,0-1 0,0 1 0,0-1 0,0 0 0,1 1 0,-1-1 0,0 1 0,0-1 0,0 1 0,0-1 0,0 1 0,5 27 0,-4-19 0,-1-6 0,1 0 0,0 1 0,0-1 0,0 0 0,0 0 0,0 1 0,1-1 0,-1 0 0,1 0 0,0 0 0,0-1 0,0 1 0,3 3 0,-3-5 0,-1 0 0,1 0 0,0 0 0,0 0 0,-1-1 0,1 1 0,0 0 0,0-1 0,0 0 0,0 1 0,0-1 0,0 0 0,0 0 0,0 0 0,0 0 0,0 0 0,-1 0 0,1-1 0,0 1 0,0-1 0,0 1 0,0-1 0,0 0 0,-1 0 0,3-1 0,-1 1 0,1-1 0,-1-1 0,1 1 0,-1 0 0,0-1 0,0 0 0,0 0 0,0 0 0,0 0 0,-1 0 0,0 0 0,1-1 0,-1 1 0,0-1 0,-1 1 0,1-1 0,-1 0 0,1 0 0,-1 0 0,0 0 0,-1 0 0,1 0 0,-1 0 0,0 0 0,0 0 0,0 0 0,-1-6 0,1 10 0,0-1 0,0 1 0,0 0 0,0 0 0,0 0 0,1 0 0,-1-1 0,0 1 0,0 0 0,0 0 0,0 0 0,0 0 0,0-1 0,0 1 0,0 0 0,0 0 0,0 0 0,0 0 0,-1-1 0,1 1 0,0 0 0,0 0 0,0 0 0,0 0 0,0-1 0,0 1 0,0 0 0,0 0 0,0 0 0,-1 0 0,1 0 0,0 0 0,0-1 0,0 1 0,0 0 0,0 0 0,-1 0 0,1 0 0,0 0 0,0 0 0,0 0 0,0 0 0,0 0 0,-1 0 0,1 0 0,-4 8 0,-2 16 0,5-17 0,1 0 0,0 0 0,0 0 0,1 1 0,2 10 0,-3-17 0,0 0 0,0 0 0,0 0 0,1 0 0,-1 0 0,0 0 0,1 0 0,-1-1 0,1 1 0,-1 0 0,1 0 0,-1 0 0,1 0 0,-1-1 0,1 1 0,0 0 0,-1-1 0,1 1 0,0 0 0,0-1 0,-1 1 0,1-1 0,0 1 0,0-1 0,0 1 0,0-1 0,0 0 0,0 1 0,0-1 0,0 0 0,0 0 0,0 0 0,0 0 0,0 0 0,0 0 0,0 0 0,0 0 0,0 0 0,0 0 0,-1-1 0,1 1 0,0 0 0,0-1 0,0 1 0,0 0 0,0-1 0,0 1 0,0-1 0,-1 0 0,2 0 0,0-1-97,1 1-1,-1-1 1,0 0-1,-1 0 1,1 0-1,0 0 1,0 0-1,-1 0 1,1 0-1,-1 0 1,0-1-1,0 1 0,1-4 1,2-6-6729</inkml:trace>
  <inkml:trace contextRef="#ctx0" brushRef="#br0" timeOffset="1344.66">919 218 24575,'-2'0'0,"0"0"0,4 0 0,5 0 0,4 0 0,0 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09:39:29.372"/>
    </inkml:context>
    <inkml:brush xml:id="br0">
      <inkml:brushProperty name="width" value="0.025" units="cm"/>
      <inkml:brushProperty name="height" value="0.025" units="cm"/>
    </inkml:brush>
  </inkml:definitions>
  <inkml:trace contextRef="#ctx0" brushRef="#br0">231 54 24575,'0'3'0,"-1"0"0,1 0 0,-1 0 0,0-1 0,0 1 0,0 0 0,0 0 0,0 0 0,-1-1 0,1 1 0,-1-1 0,0 1 0,0-1 0,-4 4 0,5-5 0,0 1 0,0-2 0,0 1 0,0 0 0,0 0 0,0 0 0,0 0 0,0-1 0,-1 1 0,1 0 0,0-1 0,-1 1 0,1-1 0,0 0 0,-1 1 0,1-1 0,0 0 0,-1 0 0,1 0 0,-1 0 0,1 0 0,0 0 0,-1 0 0,1-1 0,-1 1 0,1 0 0,0-1 0,-1 1 0,1-1 0,0 1 0,0-1 0,-1 0 0,1 1 0,-1-2 0,0 0 0,1 0 0,-1 0 0,1-1 0,-1 1 0,1 0 0,0 0 0,0-1 0,0 1 0,0 0 0,1-1 0,-1 1 0,1-1 0,-1 1 0,1-1 0,0 0 0,0 1 0,0-1 0,0 1 0,0-1 0,1-2 0,0 2 0,-1 1 0,0 0 0,1-1 0,-1 1 0,1-1 0,0 1 0,0 0 0,0 0 0,0-1 0,0 1 0,1 0 0,-1 0 0,1 0 0,-1 0 0,1 0 0,0 1 0,-1-1 0,1 0 0,0 1 0,4-3 0,-4 4 0,-1-1 0,1 0 0,0 1 0,-1 0 0,1-1 0,0 1 0,0 0 0,-1 0 0,1 0 0,0 0 0,0 0 0,0 0 0,-1 1 0,1-1 0,0 1 0,0-1 0,-1 1 0,1-1 0,2 2 0,-2 0 0,1 0 0,-1 0 0,0 0 0,1 0 0,-1 0 0,0 1 0,0-1 0,-1 1 0,1-1 0,2 5 0,0 1 0,-1 0 0,0 1 0,0 0 0,0 0 0,-1 0 0,1 14 0,-2-16 0,-1 1 0,0-1 0,0 1 0,-1-1 0,1 1 0,-2-1 0,1 1 0,-1-1 0,0 0 0,-1 0 0,0 0 0,-4 9 0,3-11 0,1-1 0,0 1 0,-1-1 0,0 0 0,0 0 0,0 0 0,0-1 0,0 1 0,-1-1 0,0 0 0,0 0 0,0-1 0,0 1 0,0-1 0,0 0 0,0-1 0,-8 2 0,10-2 0,0 0 0,-1-1 0,1 1 0,0-1 0,0 0 0,0 0 0,0 0 0,0 0 0,0 0 0,0-1 0,-1 0 0,1 1 0,0-1 0,1 0 0,-1-1 0,-4-1 0,5 1 0,-1 0 0,1 0 0,0 0 0,0 0 0,0-1 0,0 1 0,1-1 0,-1 1 0,1-1 0,-1 1 0,1-1 0,0 0 0,0 0 0,0 0 0,1 0 0,-1 1 0,0-5 0,0 1 0,1 0 0,0 1 0,0-1 0,0 0 0,1 0 0,-1 0 0,1 0 0,1 0 0,-1 1 0,4-8 0,-5 12 0,1-1 0,-1 1 0,1-1 0,0 1 0,0-1 0,0 1 0,0 0 0,0 0 0,0-1 0,0 1 0,0 0 0,0 0 0,0 0 0,1 0 0,-1 0 0,0 1 0,1-1 0,-1 0 0,1 1 0,-1-1 0,1 1 0,-1-1 0,1 1 0,-1-1 0,1 1 0,0 0 0,-1 0 0,1 0 0,-1 0 0,1 0 0,-1 0 0,1 1 0,0-1 0,-1 0 0,1 1 0,-1-1 0,1 1 0,-1 0 0,1-1 0,-1 1 0,0 0 0,3 1 0,3 3 0,0 1 0,-1-1 0,0 1 0,1 0 0,-2 1 0,1-1 0,-1 1 0,0 0 0,0 1 0,-1-1 0,5 12 0,-1-3 0,1-1 0,11 15 0,-19-29-85,0 0 0,0 1-1,0-1 1,1 0 0,-1 0-1,1 0 1,-1 0 0,1 0-1,-1 0 1,1 0 0,0 0-1,-1-1 1,1 1 0,0-1-1,2 1 1,5 0-6741</inkml:trace>
  <inkml:trace contextRef="#ctx0" brushRef="#br0" timeOffset="174.77">387 209 24575,'0'1'0,"-1"1"0</inkml:trace>
  <inkml:trace contextRef="#ctx0" brushRef="#br0" timeOffset="466.41">4 431 24575,'-2'0'0,"0"0"0,3 0 0,4 0 0,6 0 0,6 0 0,4 0 0,6 0 0,2-1 0,1-1 0,-1 1 0,-5 0 0,-5 1 0,-8 1 0,-7 0 0</inkml:trace>
  <inkml:trace contextRef="#ctx0" brushRef="#br0" timeOffset="731.28">64 538 24575,'1'0'0,"2"0"0,4 0 0,6 0 0,4 0 0,5 0 0,2-2 0,-1-1 0,-1 1 0,-4-2 0,-1 0 0,-3 0 0,-3 2-8191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09:39:37.179"/>
    </inkml:context>
    <inkml:brush xml:id="br0">
      <inkml:brushProperty name="width" value="0.025" units="cm"/>
      <inkml:brushProperty name="height" value="0.025" units="cm"/>
    </inkml:brush>
  </inkml:definitions>
  <inkml:trace contextRef="#ctx0" brushRef="#br0">1 90 24575,'475'-16'0,"-467"15"90,-5 1-194,-1 1 0,1-2 0,0 1 0,0 0 0,-1-1 0,1 1 0,0-1 0,0 0 0,-1 0 1,1 0-1,-1 0 0,1 0 0,3-3 0,-4-1-6722</inkml:trace>
  <inkml:trace contextRef="#ctx0" brushRef="#br0" timeOffset="301.06">431 1 24575,'5'-1'0,"0"1"0,0 1 0,0-1 0,0 1 0,0 0 0,0 0 0,0 0 0,0 1 0,-1 0 0,9 4 0,-10-4 0,0 0 0,0 0 0,-1 1 0,1-1 0,-1 1 0,1 0 0,-1 0 0,0 0 0,0 0 0,0 0 0,-1 0 0,1 0 0,-1 1 0,0-1 0,2 7 0,-2-6 0,0 0 0,-1 0 0,1 1 0,-1-1 0,0 0 0,0 0 0,0 0 0,-1 1 0,0-1 0,1 0 0,-1 0 0,-1 0 0,1 0 0,-1 0 0,1 0 0,-4 5 0,1-3 0,0-1 0,0 1 0,-1-1 0,1 0 0,-1 0 0,0-1 0,0 1 0,-1-1 0,-8 5 0,13-8-72,1-1 1,-1 0-1,0 1 0,1-1 0,-1 0 0,0 1 0,1-1 0,-1 0 1,0 0-1,1 0 0,-1 1 0,0-1 0,0 0 0,1 0 0,-1 0 1,0 0-1,1 0 0,-2-1 0</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09:39:40.512"/>
    </inkml:context>
    <inkml:brush xml:id="br0">
      <inkml:brushProperty name="width" value="0.025" units="cm"/>
      <inkml:brushProperty name="height" value="0.025" units="cm"/>
    </inkml:brush>
  </inkml:definitions>
  <inkml:trace contextRef="#ctx0" brushRef="#br0">0 132 24575,'0'-7'0,"0"-1"0,1 1 0,0 0 0,0 0 0,1 0 0,-1 0 0,2 0 0,-1 0 0,6-10 0,-6 13 0,0 1 0,1-1 0,-1 1 0,1 0 0,0 0 0,0 0 0,0 0 0,0 0 0,0 1 0,1-1 0,-1 1 0,1 0 0,0 0 0,-1 0 0,1 0 0,0 1 0,8-2 0,-11 2 0,1 1 0,-1 0 0,1-1 0,-1 1 0,1 0 0,-1 0 0,1 0 0,-1 0 0,1 0 0,-1 0 0,1 1 0,-1-1 0,1 0 0,-1 1 0,1-1 0,-1 1 0,1 0 0,-1-1 0,0 1 0,0 0 0,1 0 0,-1 0 0,0 0 0,1 1 0,0 0 0,0 1 0,-1-1 0,0 1 0,1-1 0,-1 1 0,0 0 0,0-1 0,-1 1 0,1 0 0,0 0 0,-1 0 0,0 3 0,1 2 0,-1 1 0,-1-1 0,0 0 0,0 1 0,0-1 0,-1 0 0,0 0 0,-4 10 0,-1-2 0,13-17 0,-5 0 0,0 0 0,1 1 0,-1-1 0,0 0 0,1 1 0,-1-1 0,1 1 0,-1-1 0,1 1 0,-1 0 0,1-1 0,-1 1 0,1 0 0,-1 0 0,1 0 0,-1 0 0,1 1 0,-1-1 0,1 0 0,-1 1 0,1-1 0,-1 1 0,1-1 0,1 2 0,1 1 0,-1-1 0,0 1 0,0 0 0,0 0 0,-1 0 0,1 1 0,-1-1 0,0 1 0,0-1 0,0 1 0,0 0 0,-1-1 0,1 1 0,-1 0 0,0 0 0,0 0 0,0 0 0,-1 0 0,1 1 0,-1-1 0,-1 4 0,1-3 0,0 0 0,-1-1 0,1 1 0,-1 0 0,0 0 0,-1-1 0,1 1 0,-1-1 0,0 1 0,0-1 0,0 0 0,-1 1 0,0-1 0,0-1 0,0 1 0,0 0 0,-6 5 0,4-6 0,1 1 0,-1-1 0,0-1 0,-1 1 0,1-1 0,0 1 0,-1-2 0,1 1 0,-1 0 0,0-1 0,-7 0 0,11 0 0,-1-1 0,0 0 0,1 0 0,-1 0 0,1-1 0,-1 1 0,0-1 0,1 1 0,-1-1 0,1 0 0,0 0 0,-1 0 0,1 0 0,0 0 0,-1-1 0,1 1 0,0-1 0,0 1 0,0-1 0,0 0 0,0 0 0,1 0 0,-1 0 0,1 0 0,-1 0 0,-1-4 0,2 4-57,1 1 0,-1-1 1,1 1-1,0-1 0,-1 1 0,1-1 0,0 0 0,0 1 0,0-1 0,0 1 0,0-1 1,0 0-1,1 1 0,-1-1 0,0 1 0,1-1 0,-1 1 0,1-1 0,0 1 1,-1-1-1,1 1 0,0 0 0,1-2 0,5-7-6769</inkml:trace>
  <inkml:trace contextRef="#ctx0" brushRef="#br0" timeOffset="204.06">389 203 24575,'0'3'0</inkml:trace>
  <inkml:trace contextRef="#ctx0" brushRef="#br0" timeOffset="500.37">24 527 24575,'-2'0'0,"1"0"0,3 0 0,4 0 0,4-2 0,3 1 0,3-3 0,2-1 0,3-3 0,3 0 0,0 0 0,-1 1 0,-2 1 0,-2 2 0,-6 2-8191</inkml:trace>
  <inkml:trace contextRef="#ctx0" brushRef="#br0" timeOffset="810.23">48 640 24575,'4'0'0,"3"0"0,4 0 0,4 0 0,5-2 0,3-1 0,4-2 0,2-1 0,5-3 0,1 1 0,0 2 0,-3-1 0,-7 1 0,-8 3 0,-7 2-8191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09:39:39.102"/>
    </inkml:context>
    <inkml:brush xml:id="br0">
      <inkml:brushProperty name="width" value="0.025" units="cm"/>
      <inkml:brushProperty name="height" value="0.025" units="cm"/>
    </inkml:brush>
  </inkml:definitions>
  <inkml:trace contextRef="#ctx0" brushRef="#br0">13 198 24575,'-1'0'0,"0"-1"0,1 1 0,-1 0 0,1-1 0,-1 1 0,1 0 0,-1-1 0,1 1 0,-1-1 0,1 1 0,-1-1 0,1 1 0,0-1 0,-1 0 0,1 1 0,0-1 0,-1 1 0,1-1 0,0 0 0,0 1 0,-1-1 0,1 0 0,0 1 0,0-1 0,0 0 0,0 1 0,0-2 0,-2-23 0,2 21 0,0-5 0,-1-1 0,2 1 0,-1 0 0,2-1 0,-1 1 0,1 0 0,0 0 0,7-17 0,-7 23 0,-1-1 0,1 1 0,0 0 0,0 0 0,1 0 0,-1 0 0,1 0 0,-1 0 0,1 1 0,0-1 0,0 1 0,0 0 0,0 0 0,0 0 0,1 0 0,-1 0 0,1 1 0,-1 0 0,1-1 0,-1 1 0,1 1 0,0-1 0,0 0 0,6 1 0,-7 0 0,-1 0 0,1 0 0,0 1 0,0-1 0,-1 1 0,1 0 0,0 0 0,-1 0 0,1 0 0,-1 0 0,1 1 0,-1-1 0,0 1 0,1-1 0,-1 1 0,0 0 0,0 0 0,0 0 0,-1 0 0,1 0 0,0 1 0,-1-1 0,1 0 0,-1 1 0,0-1 0,0 1 0,0 0 0,0-1 0,0 1 0,0 3 0,1 3 0,0-1 0,0 1 0,-1 0 0,-1 0 0,1 0 0,-1 0 0,-1-1 0,-2 13 0,1-11 0,-2 1 0,1-1 0,-1 0 0,-1-1 0,0 1 0,0-1 0,-10 12 0,-4 9 0,17-26-170,0-1-1,1 1 0,-1-1 1,1 1-1,0 0 0,0 0 1,-1 6-1,1 0-6655</inkml:trace>
  <inkml:trace contextRef="#ctx0" brushRef="#br0" timeOffset="359.16">103 443 24575,'-1'0'0,"1"1"0,0-1 0,-1 1 0,1-1 0,0 1 0,0-1 0,-1 1 0,1-1 0,0 1 0,0-1 0,0 1 0,0-1 0,0 1 0,0 0 0,0-1 0,0 1 0,0-1 0,0 1 0,0-1 0,0 1 0,0-1 0,0 1 0,0-1 0,1 1 0,-1-1 0,0 1 0,0-1 0,1 1 0,-1-1 0,0 1 0,1-1 0,-1 0 0,0 1 0,1-1 0,-1 1 0,1-1 0,-1 0 0,1 1 0,-1-1 0,1 0 0,-1 0 0,0 1 0,1-1 0,0 0 0,-1 0 0,1 0 0,-1 0 0,1 0 0,-1 0 0,1 0 0,-1 0 0,2 0 0,0 1 0,0-1 0,1 1 0,-1-1 0,0 0 0,1 0 0,-1 0 0,0 0 0,1-1 0,-1 1 0,0-1 0,4 0 0,-4-1 0,0 0 0,0 1 0,0-1 0,0 0 0,0 0 0,0 0 0,-1 0 0,1 0 0,-1 0 0,1-1 0,-1 1 0,0 0 0,0-1 0,0 1 0,0-1 0,0 0 0,0-4 0,-1 6 0,0 0 0,0 0 0,1 0 0,-1 0 0,-1 0 0,1-1 0,0 1 0,0 0 0,0 0 0,0 0 0,-1 0 0,1 0 0,0 0 0,-1 0 0,1 0 0,-1 0 0,1 0 0,-1 0 0,0 1 0,1-1 0,-1 0 0,0 0 0,0 0 0,1 1 0,-1-1 0,0 0 0,0 1 0,0-1 0,0 1 0,0-1 0,0 1 0,0-1 0,0 1 0,0 0 0,0-1 0,0 1 0,0 0 0,0 0 0,0 0 0,0 0 0,0 0 0,-1 0 0,1 0 0,0 0 0,-1 1 0,0-1 19,0 1 0,0 0 0,0-1 0,0 1 0,1 0 0,-1 0 0,0 0 0,0 0 0,1 0 0,-1 1 0,1-1 0,-1 1 0,1-1 0,0 1 0,-1-1 0,1 1 0,-1 2 0,1-4-56,1 1 1,-1 0 0,1-1-1,-1 1 1,1 0 0,0-1-1,-1 1 1,1 0 0,0-1-1,0 1 1,-1 0 0,1 0 0,0-1-1,0 1 1,0 0 0,0 0-1,0-1 1,0 1 0,0 0-1,0 0 1,0-1 0,1 1-1,-1 0 1,0-1 0,0 1-1,1 0 1,-1 0 0,0-1 0,1 1-1,-1-1 1,1 1 0,-1 0-1,1-1 1,-1 1 0,1-1-1,-1 1 1,1-1 0,-1 1-1,1-1 1,0 1 0,-1-1-1,1 0 1,0 1 0,0-1 0,-1 0-1,2 1 1,5 0-6790</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09:39:48.238"/>
    </inkml:context>
    <inkml:brush xml:id="br0">
      <inkml:brushProperty name="width" value="0.025" units="cm"/>
      <inkml:brushProperty name="height" value="0.025" units="cm"/>
    </inkml:brush>
  </inkml:definitions>
  <inkml:trace contextRef="#ctx0" brushRef="#br0">96 281 24575,'-2'0'0,"0"1"0,1-1 0,-1 0 0,1 1 0,-1-1 0,0 1 0,1-1 0,-1 1 0,1 0 0,0 0 0,-1 0 0,1 0 0,0 0 0,-1 0 0,1 0 0,0 0 0,0 0 0,0 0 0,0 1 0,0-1 0,0 0 0,0 1 0,1-1 0,-1 1 0,0-1 0,1 1 0,-1 0 0,1-1 0,-1 1 0,1-1 0,0 3 0,-1-2 0,1 0 0,0-1 0,0 1 0,0 0 0,0-1 0,0 1 0,0 0 0,0 0 0,1-1 0,-1 1 0,0 0 0,1-1 0,0 1 0,-1 0 0,1-1 0,0 1 0,0-1 0,0 1 0,0-1 0,0 0 0,0 1 0,0-1 0,0 0 0,1 0 0,-1 0 0,0 0 0,1 0 0,-1 0 0,3 2 0,0-2 0,0 0 0,0-1 0,0 1 0,0-1 0,1 1 0,-1-1 0,0 0 0,0-1 0,0 1 0,0-1 0,0 1 0,0-1 0,0-1 0,0 1 0,0 0 0,0-1 0,-1 0 0,1 0 0,-1 0 0,1 0 0,-1-1 0,0 1 0,5-6 0,-3 3 0,0 0 0,0-1 0,0 0 0,-1 0 0,0 0 0,0 0 0,-1-1 0,0 1 0,0-1 0,0 0 0,-1 0 0,2-10 0,-2 6 0,-1 0 0,-1 0 0,1 0 0,-2 0 0,0 0 0,0 0 0,-1 0 0,0 0 0,-1 0 0,0 1 0,-1-1 0,0 1 0,-1 0 0,0 0 0,-12-18 0,15 26 0,1 1 0,-1-1 0,1 0 0,-1 0 0,0 1 0,0-1 0,0 1 0,0 0 0,0-1 0,0 1 0,-1 0 0,1 0 0,0 0 0,0 1 0,-1-1 0,1 0 0,0 1 0,-1 0 0,1-1 0,-1 1 0,1 0 0,-1 0 0,1 1 0,0-1 0,-1 0 0,1 1 0,-1-1 0,1 1 0,0 0 0,0 0 0,-1 0 0,1 0 0,0 0 0,0 0 0,0 1 0,-3 1 0,-1 3 0,-1 0 0,1 0 0,-1 1 0,2-1 0,-1 1 0,1 0 0,0 1 0,-7 14 0,4-6 0,1 0 0,1 0 0,1 1 0,0 0 0,1-1 0,1 2 0,1-1 0,0 0 0,1 0 0,2 24 0,-1-38 0,1 0 0,-1 1 0,1-1 0,0 0 0,0 0 0,0 0 0,1 0 0,-1 0 0,1 0 0,-1 0 0,1 0 0,0-1 0,0 1 0,0-1 0,1 1 0,-1-1 0,1 0 0,-1 0 0,1 0 0,0 0 0,-1 0 0,1-1 0,0 1 0,0-1 0,0 0 0,1 0 0,-1 0 0,0 0 0,0 0 0,1-1 0,-1 0 0,0 1 0,6-2 0,2 1 0,0-1 0,-1 0 0,1-1 0,-1 0 0,0-1 0,0 0 0,0-1 0,0 0 0,13-7 0,-14 6 0,0 0 0,0-1 0,-1 0 0,1-1 0,-2 0 0,1 0 0,-1 0 0,12-17 0,-16 19 0,0 0 0,0 0 0,-1-1 0,1 1 0,-1-1 0,-1 1 0,1-1 0,-1 0 0,0 0 0,0 0 0,-1 0 0,0 0 0,0 0 0,0 0 0,0 0 0,-1 1 0,-2-7 0,1 4 0,0 0 0,0 1 0,-1 0 0,-1-1 0,1 1 0,-1 0 0,0 0 0,0 1 0,-1-1 0,0 1 0,0 0 0,-1 0 0,-9-7 0,11 10 0,0 0 0,0 0 0,-1 0 0,1 1 0,-1 0 0,0 0 0,1 0 0,-1 1 0,0-1 0,0 1 0,0 0 0,0 0 0,0 1 0,0 0 0,0 0 0,0 0 0,-1 0 0,1 1 0,0 0 0,0 0 0,0 0 0,-5 3 0,8-4 0,0 1 0,0 0 0,0 0 0,0 0 0,1 0 0,-1 0 0,0 0 0,1 0 0,-1 0 0,1 1 0,-1-1 0,1 1 0,0-1 0,-1 1 0,1 0 0,0-1 0,-1 3 0,2-3 0,0 0 0,0 0 0,-1 0 0,1 0 0,0 0 0,1 0 0,-1 1 0,0-1 0,0 0 0,0 0 0,1 0 0,-1 0 0,0 0 0,1 0 0,-1 0 0,1 0 0,-1 0 0,1-1 0,-1 1 0,1 0 0,0 0 0,-1 0 0,1-1 0,0 1 0,0 0 0,0-1 0,0 1 0,-1 0 0,1-1 0,0 1 0,0-1 0,0 0 0,2 1 0,21 11 0,-10-6 0,-2 1 0,25 16 0,-33-19 0,0-1 0,1 1 0,-2 0 0,1 1 0,0-1 0,-1 1 0,0-1 0,0 1 0,0 0 0,-1 0 0,3 7 0,-2-1 0,0 1 0,-1-1 0,-1 0 0,1 1 0,-2-1 0,0 1 0,0 0 0,-3 11 0,2-5 0,1 34 0,0-51-29,0 0-1,0-1 0,0 1 1,0 0-1,1 0 0,-1-1 0,0 1 1,0 0-1,1-1 0,-1 1 1,0 0-1,1-1 0,-1 1 1,1 0-1,-1-1 0,1 1 1,-1-1-1,1 1 0,-1-1 1,1 1-1,-1-1 0,1 1 1,0-1-1,-1 0 0,1 1 1,0-1-1,-1 0 0,1 0 1,0 1-1,0-1 0,-1 0 0,1 0 1,0 0-1,0 0 0,-1 0 1,1 0-1,0 0 0,0 0 1,-1 0-1,1 0 0,0-1 1,-1 1-1,1 0 0,0 0 1,0-1-1,9-3-6796</inkml:trace>
  <inkml:trace contextRef="#ctx0" brushRef="#br0" timeOffset="334.76">436 0 24575,'1'1'0,"-1"-1"0,1 0 0,-1 1 0,1-1 0,-1 1 0,1-1 0,-1 1 0,0-1 0,1 1 0,-1-1 0,0 1 0,1-1 0,-1 1 0,0-1 0,1 1 0,-1 0 0,0-1 0,0 1 0,0-1 0,0 1 0,0 0 0,0-1 0,0 2 0,2 19 0,-1-18 0,0 52 0,-3-1 0,-16 106 0,4-47 0,14-112 171,1-7 0,1-10-1878,-1 0-5119</inkml:trace>
  <inkml:trace contextRef="#ctx0" brushRef="#br0" timeOffset="525.41">371 287 24575,'-3'0'0,"1"-2"0,1-2 0,4-2 0,3 0 0,2-1 0,4-1 0,0 1 0,2-1 0,1 1 0,0 3 0,-3 2-8191</inkml:trace>
  <inkml:trace contextRef="#ctx0" brushRef="#br0" timeOffset="877.53">502 258 24575,'0'-1'0,"0"0"0,1 1 0,-1-1 0,0 1 0,1-1 0,-1 0 0,0 1 0,1-1 0,-1 1 0,0-1 0,1 1 0,-1-1 0,1 1 0,-1 0 0,1-1 0,-1 1 0,1 0 0,0-1 0,-1 1 0,1 0 0,-1 0 0,1-1 0,0 1 0,-1 0 0,1 0 0,-1 0 0,1 0 0,0 0 0,-1 0 0,1 0 0,0 0 0,-1 0 0,1 0 0,0 0 0,-1 0 0,2 1 0,24 5 0,-22-3 0,1 0 0,-1 1 0,0-1 0,0 1 0,0 0 0,0 0 0,-1 0 0,0 0 0,1 1 0,2 5 0,-4-6 0,-1-1 0,1 0 0,-1 1 0,1-1 0,-1 1 0,0-1 0,0 1 0,0-1 0,-1 1 0,0 0 0,1 0 0,-1-1 0,0 1 0,-1 0 0,1-1 0,-1 5 0,0-7 0,1-1 0,0 1 0,0 0 0,0 0 0,-1-1 0,1 1 0,0 0 0,-1 0 0,1-1 0,-1 1 0,1 0 0,-1-1 0,1 1 0,-1-1 0,1 1 0,-1 0 0,0-1 0,1 0 0,-1 1 0,0-1 0,0 1 0,1-1 0,-1 0 0,0 1 0,0-1 0,1 0 0,-1 0 0,0 0 0,0 1 0,0-1 0,1 0 0,-1 0 0,0 0 0,0 0 0,0-1 0,1 1 0,-1 0 0,0 0 0,0 0 0,1-1 0,-1 1 0,-1-1 0,0 0 0,0 0 0,1 0 0,-1 0 0,1 0 0,-1 0 0,1 0 0,-1-1 0,1 1 0,0-1 0,0 1 0,0-1 0,0 1 0,0-1 0,0 0 0,0 1 0,0-1 0,-1-3 0,2 0 19,-1 1 0,1 0 0,0-1 0,0 1 0,1 0 0,-1 0 0,1-1 0,0 1 0,0 0 0,0 0 0,1 0 0,-1 0 0,1 0 0,0 0 0,0 0 0,0 0 0,6-5 0,-3 2-233,1 0 1,0 1 0,1 0-1,-1 1 1,1-1 0,0 1-1,15-7 1,-5 3-6613</inkml:trace>
  <inkml:trace contextRef="#ctx0" brushRef="#br0" timeOffset="2819.22">741 66 24575,'-7'87'0,"3"-60"0,1 0 0,2 33 0,1-59 0,0 1 0,0-1 0,0 1 0,0-1 0,0 1 0,1-1 0,-1 1 0,0-1 0,1 0 0,0 1 0,-1-1 0,1 0 0,0 1 0,-1-1 0,1 0 0,0 0 0,0 1 0,0-1 0,0 0 0,0 0 0,0 0 0,1 0 0,-1-1 0,0 1 0,0 0 0,1 0 0,-1-1 0,0 1 0,1-1 0,-1 1 0,1-1 0,-1 1 0,1-1 0,-1 0 0,1 0 0,-1 0 0,1 0 0,-1 0 0,1 0 0,-1 0 0,2-1 0,1 1 0,-1-1 0,1 0 0,0 0 0,-1 0 0,1-1 0,-1 1 0,0-1 0,0 0 0,1 0 0,-1 0 0,0 0 0,0 0 0,-1-1 0,1 1 0,4-6 0,5-26 0,-10 26 0,-1 11 0,-2 4 0,0 20 0,0-26 0,1 0 0,0 0 0,1 0 0,-1 0 0,0 0 0,0 0 0,0 0 0,0 0 0,1 0 0,-1 0 0,1 0 0,-1 0 0,1 0 0,-1 0 0,1 0 0,-1 0 0,1 0 0,1 1 0,-2-2 0,1 0 0,0 0 0,-1 0 0,1 0 0,0-1 0,-1 1 0,1 0 0,0 0 0,-1-1 0,1 1 0,-1 0 0,1-1 0,0 1 0,-1 0 0,1-1 0,-1 1 0,1-1 0,-1 1 0,1-1 0,-1 1 0,0-1 0,1 1 0,-1-1 0,0 0 0,1 1 0,-1-1 0,0 1 0,1-2 0,8-19 0,-8 19 0,-1 0 0,0 0 0,1 0 0,-1 0 0,0 0 0,0 0 0,0 0 0,-1 0 0,1 1 0,0-1 0,-1 0 0,0-2 0,1 4 0,0 0 0,0-1 0,0 1 0,0 0 0,0 0 0,0 0 0,0-1 0,0 1 0,-1 0 0,1 0 0,0 0 0,0-1 0,0 1 0,0 0 0,-1 0 0,1 0 0,0 0 0,0 0 0,0-1 0,-1 1 0,1 0 0,0 0 0,0 0 0,0 0 0,-1 0 0,1 0 0,0 0 0,0 0 0,0 0 0,-1 0 0,1 0 0,0 0 0,-1 0 0,-8 11 0,5-3 0,2-4 0,0 0 0,0 0 0,0 0 0,1 1 0,-1-1 0,1 0 0,0 1 0,0-1 0,0 8 0,1-12 0,0 0 0,0 1 0,0-1 0,0 1 0,0-1 0,0 1 0,0-1 0,0 0 0,1 1 0,-1-1 0,0 0 0,0 1 0,1-1 0,-1 0 0,0 1 0,0-1 0,1 0 0,-1 1 0,0-1 0,1 0 0,-1 0 0,0 1 0,1-1 0,-1 0 0,0 0 0,1 0 0,-1 1 0,1-1 0,-1 0 0,0 0 0,1 0 0,-1 0 0,1 0 0,-1 0 0,1 0 0,-1 0 0,0 0 0,1 0 0,-1 0 0,1 0 0,-1 0 0,1 0 0,-1-1 0,0 1 0,1 0 0,-1 0 0,0 0 0,1-1 0,-1 1 0,0 0 0,1 0 0,-1-1 0,0 1 0,1-1 0,1 0 0,-1 0 0,1 0 0,0 0 0,-1 0 0,1-1 0,-1 1 0,1-1 0,-1 1 0,0-1 0,2-2 0,-1-2 0,8-25 0,-10 30 0,0 0 0,0 0 0,1 0 0,-1 1 0,0-1 0,0 0 0,0 0 0,0 0 0,0 0 0,0 1 0,-1-1 0,1 0 0,0 0 0,0 0 0,0 1 0,-1-1 0,1 0 0,0 0 0,-1 1 0,1-1 0,-1 0 0,1 1 0,-1-1 0,1 0 0,-1 1 0,1-1 0,-1 1 0,0-1 0,1 1 0,-1-1 0,-1 0 0,1 1 0,1 0 0,-1 0 0,1 0 0,-1 0 0,0 0 0,1 0 0,-1 1 0,1-1 0,-1 0 0,1 0 0,-1 0 0,1 1 0,-1-1 0,1 0 0,-1 1 0,1-1 0,-1 0 0,1 1 0,-1-1 0,1 1 0,0-1 0,-1 1 0,1-1 0,0 1 0,-1-1 0,1 1 0,0-1 0,0 1 0,-1-1 0,1 1 0,0-1 0,0 1 0,0-1 0,0 1 0,0 0 0,0-1 0,0 1 0,0-1 0,0 2 0,-2 27 0,2-27 0,0 5 0,0 0 0,0 0 0,1-1 0,0 1 0,1 0 0,-1-1 0,1 1 0,0-1 0,1 0 0,4 8 0,-6-11 0,1 0 0,0-1 0,0 1 0,0-1 0,0 1 0,0-1 0,1 0 0,-1 0 0,1 0 0,-1-1 0,1 1 0,0 0 0,-1-1 0,1 0 0,0 0 0,0 1 0,0-2 0,0 1 0,0 0 0,0-1 0,1 1 0,-1-1 0,0 0 0,5 0 0,-7 0 0,1-1 0,0 1 0,0 0 0,-1-1 0,1 1 0,0-1 0,-1 1 0,1-1 0,0 0 0,-1 1 0,1-1 0,-1 0 0,1 0 0,-1 0 0,0-1 0,1 1 0,-1 0 0,0 0 0,0-1 0,0 1 0,0-1 0,0 1 0,0-1 0,0 1 0,0-1 0,-1 1 0,1-1 0,-1 0 0,1 0 0,-1 1 0,1-3 0,0-4 0,-1 0 0,1 1 0,-1-1 0,-1 0 0,-1-7 0,2 4 0,1 63 0,14 92 0,0 3 0,-14-141 0,-1 1 0,0 0 0,-1 0 0,1-1 0,-1 1 0,-1-1 0,1 1 0,-1-1 0,0 1 0,-1-1 0,1 0 0,-1 0 0,-7 10 0,7-12 0,-1 0 0,0 0 0,0 0 0,0-1 0,0 0 0,0 0 0,0 0 0,-1 0 0,0-1 0,1 0 0,-1 0 0,0 0 0,0 0 0,0-1 0,0 0 0,0 0 0,-1 0 0,-4 0 0,5-1 0,0 0 0,0 0 0,0 0 0,0 0 0,0-1 0,0 0 0,0 0 0,0 0 0,0 0 0,1-1 0,-1 0 0,-4-2 0,7 2 0,-1 1 0,1-1 0,0 0 0,0 0 0,0 0 0,0 0 0,0-1 0,0 1 0,1 0 0,-1-1 0,1 1 0,-1-1 0,1 0 0,0 1 0,0-1 0,0 0 0,1 0 0,-1 1 0,1-1 0,-1 0 0,1 0 0,0-4 0,1-2-273,-1 0 0,1 0 0,1 1 0,4-16 0,3-3-6553</inkml:trace>
  <inkml:trace contextRef="#ctx0" brushRef="#br0" timeOffset="3279.69">1405 347 24575,'-3'1'0,"-1"2"0,3 1 0,6 0 0,8-1 0,9-3 0,7-2 0,7 0 0,8-3 0,9 0 0,3 0 0,-3 1 0,-7 2 0,-12 0 0,-14 1 0,-11-1 0</inkml:trace>
  <inkml:trace contextRef="#ctx0" brushRef="#br0" timeOffset="3840.98">2075 258 24575,'-1'-4'0,"-1"0"0,1 1 0,-1-1 0,1 1 0,-1-1 0,0 1 0,0 0 0,-4-4 0,-4-8 0,3 1 0,1 0 0,1 1 0,-6-22 0,10 29 0,-1 1 0,1-1 0,1 0 0,-1 1 0,1-1 0,0 0 0,0 1 0,1-1 0,-1 0 0,1 1 0,1-1 0,1-6 0,-1 8 0,1 1 0,-1 0 0,0 0 0,1 0 0,0 1 0,0-1 0,0 0 0,0 1 0,0 0 0,0 0 0,0 0 0,1 0 0,-1 0 0,1 1 0,0 0 0,-1 0 0,1 0 0,0 0 0,0 0 0,7 0 0,-7 0 0,0 1 0,0-1 0,1 1 0,-1 0 0,0 1 0,0-1 0,1 1 0,-1-1 0,0 1 0,0 0 0,0 1 0,0-1 0,0 1 0,0 0 0,-1 0 0,1 0 0,0 0 0,5 6 0,-3-1 0,-1 1 0,-1-1 0,0 1 0,0 0 0,0 0 0,-1 1 0,0-1 0,-1 1 0,0 0 0,0-1 0,-1 1 0,0 12 0,0-9 0,-1 1 0,0-1 0,-1 0 0,-1 0 0,0 0 0,0 0 0,-1 0 0,-8 18 0,3-15 63,0-1 0,-1 0-1,-1-1 1,-15 17 0,11-12-160,-17 23 0,27-34-89,0 0 1,0 0-1,1 1 1,0-1-1,0 1 0,1-1 1,-2 13-1,2-6-6640</inkml:trace>
  <inkml:trace contextRef="#ctx0" brushRef="#br0" timeOffset="4442.02">2063 580 24575,'0'7'0,"0"-1"0,0 1 0,1-1 0,0 0 0,0 1 0,1-1 0,0 0 0,0 0 0,5 10 0,-7-15 0,1 0 0,-1 0 0,1 0 0,0-1 0,-1 1 0,1 0 0,0 0 0,-1-1 0,1 1 0,0 0 0,0-1 0,0 1 0,0-1 0,-1 1 0,1-1 0,0 1 0,0-1 0,0 0 0,0 0 0,0 1 0,0-1 0,0 0 0,0 0 0,0 0 0,0 0 0,0 0 0,0 0 0,1 0 0,0-1 0,-1 1 0,0-1 0,1 0 0,-1 0 0,0 0 0,0 0 0,0 0 0,0 0 0,0 0 0,0 0 0,0 0 0,0 0 0,-1-1 0,1 1 0,0 0 0,-1-1 0,1 1 0,0-2 0,-1 1 0,1 1 0,-1-1 0,1 0 0,-1 1 0,0-1 0,0 0 0,0 1 0,0-1 0,0 0 0,0 1 0,0-1 0,0 0 0,-1 1 0,0-4 0,0 5 0,1-1 0,0 0 0,-1 1 0,1-1 0,-1 0 0,1 1 0,-1-1 0,1 1 0,-1-1 0,0 1 0,1 0 0,-1-1 0,0 1 0,1 0 0,-1-1 0,0 1 0,0 0 0,1 0 0,-1-1 0,0 1 0,0 0 0,1 0 0,-1 0 0,0 0 0,0 0 0,1 0 0,-1 0 0,0 0 0,0 1 0,1-1 0,-1 0 0,0 0 0,0 0 0,0 1 0,0-1 0,0 1 0,0-1 0,0 0 0,0 0 0,0 1 0,1-1 0,-1 1 0,0-1 0,0 0 0,0 1 0,1 0 0,-1-1 0,0 1 0,0-1 0,1 1 0,-1 0 0,1 0 0,-1-1 0,0 1 0,1 0 0,0 0 0,-1 0 0,1-1 0,-1 1 0,1 0 0,0 0 0,0 0 0,-1 0 0,1 0 0,0 0 0,0 0 0,0 0 0,0 0 0,0 0 0,0 0 0,0 0 0,1-1 0,-1 1 0,0 0 0,0 0 0,1 0 0,-1 0 0,1 0 0,-1 0 0,0-1 0,1 1 0,0 0 0,-1 0 0,1-1 0,1 2 0,-2-1 0,1 0 0,0 0 0,0 0 0,0 0 0,0-1 0,0 1 0,1 0 0,-1 0 0,0-1 0,0 1 0,0-1 0,0 1 0,1-1 0,-1 0 0,0 1 0,1-1 0,-1 0 0,0 0 0,0 0 0,1 0 0,-1 0 0,0 0 0,1 0 0,-1-1 0,0 1 0,0 0 0,1-1 0,-1 1 0,0-1 0,0 1 0,0-1 0,1 0 0,-1 1 0,0-1 0,0 0 0,0 0 0,0 0 0,0 0 0,1-1 0,-2 1 0,1 0 0,0 1 0,-1-1 0,1 0 0,0 0 0,-1 0 0,1 0 0,-1 0 0,1 0 0,-1 0 0,0 0 0,1 0 0,-1 0 0,0 0 0,0 0 0,1 0 0,-1 0 0,0 0 0,0 0 0,-1-2 0,1 3 0,0-1 0,0 0 0,-1 1 0,1-1 0,-1 1 0,1-1 0,0 0 0,-1 1 0,1-1 0,-1 1 0,1-1 0,-1 1 0,1 0 0,-1-1 0,0 1 0,1-1 0,-1 1 0,1 0 0,-1 0 0,0-1 0,1 1 0,-2 0 0,1-1 0,0 1 0,-1 0 0,1 0 0,0 0 0,0 0 0,0 0 0,0 0 0,0 0 0,-1 0 0,1 1 0,0-1 0,0 0 0,0 1 0,0-1 0,0 0 0,0 1 0,0 0 0,0-1 0,0 1 0,0-1 0,0 1 0,0 0 0,1 0 0,-1 0 0,0-1 0,0 1 0,1 0 0,-1 0 0,0 0 0,1 0 0,-1 0 0,1 0 0,0 0 0,-1 0 0,1 2 0,0-2 0,0-1 0,-1 0 0,1 1 0,1-1 0,-1 1 0,0-1 0,0 1 0,0-1 0,0 1 0,0-1 0,0 0 0,0 1 0,1-1 0,-1 1 0,0-1 0,0 0 0,1 1 0,-1-1 0,0 1 0,0-1 0,1 0 0,-1 1 0,0-1 0,1 0 0,-1 0 0,1 1 0,-1-1 0,0 0 0,1 0 0,-1 0 0,1 1 0,-1-1 0,0 0 0,1 0 0,-1 0 0,1 0 0,-1 0 0,1 0 0,-1 0 0,1 0 0,-1 0 0,1 0 0,-1 0 0,0 0 0,1 0 0,-1-1 0,1 1 0,-1 0 0,1 0 0,-1 0 0,0-1 0,1 1 0,-1 0 0,0 0 0,1-1 0,-1 1 0,0 0 0,1-1 0,-1 1 0,0 0 0,1-1 0,-1 0 0,5-9-1365,-1-1-5461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09:39:54.960"/>
    </inkml:context>
    <inkml:brush xml:id="br0">
      <inkml:brushProperty name="width" value="0.025" units="cm"/>
      <inkml:brushProperty name="height" value="0.025" units="cm"/>
    </inkml:brush>
  </inkml:definitions>
  <inkml:trace contextRef="#ctx0" brushRef="#br0">78 1 24575,'13'3'0,"1"-1"0,-1 0 0,1-1 0,-1 0 0,27-3 0,-3 1 0,16 1 0,236-5 0,-292 9 0,-1 0 0,1 0 0,-1 1 0,2-1 0,-1 1 0,0-1 0,1 1 0,-3 6 0,-1 5 0,0 1 0,1 0 0,1 1 0,-3 24 0,-2 73 0,7-89 0,-51 950 0,40-256 0,13-708 0,1-9 0,-1 2 0,0-1 0,0 1 0,0-1 0,0 1 0,-1-1 0,0 1 0,0-1 0,0 0 0,-3 7 0,4-10 0,-1-1 0,1 0 0,0 0 0,-1 0 0,1 0 0,0 1 0,-1-1 0,1 0 0,0 0 0,-1 0 0,1 0 0,-1 0 0,1 0 0,0 0 0,-1 0 0,1 0 0,0 0 0,-1 0 0,1 0 0,-1 0 0,1 0 0,0 0 0,-1-1 0,1 1 0,0 0 0,-1 0 0,1 0 0,0-1 0,-1 1 0,1 0 0,0 0 0,0 0 0,-1-1 0,1 1 0,0 0 0,0-1 0,-1 1 0,1 0 0,0-1 0,0 1 0,-14-18 0,10 14 0,-4-6 0,-1 1 0,-1 0 0,1 2 0,-1-1 0,-1 0 0,0 1 0,0 1 0,0 0 0,-1 0 0,0 1 0,0 1 0,0 0 0,-16-3 0,-2 1 0,0 1 0,0 2 0,-1 2 0,-44 2 0,45 0-1365,38-4-5461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09:39:55.453"/>
    </inkml:context>
    <inkml:brush xml:id="br0">
      <inkml:brushProperty name="width" value="0.025" units="cm"/>
      <inkml:brushProperty name="height" value="0.025" units="cm"/>
    </inkml:brush>
  </inkml:definitions>
  <inkml:trace contextRef="#ctx0" brushRef="#br0">7 456 24575,'-2'0'0,"-1"1"0,1 1 0,4-1 0,3 0 0,5 0 0,5-1 0,5 0 0,4-2 0,4-2 0,2-1 0,-1 0 0,-4-1 0,-6 1 0,-8-1 0,-4 1-8191</inkml:trace>
  <inkml:trace contextRef="#ctx0" brushRef="#br0" timeOffset="343.64">156 355 24575,'0'0'0,"0"0"0,0-1 0,0 1 0,0 0 0,1 0 0,-1 0 0,0 0 0,0 0 0,0 0 0,0 0 0,0-1 0,0 1 0,0 0 0,0 0 0,0 0 0,0 0 0,0 0 0,0 0 0,0-1 0,0 1 0,0 0 0,0 0 0,0 0 0,0 0 0,0 0 0,0-1 0,0 1 0,0 0 0,0 0 0,0 0 0,0 0 0,0 0 0,0 0 0,0 0 0,-1-1 0,1 1 0,0 0 0,0 0 0,0 0 0,0 0 0,0 0 0,0 0 0,0 0 0,-1 0 0,1 0 0,0 0 0,0 0 0,0-1 0,0 1 0,0 0 0,0 0 0,-1 0 0,1 0 0,0 0 0,0 0 0,0 0 0,0 0 0,0 0 0,0 0 0,-1 0 0,1 0 0,0 0 0,0 1 0,0-2 0,1 1 0,0-1 0,-1 1 0,1 0 0,0-1 0,-1 1 0,1 0 0,0-1 0,0 1 0,-1 0 0,1 0 0,0 0 0,0 0 0,-1 0 0,1 0 0,1 0 0,2 1 0,0 0 0,0 1 0,0 0 0,0 0 0,0 0 0,0 0 0,-1 0 0,1 1 0,-1 0 0,1 0 0,-1 0 0,0 0 0,0 0 0,-1 0 0,1 1 0,-1 0 0,1-1 0,-1 1 0,0 0 0,-1 0 0,1 0 0,2 8 0,-2-6 0,-1 0 0,1 0 0,-1 1 0,0-1 0,0 0 0,0 1 0,-1-1 0,0 0 0,-1 1 0,1-1 0,-1 1 0,0-1 0,-1 0 0,0 0 0,-2 6 0,2-7 0,-1-1 0,0 0 0,0 1 0,0-1 0,0-1 0,-1 1 0,1 0 0,-1-1 0,0 0 0,0 0 0,-1 0 0,1 0 0,0-1 0,-1 1 0,-7 2 0,5-6-1365,2-3-5461</inkml:trace>
  <inkml:trace contextRef="#ctx0" brushRef="#br0" timeOffset="959.05">628 319 24575,'-3'-2'0,"-1"1"0,1-1 0,0 0 0,0-1 0,0 1 0,0 0 0,0-1 0,1 0 0,-1 0 0,1 0 0,-3-4 0,1 2 0,2 3 0,-1-1 0,1 0 0,0 0 0,0 0 0,0-1 0,1 1 0,-1 0 0,1-1 0,-1 1 0,1-1 0,1 1 0,-1-1 0,0 1 0,1-1 0,-1-5 0,2 3 0,0 1 0,0-1 0,0 1 0,1 0 0,0-1 0,0 1 0,0 0 0,0 0 0,6-8 0,2-1 0,0 0 0,0 1 0,2 0 0,-1 0 0,26-19 0,-27 24 0,1 0 0,0 1 0,0 0 0,1 1 0,0 0 0,0 1 0,0 0 0,16-4 0,-26 9 0,-1 0 0,1-1 0,-1 1 0,1 0 0,-1 0 0,1 0 0,0 0 0,-1 0 0,1 0 0,-1 0 0,1 1 0,-1-1 0,1 0 0,-1 1 0,1 0 0,-1-1 0,0 1 0,1 0 0,-1-1 0,0 1 0,3 2 0,-3-1 0,1 0 0,0 0 0,-1 1 0,1-1 0,-1 0 0,0 1 0,0-1 0,0 1 0,0-1 0,0 1 0,0 4 0,1 7 0,-1 1 0,-1-1 0,-1 27 0,0-32 0,-3 25 69,-1 0-1,-1 0 0,-2-1 0,-18 48 1,3-21-923,-47 82 1,58-119-5973</inkml:trace>
  <inkml:trace contextRef="#ctx0" brushRef="#br0" timeOffset="1444.22">658 785 24575,'1'2'0,"-1"0"0,1 0 0,-1-1 0,1 1 0,0 0 0,-1-1 0,1 1 0,0 0 0,0-1 0,0 1 0,1-1 0,-1 1 0,0-1 0,0 0 0,1 0 0,-1 1 0,1-1 0,-1 0 0,1 0 0,-1 0 0,1-1 0,0 1 0,0 0 0,-1 0 0,1-1 0,0 0 0,0 1 0,1-1 0,-1 1 0,-1-1 0,1 1 0,-1-1 0,1 0 0,-1 0 0,1 1 0,0-1 0,-1 0 0,1-1 0,-1 1 0,1 0 0,-1 0 0,1-1 0,-1 1 0,1 0 0,-1-1 0,1 0 0,-1 1 0,0-1 0,1 0 0,-1 0 0,0 0 0,0 0 0,1 0 0,-1 0 0,0 0 0,0 0 0,0 0 0,0 0 0,0-1 0,-1 1 0,1 0 0,1-3 0,-1-1 0,0 0 0,-1 0 0,0 1 0,0-1 0,0 0 0,0 0 0,-1 0 0,1 1 0,-1-1 0,0 0 0,-4-7 0,5 11 0,0 0 0,-1 0 0,1 0 0,-1 0 0,1 0 0,-1 0 0,0 0 0,1 1 0,-1-1 0,0 0 0,0 0 0,0 0 0,0 1 0,1-1 0,-1 1 0,0-1 0,0 0 0,0 1 0,0 0 0,0-1 0,-2 1 0,2 0 0,-1 0 0,1 0 0,-1 0 0,0 1 0,1-1 0,-1 1 0,1-1 0,-1 1 0,1-1 0,-1 1 0,1 0 0,0 0 0,-1 0 0,1 0 0,0 0 0,0 0 0,0 0 0,-1 0 0,0 2 0,1-2 0,0 0 0,0 0 0,0 0 0,0 0 0,0 1 0,0-1 0,0 0 0,0 0 0,1 1 0,-1-1 0,0 0 0,1 1 0,-1-1 0,1 1 0,0-1 0,-1 1 0,1-1 0,0 1 0,0-1 0,0 1 0,0-1 0,0 1 0,0-1 0,0 0 0,1 1 0,-1-1 0,0 1 0,1-1 0,-1 1 0,1-1 0,0 0 0,-1 1 0,1-1 0,2 2 0,-2-1 0,1-1 0,-1 0 0,1 0 0,-1 0 0,1 0 0,0 0 0,-1-1 0,1 1 0,0 0 0,0-1 0,0 1 0,-1-1 0,1 0 0,0 1 0,0-1 0,0 0 0,0 0 0,0 0 0,0-1 0,0 1 0,-1 0 0,1-1 0,0 1 0,0-1 0,0 0 0,-1 1 0,4-3 0,-4 3 0,0-1 0,0 1 0,0-1 0,0 0 0,0 1 0,0-1 0,0 0 0,0 0 0,0 0 0,0 1 0,0-1 0,-1 0 0,1 0 0,0 0 0,0 0 0,-1-1 0,1 1 0,-1 0 0,1 0 0,-1 0 0,0 0 0,1-1 0,-1 1 0,0 0 0,0 0 0,0 0 0,0-1 0,0 1 0,0 0 0,0 0 0,0-1 0,-1 1 0,1 0 0,0 0 0,-1 0 0,0-2 0,0 2 0,1-1 0,-1 1 0,0-1 0,0 1 0,0 0 0,-1 0 0,1 0 0,0 0 0,0 0 0,0 0 0,-1 0 0,1 0 0,-1 0 0,1 1 0,-1-1 0,1 0 0,-1 1 0,1-1 0,-1 1 0,1 0 0,-1-1 0,0 1 0,1 0 0,-1 0 0,1 0 0,-1 0 0,0 1 0,-1-1 0,-13 5-1365,2 3-5461</inkml:trace>
  <inkml:trace contextRef="#ctx0" brushRef="#br0" timeOffset="1758.27">479 983 24575,'0'2'0,"2"0"0,5 1 0,7-1 0,7 0 0,10-4 0,9 0 0,6 0 0,5-3 0,-1-1 0,-3 1 0,-7 2 0,-15 0 0,-13 2 0,-13 0 0,-9 1 0,-7 2 0,-1 1-8191</inkml:trace>
  <inkml:trace contextRef="#ctx0" brushRef="#br0" timeOffset="2097.97">491 1090 24575,'45'-3'0,"83"-16"0,-27 2 0,-39 11 0,-31 3 0,59-11 0,-89 13-80,1 1 0,-1 0-1,0-1 1,0 1 0,1-1-1,-1 1 1,0-1 0,0 0-1,0 1 1,0-1 0,0 0 0,1 0-1,-2 0 1,1 0 0,0 0-1,1-1 1,1-5-6746</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09:41:13.499"/>
    </inkml:context>
    <inkml:brush xml:id="br0">
      <inkml:brushProperty name="width" value="0.025" units="cm"/>
      <inkml:brushProperty name="height" value="0.025" units="cm"/>
    </inkml:brush>
  </inkml:definitions>
  <inkml:trace contextRef="#ctx0" brushRef="#br0">1 422 24575,'1'2'0,"1"-1"0,-1 1 0,1 0 0,-1 0 0,0 0 0,0 0 0,0 0 0,0 1 0,0-1 0,0 0 0,0 0 0,-1 1 0,1 2 0,1 3 0,25 102 0,-5-12 0,-21-98 0,-1 1 0,0-1 0,0 1 0,0 0 0,0-1 0,1 1 0,-1 0 0,0-1 0,1 1 0,-1-1 0,0 1 0,1-1 0,-1 1 0,1-1 0,-1 1 0,1-1 0,-1 0 0,1 1 0,-1-1 0,1 1 0,-1-1 0,1 0 0,0 0 0,-1 1 0,1-1 0,-1 0 0,1 0 0,0 0 0,-1 0 0,1 1 0,0-1 0,-1 0 0,1 0 0,0 0 0,-1-1 0,1 1 0,0 0 0,-1 0 0,1 0 0,-1 0 0,1-1 0,0 1 0,0 0 0,30-21 0,-21 13 0,370-293 342,-21-28-2049,-337 308-5119</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09:41:16.311"/>
    </inkml:context>
    <inkml:brush xml:id="br0">
      <inkml:brushProperty name="width" value="0.025" units="cm"/>
      <inkml:brushProperty name="height" value="0.025" units="cm"/>
    </inkml:brush>
  </inkml:definitions>
  <inkml:trace contextRef="#ctx0" brushRef="#br0">486 75 24575,'0'0'0,"0"-1"0,0 1 0,0 0 0,-1 0 0,1-1 0,0 1 0,0 0 0,0 0 0,0-1 0,0 1 0,0 0 0,-1 0 0,1-1 0,0 1 0,0 0 0,0 0 0,-1 0 0,1 0 0,0-1 0,0 1 0,-1 0 0,1 0 0,0 0 0,0 0 0,-1 0 0,1 0 0,0-1 0,0 1 0,-1 0 0,1 0 0,0 0 0,0 0 0,-1 0 0,1 0 0,0 0 0,-1 0 0,1 0 0,0 1 0,0-1 0,-1 0 0,1 0 0,0 0 0,0 0 0,-1 0 0,1 0 0,0 0 0,0 1 0,-1-1 0,1 0 0,0 0 0,0 0 0,0 1 0,0-1 0,-1 0 0,1 1 0,-17 10 0,16-10 0,-36 30 0,23-18 0,0-2 0,0 0 0,-1 0 0,0-1 0,-1-1 0,-19 8 0,2-5 0,-64 34 0,86-39 0,1 0 0,0 0 0,0 1 0,0 1 0,1-1 0,0 1 0,1 1 0,0 0 0,-9 15 0,7-8 0,1 0 0,1 1 0,1 0 0,0 0 0,1 1 0,1 0 0,1 0 0,1 0 0,1 1 0,0-1 0,1 1 0,2 20 0,1-17 0,2 0 0,0 0 0,1 0 0,1 0 0,1-1 0,2 1 0,0-2 0,1 0 0,21 34 0,-8-21 0,1-2 0,40 43 0,-49-60 0,-1-1 0,2-1 0,0-1 0,0 0 0,1-1 0,34 17 0,-47-27 0,0 0 0,1 0 0,-1 0 0,1 0 0,-1-1 0,1 1 0,-1-1 0,1-1 0,0 1 0,-1 0 0,1-1 0,-1 0 0,0 0 0,1-1 0,-1 1 0,0-1 0,0 0 0,6-3 0,8-5 0,-1-1 0,28-23 0,-35 25 0,16-12 0,-2-2 0,-1-1 0,-1 0 0,-1-2 0,-1-1 0,-1 0 0,-1-1 0,-2-1 0,-1-1 0,-1 0 0,-2-1 0,-1 0 0,-1-1 0,-2 0 0,-1 0 0,-1-1 0,-2 0 0,-1-55 0,-4 69 0,-1 0 0,-1 1 0,0-1 0,-2 1 0,0 0 0,-1 0 0,0 0 0,-2 1 0,0 0 0,-1 0 0,-1 1 0,-18-23 0,8 13 0,-2 1 0,-1 1 0,-2 0 0,0 2 0,-1 1 0,-35-21 0,50 36-1365,4 2-5461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09:42:50.531"/>
    </inkml:context>
    <inkml:brush xml:id="br0">
      <inkml:brushProperty name="width" value="0.025" units="cm"/>
      <inkml:brushProperty name="height" value="0.025" units="cm"/>
    </inkml:brush>
  </inkml:definitions>
  <inkml:trace contextRef="#ctx0" brushRef="#br0">0 13 24575,'591'1'-147,"621"-2"-294,-756-5 654,204 0 162,191 6-3807,-798 0-1327</inkml:trace>
  <inkml:trace contextRef="#ctx0" brushRef="#br0" timeOffset="1096.42">30 121 24575,'1167'22'-701,"-204"-2"175,-267-19 1872,-313-2-2830,-368 1-5342</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10:26:41.183"/>
    </inkml:context>
    <inkml:brush xml:id="br0">
      <inkml:brushProperty name="width" value="0.025" units="cm"/>
      <inkml:brushProperty name="height" value="0.025" units="cm"/>
    </inkml:brush>
  </inkml:definitions>
  <inkml:trace contextRef="#ctx0" brushRef="#br0">0 90 24575,'2'0'0,"3"0"0,2 3 0,4 1 0,4 0 0,6 1 0,8 0 0,9-1 0,6-1 0,2-1 0,-4-2 0,-5 1 0,-11-2 0,-12-3 0</inkml:trace>
  <inkml:trace contextRef="#ctx0" brushRef="#br0" timeOffset="259.35">216 0 24575,'9'6'0,"1"0"0,-1 0 0,15 15 0,-6-6 0,-11-9 0,1 1 0,-1 0 0,0 0 0,-1 1 0,0-1 0,0 2 0,-1-1 0,0 1 0,0-1 0,4 13 0,-7-17 0,-1 0 0,0-1 0,0 1 0,0 0 0,-1 0 0,1 0 0,-1 0 0,0 0 0,0 0 0,0 0 0,-1 0 0,1 0 0,-1 0 0,0 0 0,0-1 0,-1 1 0,1 0 0,-1-1 0,1 1 0,-1-1 0,0 1 0,-1-1 0,1 0 0,0 0 0,-1 0 0,0 0 0,0 0 0,-5 4 0,0-2-273,0 0 0,-1 0 0,1 0 0,-19 5 0,10-4-6553</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10:26:39.221"/>
    </inkml:context>
    <inkml:brush xml:id="br0">
      <inkml:brushProperty name="width" value="0.025" units="cm"/>
      <inkml:brushProperty name="height" value="0.025" units="cm"/>
    </inkml:brush>
  </inkml:definitions>
  <inkml:trace contextRef="#ctx0" brushRef="#br0">1 1 24575,'0'130'0,"0"276"0,0-396 0,0-7 0,0 1 0,-1-1 0,1 1 0,1-1 0,-1 1 0,0-1 0,1 0 0,0 1 0,0-1 0,0 0 0,0 0 0,3 6 0,1-8-1365,1-5-5461</inkml:trace>
  <inkml:trace contextRef="#ctx0" brushRef="#br0" timeOffset="401.61">156 168 24575,'0'5'0,"-1"0"0,0-1 0,0 1 0,-1-1 0,1 1 0,-1-1 0,0 0 0,-1 1 0,1-1 0,-1 0 0,1 0 0,-1-1 0,0 1 0,0-1 0,-5 5 0,4-4 0,0-1 0,0 1 0,-1-1 0,1 0 0,-1 0 0,1 0 0,-1 0 0,0-1 0,0 0 0,0 0 0,-1 0 0,-9 1 0,13-3 0,0 0 0,1 0 0,-1-1 0,0 1 0,1-1 0,-1 1 0,1-1 0,-1 0 0,0 0 0,1 0 0,0 1 0,-3-3 0,4 3 0,0 0 0,-1 0 0,1-1 0,0 1 0,-1 0 0,1 0 0,0-1 0,0 1 0,-1 0 0,1 0 0,0-1 0,0 1 0,-1 0 0,1-1 0,0 1 0,0 0 0,0-1 0,-1 1 0,1 0 0,0-1 0,0 1 0,0 0 0,0-1 0,0 1 0,0-1 0,0 1 0,0 0 0,0-1 0,0 1 0,0-1 0,0 1 0,0 0 0,0-1 0,0 1 0,0 0 0,1-1 0,-1 1 0,0 0 0,0-1 0,0 1 0,1 0 0,-1-1 0,0 1 0,0 0 0,1-1 0,-1 1 0,0 0 0,0 0 0,1-1 0,-1 1 0,0 0 0,1 0 0,-1 0 0,0 0 0,1-1 0,1 1 0,-1 0 0,0-1 0,0 1 0,1 0 0,-1 0 0,0 0 0,0 0 0,1 0 0,-1 0 0,0 1 0,0-1 0,1 0 0,-1 1 0,0-1 0,0 0 0,0 1 0,1 0 0,-1-1 0,0 1 0,0 0 0,0-1 0,0 1 0,0 0 0,1 2 0,22 24 0,-11-6 0,-1 0 0,15 36 0,-17-35 0,1 1 0,20 30 0,-31-52-47,1-1 0,-1 1 0,0 0 0,1-1 0,-1 1 0,1-1 0,-1 1 0,1-1 0,-1 1-1,1-1 1,-1 1 0,1-1 0,-1 0 0,1 1 0,-1-1 0,1 0 0,0 1 0,-1-1 0,1 0 0,0 0 0,-1 1 0,1-1-1,0 0 1,-1 0 0,1 0 0,0 0 0,0 0 0,1 0 0,3-3-6779</inkml:trace>
  <inkml:trace contextRef="#ctx0" brushRef="#br0" timeOffset="942.61">390 67 24575,'-9'168'0,"0"-29"0,10-85 0,0-28 0,-4 42 0,3-68 0,0 0 0,0 0 0,-1 0 0,1 0 0,0 0 0,0 0 0,0-1 0,0 1 0,0 0 0,0 0 0,0 0 0,0 0 0,0 0 0,0 0 0,0 0 0,-1 0 0,1 0 0,0 0 0,0 0 0,0 0 0,0 0 0,0 0 0,0 0 0,0 0 0,0 0 0,0 0 0,0 0 0,-1 0 0,1 0 0,0 1 0,0-1 0,0 0 0,0 0 0,0 0 0,0 0 0,0 0 0,0 0 0,0 0 0,0 0 0,0 0 0,0 0 0,0 0 0,0 0 0,0 0 0,-1 0 0,1 1 0,0-1 0,0 0 0,0 0 0,0 0 0,0 0 0,0 0 0,0 0 0,0 0 0,0 0 0,0 0 0,0 0 0,0 1 0,0-1 0,0 0 0,0 0 0,0 0 0,0 0 0,1 0 0,-1 0 0,0 0 0,0 0 0,0 0 0,-5-9 0,-2-16 0,-2-44 0,4-1 0,5-103 0,0 147 0,0 12 0,0 0 0,0-1 0,4-20 0,-4 33 0,1 0 0,-1-1 0,1 1 0,-1 0 0,1 0 0,0-1 0,0 1 0,0 0 0,0 0 0,0 0 0,0 0 0,1 0 0,-1 0 0,1 0 0,-1 1 0,1-1 0,0 0 0,-1 1 0,1-1 0,0 1 0,4-2 0,-4 2 0,0 1 0,-1 0 0,1 0 0,0 0 0,0 0 0,0 0 0,0 0 0,-1 0 0,1 0 0,0 1 0,0-1 0,-1 1 0,1-1 0,0 1 0,0 0 0,-1 0 0,1 0 0,-1 0 0,1 0 0,-1 0 0,1 0 0,-1 0 0,0 1 0,1-1 0,-1 0 0,0 1 0,0-1 0,0 1 0,1 1 0,2 3 0,0 1 0,-1 0 0,1-1 0,-2 1 0,5 14 0,-4-9 0,-1 0 0,0 1 0,-1-1 0,0 1 0,-1-1 0,-1 1 0,-3 18 0,3-25 0,0-1 0,0 0 0,-1 1 0,0-1 0,0 0 0,-1 0 0,1 0 0,-7 7 0,7-9 0,0 0 0,0-1 0,-1 0 0,1 0 0,-1 0 0,0 0 0,1 0 0,-1 0 0,0-1 0,0 1 0,0-1 0,0 0 0,0 0 0,-1 0 0,-4 1 0,7-2 9,1 0-1,-1 1 1,0-1-1,0 0 1,1 0-1,-1 0 1,0 0 0,0 0-1,0 0 1,1 0-1,-1 0 1,0 0-1,0-1 1,1 1-1,-1 0 1,0 0-1,1-1 1,-1 1-1,0 0 1,1-1-1,-1 1 1,0-1 0,1 1-1,-1-1 1,1 1-1,-1-1 1,1 1-1,-1-1 1,1 1-1,-1-1 1,1 0-1,0 1 1,-1-1-1,1 0 1,0 0-1,-1 1 1,1-1 0,0 0-1,0-1 1,-1-1-199,1 0 0,0 0 1,0 0-1,1 0 0,-1 0 1,1 0-1,-1 0 1,3-4-1,3-9-6636</inkml:trace>
  <inkml:trace contextRef="#ctx0" brushRef="#br0" timeOffset="1443.64">725 91 24575,'4'103'0,"29"174"0,-33-276 0,0 0 0,1 1 0,-1-1 0,0 1 0,0-1 0,0 0 0,0 1 0,0-1 0,0 1 0,-1-1 0,1 1 0,0-1 0,-1 0 0,1 1 0,-2 1 0,2-3 0,0 1 0,-1-1 0,1 0 0,-1 1 0,1-1 0,0 0 0,-1 0 0,1 0 0,-1 1 0,1-1 0,-1 0 0,1 0 0,-1 0 0,1 0 0,-1 0 0,1 0 0,-1 0 0,1 0 0,-1 0 0,1 0 0,-1 0 0,1 0 0,-1 0 0,1 0 0,-1 0 0,1 0 0,-2-1 0,-1-1 0,-1 0 0,0 0 0,0-1 0,1 0 0,-1 1 0,1-1 0,0 0 0,-3-4 0,1 1 0,2 3 0,1 1 0,0-1 0,0 0 0,0 0 0,0 0 0,-3-5 0,5 8 0,0-1 0,0 1 0,0 0 0,0-1 0,0 1 0,0 0 0,0-1 0,0 1 0,0 0 0,0-1 0,0 1 0,0 0 0,0-1 0,0 1 0,0 0 0,0-1 0,0 1 0,1 0 0,-1 0 0,0-1 0,0 1 0,0 0 0,1 0 0,-1-1 0,0 1 0,0 0 0,0 0 0,1-1 0,17-2 0,33 5 0,26 0 0,-77-2-37,1 0 0,0 0 1,0 0-1,0 0 0,-1 0 0,1 0 0,0 0 0,0 0 0,0 0 0,-1 0 0,1 0 0,0-1 1,0 1-1,-1 0 0,1-1 0,0 1 0,-1-1 0,1 1 0,0 0 0,-1-1 0,1 1 0,0-1 1,-1 0-1,1 1 0,-1-1 0,1 0 0,-1 1 0,1-1 0,-1 0 0,0 1 0,1-1 0,-1 0 1,0 0-1,0 1 0,1-1 0,-1-1 0,-1-8-6789</inkml:trace>
  <inkml:trace contextRef="#ctx0" brushRef="#br0" timeOffset="1662.05">677 42 24575,'-2'0'0,"-1"-2"0,3 0 0,2-1 0,5-2 0,4 0 0,4 0 0,2 1 0,2 2 0,0 0 0,-2 2 0,-1 0 0,-2 0 0,-1 0 0,0 0 0,-1 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10:26:42.049"/>
    </inkml:context>
    <inkml:brush xml:id="br0">
      <inkml:brushProperty name="width" value="0.025" units="cm"/>
      <inkml:brushProperty name="height" value="0.025" units="cm"/>
    </inkml:brush>
  </inkml:definitions>
  <inkml:trace contextRef="#ctx0" brushRef="#br0">48 10 24575,'-4'-5'0,"0"0"0,1 14 0,0 136 0,2-33 0,-28 238 0,27-326-1365</inkml:trace>
  <inkml:trace contextRef="#ctx0" brushRef="#br0" timeOffset="355.56">132 363 24575,'-1'3'0,"1"1"0,-1-1 0,0 1 0,0-1 0,0 1 0,-1-1 0,1 0 0,-1 0 0,0 0 0,1 0 0,-5 4 0,-25 29 0,25-29 0,-1-1 0,0 0 0,-13 8 0,18-13 0,1 0 0,-1 0 0,0 0 0,0-1 0,0 1 0,0 0 0,0-1 0,1 0 0,-1 1 0,-4-1 0,6 0 0,-1 0 0,0 0 0,1 0 0,-1 0 0,0-1 0,0 1 0,1 0 0,-1 0 0,0-1 0,1 1 0,-1-1 0,0 1 0,1-1 0,-1 1 0,1-1 0,-1 1 0,1-1 0,-1 1 0,1-1 0,-1 1 0,1-1 0,0 0 0,-1 1 0,1-1 0,0 0 0,-1 1 0,1-3 0,-1 3 0,1-1 0,0 0 0,-1 0 0,1 0 0,0 0 0,0-1 0,0 1 0,0 0 0,0 0 0,0 0 0,0 0 0,0 0 0,0 0 0,0 0 0,1 0 0,-1 0 0,0 0 0,1 0 0,-1 0 0,1 0 0,-1 1 0,1-1 0,-1 0 0,1 0 0,0 0 0,-1 0 0,1 1 0,0-1 0,0 0 0,0 1 0,-1-1 0,1 1 0,0-1 0,0 1 0,0-1 0,0 1 0,0-1 0,0 1 0,0 0 0,0 0 0,0-1 0,0 1 0,0 0 0,0 0 0,0 0 0,0 0 0,0 0 0,0 0 0,0 1 0,0-1 0,0 0 0,0 0 0,0 1 0,0-1 0,0 1 0,0-1 0,0 1 0,0-1 0,0 1 0,-1-1 0,3 2 0,6 7 0,0-1 0,-1 1 0,0 0 0,0 1 0,-1 0 0,0 0 0,-1 1 0,6 12 0,-4-9 0,0 0 0,0-1 0,2 1 0,12 13 0,-22-26-38,1 0 0,0-1 0,-1 1 1,1 0-1,0 0 0,0 0 0,0-1 0,-1 1 0,1 0 0,0-1 0,0 1 0,0-1 0,0 1 0,0-1 0,0 1 0,0-1 1,1 0-1,-1 0 0,0 1 0,0-1 0,0 0 0,0 0 0,0 0 0,0 0 0,0 0 0,1 0 0,-1-1 0,0 1 0,0 0 1,0-1-1,0 1 0,0 0 0,0-1 0,0 1 0,1-2 0,3-4-6788</inkml:trace>
  <inkml:trace contextRef="#ctx0" brushRef="#br0" timeOffset="1190.62">245 512 24575,'15'1'0,"-8"-1"0,1 0 0,-1 0 0,0 0 0,1-1 0,9-2 0,-16 2 0,1 1 0,-1-1 0,1 0 0,-1 1 0,1-1 0,-1 0 0,0 0 0,1 0 0,-1 0 0,0 0 0,0 0 0,0 0 0,0 0 0,0 0 0,0 0 0,0-1 0,0 1 0,0 0 0,0-1 0,-1 1 0,1-1 0,-1 1 0,1-1 0,-1 1 0,1-1 0,-1 1 0,0-1 0,0 0 0,0 1 0,0-3 0,0 3 0,0 0 0,0 0 0,0 0 0,0 1 0,0-1 0,0 0 0,0 0 0,0 0 0,0 0 0,0 0 0,-1 1 0,1-1 0,0 0 0,-1 0 0,1 1 0,0-1 0,-1 0 0,1 0 0,-1 1 0,1-1 0,-1 0 0,0 1 0,1-1 0,-1 1 0,1-1 0,-1 1 0,0-1 0,0 1 0,1-1 0,-1 1 0,0 0 0,0-1 0,0 1 0,1 0 0,-1 0 0,0-1 0,0 1 0,0 0 0,0 0 0,1 0 0,-1 0 0,0 0 0,0 0 0,0 1 0,0-1 0,1 0 0,-3 1 0,0 0 0,1-1 0,-1 2 0,0-1 0,1 0 0,-1 0 0,1 1 0,0 0 0,-1-1 0,1 1 0,0 0 0,0 0 0,0 0 0,-3 3 0,3 0 0,-1-1 0,1 1 0,-1 0 0,1 0 0,1 0 0,-1 0 0,1 0 0,-1 0 0,2 0 0,-1 0 0,0 1 0,1-1 0,0 6 0,1-8 0,-1 0 0,1 0 0,0 0 0,0 0 0,0 0 0,0-1 0,0 1 0,1 0 0,-1 0 0,1-1 0,0 1 0,0-1 0,0 1 0,0-1 0,0 0 0,0 0 0,0 0 0,1 0 0,-1 0 0,1-1 0,0 1 0,-1-1 0,5 2 0,2 1 0,-1-1 0,1-1 0,-1 0 0,1 0 0,0 0 0,-1-1 0,1-1 0,0 0 0,0 0 0,0 0 0,0-1 0,13-3 0,-17 3 0,1-1 0,-2 1 0,1-1 0,0 0 0,0-1 0,-1 1 0,1-1 0,-1 0 0,1 0 0,-1 0 0,0 0 0,-1-1 0,1 0 0,-1 0 0,1 0 0,-1 0 0,0 0 0,0-1 0,-1 1 0,0-1 0,1 0 0,1-7 0,6-33 0,-9 42 0,-1-1 0,1 1 0,-1-1 0,0 1 0,0-1 0,-1 1 0,1-1 0,-1 1 0,1 0 0,-3-6 0,3 9 0,0 0 0,0 0 0,0-1 0,-1 1 0,1 0 0,0 0 0,0 0 0,0 0 0,-1 0 0,1 0 0,0 0 0,0 0 0,0 0 0,-1 0 0,1 0 0,0 0 0,0 0 0,0 0 0,-1 0 0,1 0 0,0 0 0,0 0 0,0 0 0,-1 0 0,1 0 0,0 1 0,0-1 0,0 0 0,0 0 0,-1 0 0,1 0 0,0 0 0,0 0 0,0 1 0,0-1 0,0 0 0,-1 0 0,1 0 0,0 0 0,0 1 0,0-1 0,0 0 0,0 0 0,0 0 0,0 1 0,0-1 0,0 0 0,0 0 0,0 0 0,0 1 0,0-1 0,0 0 0,0 0 0,0 1 0,-5 12 0,4-10 0,0 0 0,1 0 0,-1 0 0,1 0 0,0 1 0,0-1 0,1 0 0,-1 0 0,1 0 0,-1 0 0,1 0 0,0 0 0,0 0 0,0 0 0,0 0 0,1 0 0,2 4 0,-3-6 0,0 1 0,0-1 0,0 0 0,1 0 0,-1 0 0,0 0 0,0 0 0,1 0 0,-1 0 0,0-1 0,1 1 0,-1 0 0,0-1 0,1 1 0,-1-1 0,1 0 0,-1 1 0,1-1 0,0 0 0,-1 0 0,1 0 0,-1 0 0,1 0 0,-1 0 0,1 0 0,-1-1 0,1 1 0,-1 0 0,1-1 0,-1 1 0,1-1 0,-1 0 0,0 0 0,1 1 0,-1-1 0,0 0 0,2-2 0,0 1 0,-1 0 0,0-1 0,1 1 0,-1-1 0,0 0 0,-1 1 0,1-1 0,0 0 0,-1 0 0,0 0 0,3-7 0,3-22 0,-7 31 0,1 37 0,2-1 0,8 45 0,-2-26 0,-1 1 0,4 23 0,-3 0 0,-2 98 0,-8-164 0,0-1 0,0 1 0,-2 0 0,1-1 0,-5 12 0,6-20 0,0 0 0,-1-1 0,1 1 0,0-1 0,-1 1 0,1-1 0,-1 0 0,0 0 0,0 0 0,0 0 0,-4 4 0,5-5 0,-1-1 0,1 1 0,-1 0 0,1-1 0,-1 1 0,1-1 0,-1 0 0,0 0 0,1 1 0,-1-1 0,1 0 0,-1 0 0,0 0 0,1 0 0,-1-1 0,1 1 0,-1 0 0,0-1 0,1 1 0,-1-1 0,1 0 0,-3 0 0,1-1 0,0 0 0,0 0 0,1-1 0,-1 1 0,1 0 0,-1-1 0,1 0 0,0 1 0,0-1 0,0 0 0,0 0 0,0 0 0,1-1 0,-1 1 0,1 0 0,-1-5 0,-2-6 0,0 0 0,-1-25 0,3 13 0,1 0 0,1 0 0,1 0 0,2 0 0,0 1 0,9-33 0,-7 39 0,2-1 0,-1 1 0,2 0 0,1 0 0,0 1 0,2 1 0,0-1 0,20-23 0,-23 32 34,1 0 1,0 1-1,0 1 0,1-1 0,0 1 0,0 1 0,1 0 0,-1 1 0,14-5 1,3 1-604,-1 1 0,51-7 0,-38 9-6257</inkml:trace>
  <inkml:trace contextRef="#ctx0" brushRef="#br0" timeOffset="1783.44">1328 279 24575,'0'0'0,"0"-1"0,0 1 0,0 0 0,0-1 0,0 1 0,0 0 0,0 0 0,1-1 0,-1 1 0,0 0 0,0 0 0,0-1 0,1 1 0,-1 0 0,0 0 0,0-1 0,0 1 0,1 0 0,-1 0 0,0 0 0,1 0 0,-1-1 0,0 1 0,0 0 0,1 0 0,-1 0 0,0 0 0,1 0 0,-1 0 0,0 0 0,0 0 0,1 0 0,-1 0 0,0 0 0,1 0 0,-1 0 0,0 0 0,1 0 0,-1 0 0,0 0 0,1 0 0,-1 0 0,0 0 0,0 1 0,1-1 0,-1 0 0,0 0 0,0 0 0,1 1 0,-1-1 0,0 0 0,0 0 0,1 0 0,-1 1 0,0-1 0,0 0 0,0 1 0,0-1 0,0 0 0,1 0 0,-1 1 0,0-1 0,0 0 0,0 1 0,0-1 0,0 1 0,6 24 0,-6-22 0,19 172 0,-18-143 0,-1 1 0,-2 0 0,-8 44 0,9-71 0,0 0 0,-1-1 0,1 1 0,-2-1 0,-3 9 0,6-13 0,-1 0 0,1-1 0,-1 1 0,1 0 0,0-1 0,-1 1 0,1 0 0,-1-1 0,0 1 0,1-1 0,-1 1 0,0-1 0,1 1 0,-1-1 0,0 0 0,1 1 0,-1-1 0,0 0 0,0 1 0,1-1 0,-1 0 0,0 0 0,0 0 0,0 0 0,1 0 0,-1 1 0,0-2 0,0 1 0,0 0 0,1 0 0,-1 0 0,0 0 0,0 0 0,0-1 0,1 1 0,-1 0 0,0-1 0,1 1 0,-1 0 0,0-1 0,1 1 0,-1-1 0,0 1 0,1-1 0,-1 0 0,1 1 0,-1-1 0,1 1 0,-1-2 0,-2-1 0,0-1 0,1 1 0,0-1 0,0 1 0,0-1 0,0 0 0,1 0 0,-1 0 0,1 1 0,0-1 0,-1-6 0,-3-50 0,5 44 0,-3-37 0,3 1 0,3 0 0,1 0 0,3 0 0,20-78 0,-24 121 0,1-1 0,0 1 0,0 0 0,9-14 0,-12 22 0,0-1 0,1 1 0,-1-1 0,0 1 0,0-1 0,1 1 0,-1 0 0,1 0 0,-1 0 0,1 0 0,0 0 0,-1 0 0,4-1 0,-4 2 0,0 0 0,0 0 0,0 0 0,0 0 0,0 0 0,0 0 0,0 0 0,0 1 0,0-1 0,0 0 0,0 0 0,0 1 0,0-1 0,0 1 0,0-1 0,0 1 0,0 0 0,0-1 0,0 1 0,-1 0 0,1-1 0,0 1 0,0 0 0,-1 0 0,2 1 0,2 4 0,-1 0 0,1 1 0,-1-1 0,0 1 0,-1 0 0,1 0 0,-1 0 0,-1 0 0,2 12 0,-1-1 0,-1 0 0,-2 32 0,0-35 0,-1-1 0,-1 1 0,0-1 0,-1 0 0,-1 0 0,-9 20 0,10-25 0,-1 0 0,0-1 0,-1 0 0,0 1 0,0-2 0,0 1 0,-1-1 0,-1 0 0,1 0 0,-12 7 0,19-14-33,0 0 0,0 0-1,0 0 1,0 1 0,0-1-1,0 0 1,-1 0 0,1 0 0,0 0-1,0 1 1,0-1 0,0 0-1,-1 0 1,1 0 0,0 0-1,0 0 1,0 0 0,-1 0 0,1 1-1,0-1 1,0 0 0,0 0-1,-1 0 1,1 0 0,0 0-1,0 0 1,-1 0 0,1 0 0,0 0-1,0 0 1,0 0 0,-1 0-1,1-1 1,0 1 0,0 0-1,-1 0 1,1 0 0,0 0 0,0 0-1,-1-1 1,3-3-6793</inkml:trace>
  <inkml:trace contextRef="#ctx0" brushRef="#br0" timeOffset="2176.42">1465 590 24575,'1'1'0,"-1"0"0,0 0 0,0-1 0,1 1 0,-1 0 0,1 0 0,-1 0 0,0-1 0,1 1 0,0 0 0,-1 0 0,1-1 0,-1 1 0,1 0 0,0-1 0,-1 1 0,1-1 0,0 1 0,0-1 0,0 1 0,-1-1 0,1 0 0,0 1 0,0-1 0,0 0 0,0 1 0,0-1 0,0 0 0,-1 0 0,1 0 0,0 0 0,0 0 0,0 0 0,0 0 0,0 0 0,1-1 0,2 1 0,-1 0 0,1-1 0,0 1 0,-1-1 0,1 0 0,0 0 0,-1 0 0,4-2 0,-3 0 0,-1 0 0,1 1 0,-1-1 0,0-1 0,0 1 0,0 0 0,-1-1 0,1 0 0,-1 1 0,3-7 0,-4 9 0,-1 0 0,1 0 0,-1 0 0,1 0 0,-1 0 0,1 0 0,-1 0 0,0 0 0,0 0 0,1-1 0,-1 1 0,0 0 0,0 0 0,0 0 0,0-1 0,-1 1 0,1 0 0,0 0 0,0 0 0,-1 0 0,1 0 0,0-1 0,-1 1 0,1 0 0,-1 0 0,0 0 0,1 0 0,-1 0 0,0 0 0,0 1 0,1-1 0,-1 0 0,0 0 0,0 0 0,0 1 0,0-1 0,0 0 0,0 1 0,0-1 0,0 1 0,0 0 0,-3-1 0,3 0 0,-1 1 0,1-1 0,-1 1 0,1 0 0,-1 0 0,0 0 0,1 0 0,-1 0 0,1 0 0,-1 0 0,1 0 0,-1 1 0,1-1 0,-1 0 0,1 1 0,-1 0 0,1-1 0,-1 1 0,1 0 0,-3 1 0,2 0 0,-1 1 0,1-1 0,0 1 0,0-1 0,0 1 0,0-1 0,0 1 0,1 0 0,-3 6 0,2-4 0,0 0 0,1 0 0,-1 0 0,1 0 0,0 0 0,0 1 0,1-1 0,0 0 0,0 1 0,0-1 0,1 0 0,1 10 0,-1-13 14,1 0 0,-1 0-1,0 0 1,1 0 0,0 0-1,-1 0 1,1-1-1,0 1 1,0 0 0,0-1-1,0 0 1,0 1 0,0-1-1,0 0 1,0 0 0,1 0-1,-1 0 1,0-1 0,1 1-1,-1-1 1,0 1 0,1-1-1,-1 0 1,5 0 0,-4 0-104,1 0 0,-1 0 0,0 0 0,0 0 0,0-1 1,0 1-1,0-1 0,0 0 0,0 0 0,0 0 1,0-1-1,0 1 0,0 0 0,0-1 0,-1 0 0,1 0 1,-1 0-1,4-3 0,2-7-6736</inkml:trace>
  <inkml:trace contextRef="#ctx0" brushRef="#br0" timeOffset="2486.53">1645 494 24575,'0'0'0,"0"0"0,0-1 0,0 1 0,0 0 0,0 0 0,0-1 0,0 1 0,0 0 0,0 0 0,0-1 0,0 1 0,0 0 0,0 0 0,1-1 0,-1 1 0,0 0 0,0 0 0,0-1 0,0 1 0,1 0 0,-1 0 0,0 0 0,0-1 0,0 1 0,1 0 0,-1 0 0,0 0 0,0 0 0,1 0 0,-1 0 0,0-1 0,0 1 0,1 0 0,-1 0 0,0 0 0,1 0 0,13 3 0,11 10 0,-18-6 0,1-1 0,-1 1 0,-1 1 0,0-1 0,0 1 0,0 0 0,5 11 0,-7-13 0,-1 0 0,0 1 0,-1-1 0,1 1 0,-1-1 0,-1 1 0,1 0 0,-1 0 0,0 0 0,-1 0 0,1 7 0,-2-11 0,0 1 0,0-1 0,0 0 0,-1 0 0,1 0 0,-1 1 0,1-1 0,-1-1 0,0 1 0,-4 5 0,5-7 0,1-1 0,-1 1 0,0 0 0,1 0 0,-1-1 0,0 1 0,1 0 0,-1-1 0,0 1 0,0-1 0,1 1 0,-1-1 0,0 1 0,0-1 0,0 1 0,0-1 0,0 0 0,0 0 0,0 1 0,0-1 0,0 0 0,0 0 0,0 0 0,1 0 0,-1 0 0,0 0 0,0 0 0,0-1 0,0 1 0,0 0 0,0 0 0,0-1 0,0 1 0,0 0 0,0-1 0,1 1 0,-1-1 0,0 1 0,0-1 0,-1-1 0,1 0 0,0 0 0,0 0 0,0 0 0,0 0 0,0 0 0,1 0 0,-1 0 0,1 0 0,-1 0 0,1 0 0,0 0 0,0-1 0,0 1 0,0 0 0,0 0 0,0 0 0,1 0 0,-1-1 0,2-2 0,15-41 0,-16 43 0,2-5-105,0 0 0,1 0 0,0 0 0,1 0 0,-1 1 0,1 0 0,1 0 0,0 0 0,-1 1 0,2 0 0,-1 0 0,9-6 0,-5 6-6721</inkml:trace>
  <inkml:trace contextRef="#ctx0" brushRef="#br0" timeOffset="3267.51">1938 303 24575,'0'-1'0,"0"0"0,0 0 0,0-1 0,1 1 0,-1 0 0,0 0 0,1 0 0,-1 0 0,1 0 0,-1 0 0,1 0 0,0 0 0,0-1 0,3 2 0,-3 10 0,-27 339 0,25-249 0,17 149 0,-13-224 0,-2-4 0,2 1 0,1 0 0,0-1 0,2 0 0,9 24 0,-15-45 0,0 1 0,0-1 0,0 0 0,0 1 0,1-1 0,-1 0 0,0 1 0,0-1 0,0 0 0,0 1 0,0-1 0,1 0 0,-1 1 0,0-1 0,0 0 0,0 0 0,1 1 0,-1-1 0,0 0 0,0 0 0,1 0 0,-1 1 0,0-1 0,1 0 0,-1 0 0,0 0 0,1 0 0,-1 1 0,0-1 0,1 0 0,-1 0 0,0 0 0,1 0 0,-1 0 0,0 0 0,1 0 0,5-13 0,-3-23 0,7-119 0,-2 66 0,-7-112 0,-1 197 0,-7-52 0,7 53 0,-1 1 0,1 0 0,-1 0 0,1 0 0,-1 0 0,0 0 0,0 0 0,0 0 0,0 0 0,0 0 0,0 0 0,-1 0 0,1 1 0,0-1 0,-1 0 0,0 1 0,1-1 0,-1 1 0,0 0 0,-4-3 0,6 4 0,-1 0 0,1 0 0,-1 0 0,0 0 0,1 0 0,-1 0 0,1 0 0,-1 0 0,0 1 0,1-1 0,-1 0 0,1 0 0,-1 0 0,1 1 0,-1-1 0,1 0 0,-1 1 0,1-1 0,-1 0 0,1 1 0,-1-1 0,1 1 0,-1-1 0,1 1 0,0-1 0,-1 1 0,1-1 0,0 1 0,0-1 0,-1 1 0,1-1 0,0 1 0,0-1 0,0 1 0,0 0 0,-1-1 0,1 1 0,0-1 0,0 1 0,0 0 0,0-1 0,0 1 0,1-1 0,-1 1 0,0 0 0,0-1 0,0 1 0,0-1 0,1 1 0,-1-1 0,0 1 0,1-1 0,-1 1 0,0-1 0,1 1 0,-1-1 0,0 1 0,1-1 0,-1 1 0,1-1 0,2 2 0,-1-1 0,0 0 0,0 0 0,0 0 0,1-1 0,-1 1 0,1-1 0,-1 1 0,0-1 0,1 0 0,-1 1 0,1-1 0,-1-1 0,1 1 0,-1 0 0,0 0 0,1-1 0,-1 0 0,1 1 0,-1-1 0,0 0 0,0 0 0,1 0 0,-1 0 0,2-2 0,1 0 0,0-1 0,0 1 0,0-1 0,0 0 0,-1 0 0,0 0 0,1 0 0,6-11 0,-6 6 0,-2 4 0,-4 8 0,-5 22 0,5-21 0,1 0 0,0-1 0,0 1 0,0 0 0,0-1 0,1 1 0,-1 0 0,1-1 0,0 1 0,0 0 0,1-1 0,1 5 0,-2-6 0,0 0 0,1 0 0,-1-1 0,1 1 0,-1 0 0,1-1 0,-1 1 0,1-1 0,0 1 0,0-1 0,0 0 0,0 1 0,0-1 0,0 0 0,0 0 0,0-1 0,0 1 0,0 0 0,0-1 0,1 1 0,2-1 0,-3 0 0,-1 0 0,1 0 0,-1 0 0,1 0 0,-1 0 0,1 0 0,0-1 0,-1 1 0,1 0 0,-1-1 0,1 0 0,-1 1 0,1-1 0,-1 0 0,0 0 0,1 1 0,-1-1 0,0 0 0,0-1 0,0 1 0,1 0 0,-1 0 0,0 0 0,0-1 0,-1 1 0,1 0 0,0-1 0,0 1 0,-1-1 0,1 1 0,-1-1 0,1 1 0,-1-1 0,0 1 0,1-1 0,-1-1 0,0-2 0,1 1 0,-1 0 0,0 0 0,0-1 0,-1 1 0,1 0 0,-1 0 0,0 0 0,0 0 0,0 0 0,-1 0 0,-2-6 0,2 8 20,0-1 0,0 0 0,0 1 1,0 0-1,0 0 0,0 0 0,-1 0 0,1 0 0,-1 0 0,0 0 0,1 1 0,-1-1 0,0 1 0,0 0 0,0 0 0,-4-1 1,5 2-64,1-1 0,0 1 1,-1 0-1,1 0 0,-1 0 1,1 0-1,0 0 0,-1 1 1,1-1-1,0 0 0,-1 1 1,1-1-1,0 1 0,-1-1 1,1 1-1,0 0 0,0-1 1,0 1-1,0 0 0,0 0 1,0 0-1,0 0 0,0 0 1,0 0-1,0 0 0,0 0 1,0 0-1,1 0 0,-1 1 1,0-1-1,1 0 0,-1 0 1,1 1-1,0-1 0,-1 0 1,1 1-1,0-1 0,0 1 1,0 0-1,-1 7-6783</inkml:trace>
  <inkml:trace contextRef="#ctx0" brushRef="#br0" timeOffset="3639.9">2266 524 24575,'3'8'0,"-1"-1"0,1 1 0,0-1 0,0 0 0,8 12 0,5 11 0,-5 4 0,-11-33 0,1 0 0,-1 0 0,0-1 0,0 1 0,1 0 0,-1 0 0,0 0 0,0 0 0,0-1 0,0 1 0,0 0 0,0 0 0,0 0 0,-1-1 0,1 1 0,0 0 0,0 0 0,-1-1 0,1 1 0,0 0 0,-1 0 0,1-1 0,0 1 0,-1 0 0,1-1 0,-1 1 0,0 0 0,1-1 0,-1 1 0,1-1 0,-1 1 0,0-1 0,1 1 0,-1-1 0,0 0 0,0 1 0,1-1 0,-1 0 0,0 1 0,-1-1 0,1 0 0,0 0 0,0 0 0,-1-1 0,1 1 0,0 0 0,0-1 0,0 1 0,0-1 0,0 1 0,0-1 0,0 1 0,0-1 0,0 0 0,0 0 0,0 1 0,1-1 0,-1 0 0,0 0 0,0 0 0,1 0 0,-1 0 0,1 0 0,-1 0 0,1 0 0,-1 0 0,1 0 0,-1 0 0,1 0 0,0 0 0,0 0 0,-1-2 0,0-2 0,0-1 0,1 1 0,-1-1 0,1 1 0,0-8 0,1 4 0,1-1 0,0 1 0,0 0 0,1 0 0,0 0 0,0 1 0,1-1 0,6-10 0,-8 17 0,-1-1 0,1 1 0,-1-1 0,1 1 0,0 0 0,0 0 0,0 0 0,0 0 0,0 0 0,0 1 0,0-1 0,1 1 0,-1-1 0,1 1 0,-1 0 0,1 0 0,0 0 0,-1 0 0,1 0 0,0 1 0,0-1 0,-1 1 0,1 0 0,0 0 0,0 0 0,0 0 0,-1 0 0,1 1 0,0-1 0,0 1 0,4 1 0,5 3-1365,-2-1-5461</inkml:trace>
  <inkml:trace contextRef="#ctx0" brushRef="#br0" timeOffset="4229.96">2458 506 24575,'11'25'0,"-7"-11"0,-1 0 0,0 0 0,-2 0 0,1 0 0,-2 1 0,0-1 0,-2 20 0,-3-23 0,-1-14 0,5 1 0,1-1 0,-1 1 0,0 0 0,1 0 0,-1-1 0,1 1 0,-1 0 0,1-4 0,1-2 0,1 0 0,0 0 0,0 0 0,0 0 0,1 0 0,0 0 0,1 1 0,7-12 0,-10 16 0,1 0 0,0 0 0,1 1 0,-1-1 0,0 1 0,1 0 0,-1-1 0,1 1 0,-1 0 0,7-3 0,-8 5 0,1-1 0,0 1 0,-1-1 0,1 1 0,0 0 0,-1 0 0,1-1 0,0 1 0,-1 0 0,1 1 0,0-1 0,-1 0 0,1 0 0,-1 1 0,1-1 0,0 1 0,-1-1 0,1 1 0,-1 0 0,1-1 0,-1 1 0,3 2 0,-1 0 0,0 0 0,0 1 0,0-1 0,0 1 0,0-1 0,-1 1 0,0 0 0,0 0 0,2 5 0,-3-7 0,0-1 0,0 1 0,-1-1 0,1 1 0,0-1 0,-1 1 0,0-1 0,1 1 0,-1 0 0,0-1 0,0 1 0,0 0 0,0-1 0,0 1 0,0 0 0,0-1 0,-1 1 0,1 0 0,-1-1 0,1 1 0,-1-1 0,1 1 0,-1-1 0,0 1 0,0-1 0,0 0 0,-2 3 0,3-4 0,0 0 0,0 0 0,0 0 0,0 1 0,0-1 0,0 0 0,0 0 0,0 0 0,0 0 0,0 0 0,-1 0 0,1 0 0,0 0 0,0 0 0,0 0 0,0 0 0,0 0 0,0 0 0,0 0 0,0 0 0,0 0 0,-1 0 0,1 0 0,0 0 0,0 0 0,0 0 0,0 0 0,0 0 0,0 0 0,0 0 0,0 0 0,0 0 0,-1 0 0,1 0 0,0 0 0,0 0 0,0 0 0,0-1 0,0 1 0,0 0 0,0 0 0,0 0 0,0 0 0,0 0 0,0 0 0,0 0 0,0 0 0,-1 0 0,1 0 0,0 0 0,0-1 0,0 1 0,0-8 0,3-10 0,0 10 0,0 0 0,1 1 0,8-14 0,-11 18 0,1 1 0,0 0 0,-1-1 0,1 1 0,0 0 0,0 0 0,0 0 0,1 0 0,-1 1 0,0-1 0,1 1 0,-1-1 0,1 1 0,5-2 0,-7 3 0,0 0 0,1 0 0,-1 0 0,0 0 0,1 0 0,-1 1 0,0-1 0,0 0 0,1 1 0,-1 0 0,0-1 0,0 1 0,0-1 0,0 1 0,1 0 0,-1 0 0,0 0 0,0 0 0,-1-1 0,1 1 0,0 1 0,0-1 0,0 0 0,-1 0 0,1 0 0,1 2 0,13 36 0,-14-37 0,6 26 229,-6-22-406,0 0 0,1 0 0,0 0-1,0 0 1,0 0 0,0-1 0,1 1 0,5 7 0,0-5-6649</inkml:trace>
  <inkml:trace contextRef="#ctx0" brushRef="#br0" timeOffset="4682.39">2853 584 24575,'-1'-3'0,"1"0"0,0 0 0,-1 0 0,1 0 0,-1 0 0,0 0 0,0 1 0,0-1 0,0 0 0,0 0 0,-1 1 0,1-1 0,-1 1 0,0-1 0,0 1 0,-2-2 0,3 3 0,0 0 0,0 0 0,0 0 0,0 1 0,0-1 0,0 1 0,0-1 0,0 1 0,-1-1 0,1 1 0,0 0 0,0-1 0,0 1 0,-1 0 0,1 0 0,0 0 0,0 0 0,-1 0 0,1 0 0,0 0 0,0 1 0,-1-1 0,1 0 0,0 1 0,0-1 0,0 1 0,0-1 0,-1 1 0,1 0 0,0-1 0,0 1 0,0 0 0,0 0 0,0 0 0,1-1 0,-1 1 0,0 0 0,0 0 0,-1 2 0,0 2 0,-1-1 0,1 0 0,0 0 0,0 1 0,0-1 0,1 1 0,-1 0 0,1-1 0,0 1 0,1 0 0,-1 0 0,1 7 0,0-10 0,-1-1 0,1 1 0,0-1 0,0 1 0,1-1 0,-1 1 0,0-1 0,0 1 0,1-1 0,-1 1 0,1-1 0,-1 1 0,1-1 0,0 0 0,-1 1 0,1-1 0,0 0 0,0 0 0,0 1 0,0-1 0,0 0 0,0 0 0,0 0 0,1 0 0,-1-1 0,0 1 0,0 0 0,1 0 0,-1-1 0,0 1 0,1-1 0,-1 1 0,1-1 0,-1 1 0,1-1 0,-1 0 0,1 0 0,-1 0 0,1 0 0,-1 0 0,1 0 0,-1 0 0,2-1 0,0 1 0,-1-1 0,0 1 0,0-1 0,1 0 0,-1 0 0,0 0 0,0 0 0,0 0 0,0 0 0,0-1 0,0 1 0,-1-1 0,1 1 0,0-1 0,1-2 0,17-31 0,-16 25 0,-1 15 0,-1 0 0,0 1 0,0-1 0,-1 1 0,2 6 0,-3-11 0,1 4-124,0 1 0,1-1 0,0 0 0,0 0 0,0 0 0,1 0-1,0 0 1,0-1 0,0 1 0,7 7 0,-2-5-6702</inkml:trace>
  <inkml:trace contextRef="#ctx0" brushRef="#br0" timeOffset="5118.13">2930 560 24575,'0'-1'0,"0"1"0,0-1 0,0 1 0,0-1 0,0 1 0,0-1 0,0 0 0,0 1 0,0-1 0,0 1 0,0-1 0,0 1 0,0-1 0,0 0 0,1 1 0,-1-1 0,0 1 0,0-1 0,1 1 0,-1-1 0,0 1 0,1-1 0,-1 1 0,1 0 0,-1-1 0,1 1 0,-1 0 0,0-1 0,1 1 0,-1 0 0,1-1 0,0 1 0,-1 0 0,1 0 0,-1-1 0,1 1 0,-1 0 0,1 0 0,-1 0 0,1 0 0,0 0 0,-1 0 0,1 0 0,-1 0 0,1 0 0,-1 0 0,1 0 0,0 0 0,-1 1 0,1-1 0,-1 0 0,1 0 0,-1 0 0,1 1 0,0 0 0,2 0 0,0 0 0,0 1 0,-1 0 0,1 0 0,0 0 0,-1 0 0,0 0 0,5 5 0,-3 0 0,1 1 0,-1 0 0,0 0 0,-1 0 0,3 9 0,-5-14 0,0 0 0,0 1 0,-1-1 0,1 0 0,0 0 0,-1 0 0,0 0 0,0 1 0,0-1 0,0 0 0,-1 0 0,1 1 0,-1-1 0,1 0 0,-1 0 0,0 0 0,-2 3 0,3-6 0,0 1 0,0-1 0,0 0 0,-1 0 0,1 1 0,0-1 0,0 0 0,0 0 0,0 1 0,-1-1 0,1 0 0,0 0 0,0 0 0,-1 1 0,1-1 0,0 0 0,0 0 0,-1 0 0,1 0 0,0 1 0,0-1 0,-1 0 0,1 0 0,0 0 0,-1 0 0,1 0 0,0 0 0,-1 0 0,1 0 0,0 0 0,0 0 0,-1 0 0,1 0 0,0 0 0,-1 0 0,1 0 0,0 0 0,0-1 0,-1 1 0,1 0 0,0 0 0,-1 0 0,1 0 0,0 0 0,0-1 0,0 1 0,-1 0 0,1 0 0,0-1 0,0 1 0,0 0 0,-1 0 0,1-1 0,0 1 0,0 0 0,0 0 0,0-1 0,0 1 0,0 0 0,-1-1 0,1 1 0,0 0 0,0 0 0,0-1 0,0 1 0,0 0 0,0-1 0,0 1 0,-2-24 0,3 17 0,0 0 0,1 1 0,0-1 0,1 1 0,-1-1 0,1 1 0,1 0 0,-1 0 0,9-11 0,-11 15 0,0 1 0,1-1 0,-1 0 0,1 1 0,-1-1 0,1 1 0,0-1 0,-1 1 0,1 0 0,0 0 0,0 0 0,0 0 0,0 0 0,0 0 0,0 1 0,0-1 0,0 0 0,0 1 0,0 0 0,1-1 0,-1 1 0,0 0 0,0 0 0,0 0 0,1 1 0,-1-1 0,0 0 0,0 1 0,0 0 0,0-1 0,0 1 0,0 0 0,0 0 0,0 0 0,3 2 0,0 2-85,0 0 0,-1 0-1,1 0 1,-1 0 0,0 1-1,0-1 1,-1 1 0,0 0-1,0 0 1,0 1 0,-1-1-1,0 0 1,0 1 0,0 0-1,0 9 1,-2-7-6741</inkml:trace>
  <inkml:trace contextRef="#ctx0" brushRef="#br0" timeOffset="5785.26">3247 566 24575,'0'-1'0,"0"1"0,0-1 0,0 0 0,0 1 0,0-1 0,0 0 0,-1 1 0,1-1 0,0 1 0,0-1 0,-1 0 0,1 1 0,0-1 0,-1 1 0,1-1 0,-1 1 0,1-1 0,-1 1 0,1-1 0,-1 1 0,1-1 0,-1 1 0,1-1 0,-1 1 0,0 0 0,1 0 0,-1-1 0,1 1 0,-1 0 0,0 0 0,1-1 0,-1 1 0,0 0 0,1 0 0,-1 0 0,0 0 0,1 0 0,-1 0 0,0 0 0,0 1 0,-1-1 0,0 0 0,0 0 0,1 1 0,-1-1 0,0 1 0,0-1 0,1 1 0,-1 0 0,1-1 0,-1 1 0,1 0 0,-1 0 0,1 0 0,-3 2 0,2 0 0,0 1 0,0-1 0,0 0 0,1 1 0,-1-1 0,1 1 0,0-1 0,0 1 0,0-1 0,1 1 0,-1 0 0,1 0 0,0-1 0,0 1 0,0 0 0,0 0 0,1-1 0,-1 1 0,1 0 0,0-1 0,0 1 0,1-1 0,1 4 0,-2-4 0,0-1 0,0 1 0,0-1 0,1 0 0,-1 0 0,1 0 0,0 0 0,-1 0 0,1 0 0,0 0 0,0-1 0,0 1 0,1 0 0,-1-1 0,0 0 0,0 0 0,1 1 0,-1-1 0,1-1 0,-1 1 0,1 0 0,-1-1 0,1 1 0,0-1 0,-1 0 0,1 0 0,-1 0 0,1 0 0,0 0 0,-1 0 0,1-1 0,-1 1 0,4-2 0,-3 1 0,-1 0 0,0 0 0,0 0 0,0-1 0,-1 1 0,1 0 0,0-1 0,0 1 0,-1-1 0,1 0 0,-1 0 0,1 1 0,-1-1 0,0 0 0,0 0 0,0 0 0,0-1 0,0 1 0,1-4 0,0 0 0,-1-1 0,1 1 0,-1 0 0,-1-1 0,1-10 0,-2 15 0,-1 9 0,2-6 0,0 1 0,0-1 0,0 1 0,0 0 0,0-1 0,0 1 0,0-1 0,0 1 0,1 0 0,0 1 0,-1-1 0,1-1 0,-1 0 0,1 0 0,-1 0 0,1 0 0,-1 0 0,1-1 0,0 1 0,-1 0 0,1 0 0,0 0 0,0 0 0,-1-1 0,1 1 0,0 0 0,0-1 0,0 1 0,0-1 0,0 1 0,0-1 0,0 1 0,0-1 0,0 0 0,0 0 0,0 1 0,0-1 0,1 0 0,-1 0 0,0 0 0,0 0 0,0 0 0,0 0 0,0 0 0,0-1 0,0 1 0,0 0 0,2-1 0,-1 0 0,-1 0 0,1-1 0,-1 1 0,0 0 0,1 0 0,-1-1 0,0 1 0,0-1 0,0 1 0,0-1 0,0 0 0,0 1 0,-1-1 0,1 0 0,0 1 0,-1-1 0,1 0 0,-1 0 0,0 0 0,1 0 0,-1-3 0,0 4 0,0-1 0,0 1 0,0 0 0,0-1 0,0 1 0,0 0 0,-1-1 0,1 1 0,0 0 0,-1-1 0,1 1 0,-1 0 0,1 0 0,-1-1 0,0 1 0,1 0 0,-1 0 0,0 0 0,0 0 0,0 0 0,-1-2 0,1 3 0,-1 0 0,1-1 0,0 1 0,0 0 0,0-1 0,-1 1 0,1 0 0,0 0 0,0 0 0,-1 0 0,1 0 0,0 0 0,0 0 0,0 0 0,-1 1 0,1-1 0,0 1 0,-2 0 0,-1 1 0,0-1 0,1 1 0,-1 1 0,1-1 0,0 0 0,0 1 0,0-1 0,0 1 0,0 0 0,1 0 0,-1 0 0,1 1 0,-4 5 0,5-7 0,0 0 0,1-1 0,-1 1 0,0 0 0,1 0 0,-1 0 0,1-1 0,0 1 0,-1 0 0,1 0 0,0 0 0,0 0 0,0 0 0,1 0 0,-1 0 0,0-1 0,1 1 0,-1 0 0,1 0 0,-1 0 0,1-1 0,0 1 0,0 0 0,0-1 0,0 1 0,0 0 0,3 2 0,-1-2 0,0 0 0,0 0 0,0 0 0,0-1 0,1 1 0,-1-1 0,0 0 0,1 0 0,-1 0 0,1 0 0,0 0 0,-1-1 0,7 0 0,41 0-1365,-38-1-5461</inkml:trace>
  <inkml:trace contextRef="#ctx0" brushRef="#br0" timeOffset="6641.68">3696 159 24575,'-6'-28'0,"2"6"0,2 22 0,1 10 0,-17 642 0,19-647 0,-1 0 0,0 1 0,1-1 0,0 0 0,0 1 0,3 6 0,-4-12 0,0 1 0,1-1 0,-1 1 0,0-1 0,0 0 0,1 1 0,-1-1 0,0 0 0,0 1 0,1-1 0,-1 0 0,0 1 0,1-1 0,-1 0 0,0 1 0,1-1 0,-1 0 0,1 0 0,-1 0 0,0 1 0,1-1 0,-1 0 0,1 0 0,-1 0 0,1 0 0,-1 0 0,1 0 0,0 0 0,0 0 0,0-1 0,1 0 0,-1 1 0,0-1 0,0 0 0,0 0 0,0 0 0,1 0 0,-1 0 0,-1 0 0,1 0 0,0 0 0,0 0 0,1-2 0,9-16-1365,-2 0-5461</inkml:trace>
  <inkml:trace contextRef="#ctx0" brushRef="#br0" timeOffset="7075.14">3767 572 24575,'1'-3'0,"-1"0"0,1 1 0,-1-1 0,1 0 0,0 1 0,0-1 0,0 0 0,0 1 0,0 0 0,1-1 0,-1 1 0,1 0 0,0-1 0,-1 1 0,1 0 0,0 0 0,0 0 0,0 1 0,1-1 0,-1 0 0,0 1 0,1 0 0,-1-1 0,1 1 0,-1 0 0,1 0 0,3-1 0,-4 2 0,1-1 0,-1 0 0,0 1 0,0 0 0,0-1 0,1 1 0,-1 0 0,0 0 0,1 0 0,-1 0 0,0 1 0,0-1 0,1 1 0,-1-1 0,0 1 0,0 0 0,0 0 0,0 0 0,0 0 0,0 0 0,0 0 0,0 0 0,0 1 0,0-1 0,-1 1 0,1-1 0,-1 1 0,1 0 0,-1 0 0,0 0 0,1-1 0,-1 1 0,1 3 0,1 4 0,0 0 0,-1-1 0,0 1 0,-1 0 0,0 0 0,0 0 0,-1 0 0,0 0 0,-1 0 0,0 0 0,0 0 0,-1 0 0,-3 12 0,0-14 0,2-11 0,2-16 0,2 10 0,1 0 0,1-1 0,0 1 0,0 0 0,1 1 0,0-1 0,1 1 0,0 0 0,0 0 0,13-16 0,-17 24 0,0 0 0,-1 0 0,1 0 0,0 0 0,0 0 0,0 1 0,0-1 0,0 0 0,1 0 0,-1 1 0,0-1 0,0 1 0,0-1 0,1 1 0,-1-1 0,0 1 0,0 0 0,1-1 0,-1 1 0,0 0 0,1 0 0,-1 0 0,0 0 0,1 0 0,-1 0 0,0 1 0,1-1 0,-1 0 0,0 1 0,0-1 0,1 1 0,-1-1 0,0 1 0,0-1 0,0 1 0,0 0 0,0 0 0,0 0 0,0-1 0,0 1 0,0 0 0,0 0 0,0 0 0,0 1 0,0 0 0,3 4 0,-1 0 0,1 0 0,-1 0 0,-1 0 0,1 1 0,-1-1 0,2 11 0,-1 30 0,-3-38 0,0-1 0,1 0 0,0 0 0,0 1 0,3 11 0,-3-19-59,-1 0 0,1 0-1,-1 0 1,1 0-1,-1-1 1,1 1 0,-1 0-1,1 0 1,0-1 0,-1 1-1,1 0 1,0-1 0,0 1-1,-1-1 1,1 1-1,0-1 1,0 1 0,0-1-1,0 0 1,0 1 0,-1-1-1,3 0 1,9 2-6767</inkml:trace>
  <inkml:trace contextRef="#ctx0" brushRef="#br0" timeOffset="7738.32">4162 680 24575,'1'-4'0,"0"-1"0,0 1 0,0 0 0,1 1 0,0-1 0,-1 0 0,1 0 0,1 1 0,2-5 0,-1 3 0,-1 0 0,0 0 0,0-1 0,-1 1 0,4-11 0,-6 15 0,0 0 0,0-1 0,0 1 0,1 0 0,-2-1 0,1 1 0,0 0 0,0-1 0,0 1 0,-1 0 0,1-1 0,0 1 0,-1 0 0,1 0 0,-1-1 0,0 1 0,1 0 0,-1 0 0,0 0 0,0 0 0,0 0 0,1 0 0,-1 0 0,0 0 0,0 0 0,-1 0 0,1 1 0,0-1 0,-2-1 0,1 1 0,1 0 0,0 1 0,-1-1 0,1 0 0,-1 1 0,1-1 0,-1 1 0,1 0 0,-1-1 0,0 1 0,1 0 0,-1 0 0,1 0 0,-1 0 0,1 0 0,-1 0 0,0 1 0,1-1 0,-1 0 0,1 1 0,-1-1 0,-1 2 0,0-1 0,1 1 0,-1 0 0,1 0 0,-1 0 0,1 1 0,0-1 0,0 0 0,0 1 0,0 0 0,-2 4 0,-2 4 0,0 1 0,1 0 0,1 1 0,-4 16 0,7-24 0,-1-1 0,2 1 0,-1-1 0,0 1 0,1-1 0,0 1 0,0 0 0,1-1 0,0 7 0,0-10 0,-1 1 0,1-1 0,0 1 0,-1-1 0,1 1 0,0-1 0,0 1 0,0-1 0,0 0 0,0 0 0,1 1 0,-1-1 0,0 0 0,1 0 0,-1 0 0,0 0 0,1 0 0,-1-1 0,1 1 0,-1 0 0,1-1 0,0 1 0,-1-1 0,1 0 0,0 1 0,-1-1 0,1 0 0,2 0 0,0 1 0,1-1 0,0 0 0,-1 0 0,1 0 0,0-1 0,-1 1 0,1-1 0,0 0 0,-1-1 0,1 1 0,7-4 0,-9 3 0,0 0 0,-1 0 0,1 0 0,-1 0 0,0 0 0,0-1 0,1 1 0,-2-1 0,1 1 0,0-1 0,0 0 0,-1 0 0,1 1 0,-1-1 0,0 0 0,0 0 0,0-1 0,0-4 0,4-31 0,-2 0 0,-2-1 0,-4-42 0,1 15 0,1 32 0,1 29 0,0 22 0,-2 62 0,1-15 0,6 73 0,-4-131 0,0-1 0,0 1 0,0-1 0,0 1 0,1-1 0,-1 0 0,1 0 0,0 1 0,1-1 0,-1-1 0,1 1 0,4 5 0,-6-8 0,0 0 0,0 0 0,0 0 0,1 0 0,-1 0 0,1 0 0,-1 0 0,0-1 0,1 1 0,-1-1 0,1 1 0,0-1 0,-1 1 0,1-1 0,-1 0 0,1 0 0,0 0 0,-1 0 0,1 0 0,-1 0 0,1 0 0,0 0 0,-1-1 0,1 1 0,-1-1 0,1 1 0,-1-1 0,1 0 0,-1 1 0,1-1 0,-1 0 0,0 0 0,1 0 0,-1 0 0,0 0 0,0 0 0,0 0 0,2-3 0,1-2 0,1-1 0,-1 0 0,-1 0 0,1 0 0,-1-1 0,0 1 0,2-12 0,-1 5 0,-4 14 0,0 0 0,0 0 0,0 0 0,1 0 0,-1 0 0,0 0 0,0 0 0,0 0 0,0 0 0,0 0 0,0 0 0,0 0 0,0 0 0,0 0 0,0 0 0,0 0 0,0 0 0,0 0 0,0 0 0,0 0 0,0 0 0,1 0 0,-1 0 0,0 0 0,0 0 0,0 0 0,0 0 0,0 0 0,0 0 0,0 0 0,0 0 0,0 0 0,0 0 0,0 0 0,0 0 0,0 0 0,0 0 0,0 0 0,0 0 0,0 0 0,0 0 0,1 0 0,0 8 0,-1 3 0,2-1 0,-1 0 0,2 0 0,-1 1 0,1-1 0,1-1 0,5 14 0,-5-22-1365</inkml:trace>
  <inkml:trace contextRef="#ctx0" brushRef="#br0" timeOffset="7862.72">4377 536 24575,'4'2'0,"5"1"0,0-1-8191</inkml:trace>
  <inkml:trace contextRef="#ctx0" brushRef="#br0" timeOffset="9348.26">4563 632 24575,'0'-2'0,"0"0"0,0 1 0,0-1 0,0 0 0,0 0 0,0 0 0,-1 1 0,1-1 0,-1 0 0,1 1 0,-1-1 0,0 0 0,1 1 0,-1-1 0,0 1 0,0-1 0,0 1 0,0-1 0,0 1 0,-1 0 0,1-1 0,0 1 0,-1 0 0,1 0 0,-1 0 0,1 0 0,-4-1 0,4 2 0,-1 0 0,1 0 0,-1 0 0,1 0 0,-1 0 0,1 0 0,-1 0 0,0 1 0,1-1 0,0 1 0,-1-1 0,1 1 0,-1 0 0,1-1 0,0 1 0,-1 0 0,1 0 0,0 0 0,0 0 0,0 0 0,0 0 0,0 1 0,0-1 0,0 0 0,0 0 0,0 1 0,0-1 0,1 0 0,-1 1 0,0-1 0,0 4 0,0-2 0,-1 1 0,1-1 0,-1 1 0,1 0 0,1 0 0,-1-1 0,0 1 0,1 0 0,0 0 0,0 0 0,0 0 0,0 0 0,1 0 0,-1-1 0,1 1 0,0 0 0,0 0 0,3 6 0,-1-6 0,-1-1 0,1 1 0,0-1 0,0 0 0,0 0 0,0 0 0,0 0 0,1 0 0,-1-1 0,1 1 0,0-1 0,-1 0 0,1-1 0,0 1 0,1 0 0,6 1 0,2 0 0,-1-1 0,1 0 0,0-1 0,-1 0 0,1-1 0,0 0 0,0-1 0,-1-1 0,15-3 0,-22 4 0,-1 0 0,1-1 0,-1 0 0,1 1 0,-1-2 0,0 1 0,0 0 0,0-1 0,0 0 0,-1 0 0,1 0 0,3-4 0,-5 4 0,0 0 0,0 0 0,-1 0 0,1 0 0,-1 0 0,1-1 0,-1 1 0,0-1 0,0 1 0,-1-1 0,1 1 0,-1-1 0,1 1 0,-1-1 0,0 1 0,-1-1 0,0-6 0,1 8 0,0 0 0,-1 0 0,1 0 0,0 0 0,-1 0 0,1 1 0,-1-1 0,1 0 0,-1 0 0,0 1 0,0-1 0,0 0 0,0 1 0,0-1 0,0 1 0,0-1 0,-1 1 0,1-1 0,-1 1 0,1 0 0,-1 0 0,1 0 0,-1 0 0,1 0 0,-1 0 0,0 0 0,0 0 0,1 1 0,-1-1 0,0 1 0,0-1 0,0 1 0,0 0 0,0 0 0,0 0 0,-2 0 0,1 0 0,-1 1 0,1 0 0,-1 0 0,1 0 0,0 1 0,0-1 0,-1 1 0,1-1 0,0 1 0,0 0 0,1 0 0,-1 1 0,0-1 0,1 0 0,-1 1 0,1 0 0,0 0 0,-4 5 0,5-6 0,0 0 0,0-1 0,0 1 0,0 0 0,0 0 0,1 0 0,-1 0 0,0 0 0,1 0 0,0 0 0,-1 0 0,1 0 0,0 0 0,0 0 0,0 0 0,0 0 0,1 0 0,-1 0 0,1 0 0,-1 0 0,1 0 0,-1 0 0,1 0 0,0 0 0,1 2 0,0-3 0,-1 1 0,1-1 0,-1 0 0,1 1 0,-1-1 0,1 0 0,0 0 0,0 0 0,-1 0 0,1-1 0,0 1 0,0 0 0,0-1 0,0 1 0,0-1 0,0 0 0,0 0 0,0 0 0,0 0 0,0 0 0,0 0 0,0 0 0,0 0 0,0-1 0,4-1 0,10-5 0,-4 3 0,-12 4 0,1 1 0,0-1 0,-1 1 0,1-1 0,0 1 0,-1 0 0,1-1 0,-1 1 0,1 0 0,-1-1 0,0 1 0,1 0 0,-1 0 0,0-1 0,1 1 0,-1 0 0,0 0 0,0 0 0,1 1 0,-1 1 0,1 0 0,0 0 0,0-1 0,1 1 0,-1 0 0,1 0 0,-1-1 0,1 1 0,0-1 0,0 1 0,0-1 0,0 0 0,0 0 0,1 0 0,-1 0 0,1 0 0,-1-1 0,4 3 0,-4-4 0,0 1 0,-1-1 0,1 1 0,0-1 0,0 0 0,-1 0 0,1 1 0,0-1 0,0-1 0,0 1 0,-1 0 0,1 0 0,0-1 0,0 1 0,-1-1 0,1 1 0,0-1 0,-1 0 0,1 1 0,0-1 0,-1 0 0,1 0 0,-1 0 0,0 0 0,1-1 0,-1 1 0,0 0 0,0-1 0,1 1 0,-1 0 0,1-3 0,1-2 0,1 0 0,-1 0 0,-1 0 0,1 0 0,-1 0 0,0-1 0,1-10 0,5-50 0,-6 41 0,7-144 0,-8 233 0,2-1 0,3 0 0,3 0 0,3-1 0,25 81 0,-29-126 0,-8-28 0,-7-28 0,-1-1 0,-5-81 0,12 122 0,1 0 0,0-1 0,0 1 0,0 0 0,0 0 0,0-1 0,0 1 0,0 0 0,0-1 0,0 1 0,0 0 0,0-1 0,0 1 0,0 0 0,0 0 0,0-1 0,0 1 0,0 0 0,0-1 0,0 1 0,0 0 0,1 0 0,-1-1 0,0 1 0,0 0 0,0 0 0,0-1 0,1 1 0,-1 0 0,0 0 0,0 0 0,1-1 0,-1 1 0,0 0 0,0 0 0,1 0 0,-1 0 0,0-1 0,0 1 0,1 0 0,-1 0 0,0 0 0,1 0 0,-1 0 0,0 0 0,0 0 0,1 0 0,-1 0 0,0 0 0,1 0 0,-1 0 0,0 0 0,0 0 0,1 0 0,-1 0 0,0 1 0,1-1 0,-1 0 0,0 0 0,0 0 0,1 0 0,-1 0 0,0 1 0,23 18 0,-9-7 0,-7-8 0,0-1 0,0 1 0,1-2 0,-1 1 0,1-1 0,-1 0 0,1-1 0,-1 1 0,1-2 0,0 1 0,0-1 0,-1 0 0,16-3 0,-21 3 0,-1-1 0,1 0 0,-1 0 0,0 1 0,1-1 0,-1 0 0,0 0 0,0 0 0,0-1 0,0 1 0,0 0 0,0 0 0,0-1 0,0 1 0,0 0 0,0-1 0,-1 1 0,1-1 0,-1 1 0,1-1 0,-1 1 0,1-1 0,-1 1 0,0-1 0,0 0 0,0 1 0,0-1 0,0-1 0,0-2 0,0 1 0,-1-1 0,1 0 0,-1 1 0,0-1 0,0 0 0,-1 1 0,-1-6 0,3 10 0,0 0 0,0-1 0,0 1 0,0 0 0,-1-1 0,1 1 0,0 0 0,0-1 0,0 1 0,0 0 0,0 0 0,-1-1 0,1 1 0,0 0 0,0 0 0,0-1 0,-1 1 0,1 0 0,0 0 0,0-1 0,-1 1 0,1 0 0,0 0 0,-1 0 0,1 0 0,0 0 0,-1-1 0,1 1 0,0 0 0,-1 0 0,1 0 0,0 0 0,-1 0 0,1 0 0,0 0 0,-1 0 0,1 0 0,0 0 0,-1 0 0,-7 14 0,1 20 0,7-28 0,0-1 0,0 0 0,1 0 0,0 0 0,0 0 0,0 0 0,0 0 0,1 0 0,0 0 0,0 0 0,4 6 0,-5-9 0,1 1 0,-1-1 0,1 0 0,0 0 0,0 0 0,0 0 0,0 0 0,0 0 0,0 0 0,1-1 0,-1 1 0,1-1 0,-1 1 0,1-1 0,0 0 0,-1 0 0,1 0 0,0-1 0,0 1 0,-1-1 0,1 1 0,4-1 0,-6 0 0,1 0 0,-1-1 0,0 1 0,1 0 0,-1-1 0,1 1 0,-1-1 0,0 1 0,0-1 0,1 0 0,-1 1 0,0-1 0,0 0 0,0 0 0,0 0 0,1 0 0,-1 0 0,-1 0 0,1 0 0,0 0 0,0 0 0,0 0 0,-1-1 0,1 1 0,0 0 0,-1-1 0,1 1 0,-1-2 0,3-6 0,-1 0 0,0 0 0,0-14 0,1-2 0,-2 23 0,-1 0 0,1-1 0,-1 1 0,1 0 0,0-1 0,0 1 0,0 0 0,0 0 0,0 0 0,1 0 0,-1 0 0,1 0 0,-1 0 0,1 0 0,0 1 0,-1-1 0,1 0 0,0 1 0,0 0 0,0-1 0,0 1 0,5-2 0,-5 3 0,0 0 0,0 0 0,0 0 0,0 0 0,0 0 0,0 0 0,0 1 0,0-1 0,0 1 0,-1-1 0,1 1 0,0 0 0,0 0 0,0 0 0,-1 0 0,1 0 0,0 0 0,-1 0 0,1 1 0,-1-1 0,1 0 0,-1 1 0,0 0 0,0-1 0,1 1 0,-1-1 0,1 4 0,2 2 0,-1 0 0,0 0 0,0 0 0,-1 0 0,0 0 0,0 0 0,1 12 0,-3-17 0,1 0 0,-1 0 0,0 1 0,1-1 0,-1 0 0,0 1 0,-1-1 0,1 0 0,0 1 0,-1-1 0,1 0 0,-1 0 0,0 1 0,1-1 0,-1 0 0,0 0 0,-1 0 0,1 0 0,0 0 0,0 0 0,-1 0 0,1-1 0,-1 1 0,0 0 0,1-1 0,-1 1 0,-4 1 0,6-3 0,0 1 0,-1-1 0,1 0 0,0 0 0,-1 0 0,1 1 0,0-1 0,-1 0 0,1 0 0,-1 0 0,1 0 0,0 0 0,-1 0 0,1 0 0,-1 0 0,1 0 0,0 0 0,-1 0 0,1 0 0,0 0 0,-1 0 0,1-1 0,-1 1 0,1 0 0,0 0 0,-1 0 0,1 0 0,0-1 0,-1 1 0,1 0 0,0 0 0,0-1 0,-1 1 0,-1-15 0,10-18 0,-2 19 0,0-1 0,1 1 0,1 0 0,1 0 0,0 1 0,0 0 0,14-13 0,-17 19 0,1 1 0,-1 0 0,1 0 0,0 1 0,0 0 0,1 0 0,-1 0 0,1 1 0,0 0 0,1 1 0,-1 0 0,0 0 0,1 1 0,13-2 0,-21 4 15,0-1 0,1 1 0,-1 0 0,1 0-1,-1 1 1,0-1 0,1 0 0,-1 0 0,0 1 0,1-1-1,-1 0 1,0 1 0,0-1 0,1 1 0,-1 0 0,0-1 0,0 1-1,0 0 1,0 0 0,0 0 0,0 0 0,1 1 0,-1-1-79,-1 0 1,1 0 0,-1 0 0,0 0 0,1 0-1,-1 0 1,0 0 0,0 0 0,0 0 0,1 1-1,-1-1 1,0 0 0,-1 0 0,1 0-1,0 0 1,0 0 0,0 0 0,-1 0 0,1 0-1,0 0 1,-1 1 0,1-1 0,-1-1 0,1 1-1,-1 0 1,-1 2 0,-7 8-6763</inkml:trace>
  <inkml:trace contextRef="#ctx0" brushRef="#br0" timeOffset="10228.34">132 1020 24575,'0'1'0,"0"0"0,1 0 0,-1 0 0,1 0 0,-1 0 0,1 0 0,-1 0 0,1 0 0,-1 0 0,1 0 0,0 0 0,-1-1 0,1 1 0,0 0 0,0 0 0,0-1 0,0 1 0,0-1 0,-1 1 0,1-1 0,2 1 0,23 9 0,-6-6 0,-1 0 0,1-2 0,40 1 0,65-10 0,-69 3 0,247-19-810,272-15-1266,2126 59 2069,-2585-13-7,165 2-10,-280-10 38,15-1 1840,-16 0-1862,1 1-1,-1 0 1,0 0 0,0 0-1,1 0 1,-1-1-1,0 1 1,0 0 0,1 0-1,-1-1 1,0 1-1,0 0 1,1 0 0,-1-1-1,0 1 1,0 0-1,0-1 1,0 1 0,0 0-1,0-1 1,1 1-1,-1 0 1,0-1-1,0 1 1,0 0 0,0-1-1,0 1 1,0 0-1,0-1 1,0 1 0,-1 0-1,1-1 1,0 1-1,0 0 1,0-1 0,0 1-1,-2-7-6808</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10:26:58.722"/>
    </inkml:context>
    <inkml:brush xml:id="br0">
      <inkml:brushProperty name="width" value="0.025" units="cm"/>
      <inkml:brushProperty name="height" value="0.025" units="cm"/>
    </inkml:brush>
  </inkml:definitions>
  <inkml:trace contextRef="#ctx0" brushRef="#br0">1 254 24575,'0'0'0,"0"0"0,0 0 0,0 0 0,0 0 0,0 0 0,0 0 0,0 0 0,0 0 0,0 0 0,0 0 0,0-1 0,0 1 0,0 0 0,0 0 0,0 0 0,0 0 0,0 0 0,0 0 0,0 0 0,0 0 0,0 0 0,0 0 0,0 0 0,0 0 0,0-1 0,0 1 0,0 0 0,1 0 0,-1 0 0,0 0 0,0 0 0,0 0 0,0 0 0,0 0 0,0 0 0,0 0 0,0 0 0,0 0 0,0 0 0,0 0 0,1 0 0,-1 0 0,0 0 0,0 0 0,0 0 0,0 0 0,0 0 0,0 0 0,0 0 0,0 0 0,0 0 0,0 0 0,0 0 0,1 0 0,-1 0 0,0 0 0,0 1 0,0-1 0,0 0 0,0 0 0,0 0 0,0 0 0,0 0 0,8 7 0,7 11 0,4 7 0,17 29 0,-36-53 0,1 0 0,-1 0 0,1-1 0,-1 1 0,1 0 0,-1-1 0,1 1 0,0 0 0,-1-1 0,1 1 0,0-1 0,-1 1 0,1-1 0,0 1 0,0-1 0,0 1 0,-1-1 0,1 0 0,0 0 0,0 1 0,0-1 0,0 0 0,0 0 0,0 0 0,0 0 0,-1 0 0,1 0 0,0 0 0,0 0 0,0 0 0,0-1 0,0 1 0,0 0 0,-1 0 0,1-1 0,0 1 0,0-1 0,0 1 0,-1-1 0,1 1 0,0-1 0,0 1 0,-1-1 0,1 0 0,0 0 0,6-6 0,0 0 0,-1 0 0,9-13 0,-7 9 0,-3 5 0,120-143 0,-103 125 0,2 1 0,0 2 0,52-36 0,-70 53-151,-1 0-1,1 1 0,0 0 0,0 0 1,0 0-1,1 1 0,-1 0 1,11-2-1,-13 4-6674</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10:27:13.090"/>
    </inkml:context>
    <inkml:brush xml:id="br0">
      <inkml:brushProperty name="width" value="0.025" units="cm"/>
      <inkml:brushProperty name="height" value="0.025" units="cm"/>
    </inkml:brush>
  </inkml:definitions>
  <inkml:trace contextRef="#ctx0" brushRef="#br0">0 90 24575,'115'3'0,"-48"-1"0,81-6 0,-12-15-1365,-132 18-5461</inkml:trace>
  <inkml:trace contextRef="#ctx0" brushRef="#br0" timeOffset="608.41">341 0 24575,'4'3'0,"0"0"0,0-1 0,1 0 0,-1 1 0,8 1 0,6 4 0,109 49 0,-126-57 0,0 1 0,0-1 0,0 1 0,0-1 0,0 1 0,0-1 0,0 1 0,0 0 0,-1-1 0,1 1 0,0 0 0,0 0 0,-1-1 0,1 1 0,-1 0 0,1 0 0,0 0 0,-1 0 0,0 0 0,1 0 0,-1 0 0,0 0 0,1 0 0,-1 0 0,0 0 0,0 0 0,0 0 0,0 0 0,0 0 0,0 0 0,0 0 0,0 0 0,0 1 0,0-1 0,-1 0 0,1 0 0,-1 0 0,1 0 0,0 0 0,-1-1 0,1 1 0,-1 0 0,0 0 0,1 0 0,-1 0 0,0 0 0,0-1 0,1 1 0,-2 1 0,-6 5 0,0 0 0,-1-1 0,1 1 0,-10 4 0,11-7 0,-1 1-341,-1 0 0,0 0-1,-15 5 1,14-6-6485</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10:27:33.412"/>
    </inkml:context>
    <inkml:brush xml:id="br0">
      <inkml:brushProperty name="width" value="0.025" units="cm"/>
      <inkml:brushProperty name="height" value="0.025" units="cm"/>
    </inkml:brush>
  </inkml:definitions>
  <inkml:trace contextRef="#ctx0" brushRef="#br0">385 337 24575,'-6'121'0,"6"-158"0,-1 17 0,3-36 0,3 103 0,-5 9 0,-3 185 0,-1-213 0,4-28 0,0 1 0,0-1 0,0 0 0,0 0 0,-1 0 0,1 0 0,0 1 0,0-1 0,0 0 0,0 0 0,0 0 0,0 0 0,0 1 0,0-1 0,0 0 0,0 0 0,0 0 0,-1 0 0,1 0 0,0 0 0,0 1 0,0-1 0,0 0 0,0 0 0,-1 0 0,1 0 0,0 0 0,0 0 0,0 0 0,0 0 0,-1 0 0,1 0 0,0 0 0,0 0 0,0 0 0,0 0 0,-1 0 0,1 0 0,0 0 0,-7-13 0,1-9 0,2 1 0,0 0 0,2-1 0,-1-29 0,4 9 0,7-55 0,-5 80 0,0 0 0,0 0 0,2 1 0,12-32 0,-15 43 0,1 1 0,-1-1 0,1 1 0,0 0 0,0 0 0,0 0 0,0 1 0,1-1 0,6-5 0,-7 8 0,-1-1 0,1 1 0,0 0 0,-1 0 0,1 0 0,0 0 0,0 0 0,-1 0 0,1 1 0,0-1 0,0 1 0,0 0 0,0 0 0,0 0 0,0 0 0,0 1 0,5 1 0,-5-2 0,0 1 0,0 1 0,0-1 0,0 0 0,0 1 0,0 0 0,-1-1 0,1 1 0,0 0 0,-1 0 0,0 1 0,1-1 0,-1 1 0,0-1 0,0 1 0,0-1 0,-1 1 0,1 0 0,-1 0 0,1 0 0,-1 0 0,0 0 0,0 0 0,0 0 0,-1 0 0,1 1 0,-1-1 0,0 0 0,0 4 0,1 1 0,-2-1 0,1 1 0,-1-1 0,0 1 0,0-1 0,-1 1 0,0-1 0,-1 0 0,0 1 0,0-1 0,-5 9 0,4-10 0,1-1 0,-1 0 0,0 1 0,-1-1 0,1 0 0,-1-1 0,0 1 0,0-1 0,0 0 0,-1 0 0,0-1 0,1 0 0,-11 5 0,15-8 0,0 0 0,0 0 0,0 0 0,0 0 0,0-1 0,0 1 0,0 0 0,0 0 0,0 0 0,0-1 0,0 1 0,0-1 0,0 1 0,0-1 0,0 1 0,0-1 0,0 1 0,1-1 0,-1 0 0,0 1 0,0-1 0,1 0 0,-1 0 0,1 0 0,-1 0 0,1 1 0,-1-1 0,1 0 0,-1 0 0,1 0 0,0 0 0,-1 0 0,1 0 0,0 0 0,0 0 0,0 0 0,0 0 0,0 0 0,0 0 0,0 0 0,0 0 0,0-2 0,0 2 0,0 0 0,0 0 0,0 0 0,0 0 0,1-1 0,-1 1 0,0 0 0,0 0 0,1 0 0,-1 0 0,1 0 0,-1 0 0,1 0 0,-1 0 0,1 0 0,0 0 0,-1 0 0,1 0 0,0 0 0,0 0 0,0 0 0,0 1 0,0-1 0,-1 0 0,1 1 0,1-1 0,-1 1 0,0-1 0,0 1 0,0-1 0,0 1 0,0 0 0,0-1 0,0 1 0,1 0 0,-1 0 0,0 0 0,0 0 0,0 0 0,0 0 0,1 0 0,0 1 0,1 0 0,-1 0 0,1 0 0,-1 0 0,1 0 0,-1 1 0,0-1 0,0 1 0,0-1 0,1 1 0,-2 0 0,1 0 0,0 0 0,0 0 0,0 0 0,-1 0 0,2 4 0,20 42 0,-19-36 0,6 13 68,-5-12-18,0 0 0,0 0 0,2 0 1,12 20-1,-17-31-100,-1 0 1,1 0-1,-1 0 1,1 0-1,-1-1 1,1 1-1,0 0 1,0-1-1,0 0 0,0 1 1,0-1-1,0 0 1,0 0-1,1 0 1,-1 0-1,0-1 1,1 1-1,-1-1 1,0 1-1,1-1 1,-1 0-1,1 0 1,-1 0-1,0 0 1,1 0-1,-1 0 1,0-1-1,1 1 1,-1-1-1,0 0 1,1 1-1,-1-1 0,4-2 1,9-7-6777</inkml:trace>
  <inkml:trace contextRef="#ctx0" brushRef="#br0" timeOffset="860.97">719 552 24575,'2'-2'-18,"-1"1"0,0-1 0,0 0 0,1 0-1,-1 1 1,0-1 0,-1 0 0,1 0 0,0 0 0,-1 0-1,1 0 1,-1 0 0,1-1 0,-1 1 0,0 0 0,0 0 0,0 0-1,0 0 1,0 0 0,0 0 0,-1-1 0,1 1 0,-1 0-1,0 0 1,1 0 0,-1 0 0,0 0 0,0 1 0,-3-5-1,4 5 37,-1 0-1,0 0 0,0 0 0,0 0 0,0 0 0,0 1 0,0-1 0,0 0 0,0 0 0,0 1 0,0-1 0,0 1 0,-1-1 0,1 1 0,0-1 0,0 1 0,-1 0 0,1-1 0,-3 1 0,2 0-7,1 0 0,-1 1 1,0-1-1,1 1 0,-1-1 0,0 1 0,1 0 1,-1 0-1,1 0 0,-1 0 0,1 0 1,-1 0-1,1 0 0,-1 0 0,1 0 0,0 1 1,0-1-1,0 0 0,-1 3 0,-2 2-10,0 0 0,1 0 0,0 0 0,0 1 0,1 0 0,-4 11 0,5-13 0,0-1 0,0 0 0,1 1 0,-1-1 0,1 1 0,0-1 0,0 1 0,1-1 0,-1 1 0,1-1 0,2 8 0,-3-11 0,1 0 0,-1 0 0,1 0 0,-1 0 0,1 0 0,-1 0 0,1 0 0,-1 0 0,1 0 0,0 0 0,-1 0 0,1 0 0,0-1 0,0 1 0,0 0 0,0-1 0,0 1 0,0-1 0,0 1 0,0-1 0,0 1 0,0-1 0,0 1 0,0-1 0,0 0 0,0 0 0,0 0 0,0 1 0,0-1 0,0 0 0,1-1 0,-1 1 0,0 0 0,0 0 0,0 0 0,0 0 0,0-1 0,0 1 0,0-1 0,1 0 0,1 0 0,0-1 0,0 0 0,-1 1 0,1-1 0,-1-1 0,0 1 0,1 0 0,-1 0 0,0-1 0,0 1 0,0-1 0,2-5 0,1-7 0,-2 0 0,1-1 0,1-26 0,-4 30 0,-1 12 0,0 0 0,0 0 0,0 0 0,0 0 0,0 0 0,1 0 0,-1 0 0,0 0 0,0 0 0,0 0 0,0 0 0,0 0 0,0 0 0,0 0 0,0 0 0,0 0 0,0 0 0,1 12 0,0 0 0,1 1 0,0-1 0,1-1 0,1 1 0,0 0 0,0-1 0,8 14 0,-12-24 0,0-1 0,0 1 0,1 0 0,-1 0 0,1-1 0,-1 1 0,1 0 0,-1-1 0,1 1 0,-1 0 0,1-1 0,-1 1 0,1-1 0,0 1 0,-1-1 0,1 1 0,0-1 0,0 1 0,-1-1 0,1 0 0,0 1 0,0-1 0,0 0 0,-1 0 0,1 0 0,0 0 0,0 0 0,1 0 0,-1 0 0,0-1 0,0 0 0,1 1 0,-1-1 0,0 0 0,0 0 0,-1 0 0,1 0 0,0 0 0,0 0 0,0 0 0,-1 0 0,1 0 0,0 0 0,0-3 0,3-5 0,-1-1 0,0 1 0,2-15 0,-4 13 0,-1 8 0,0 0 0,0-1 0,0 1 0,1 0 0,0 0 0,-1-1 0,1 1 0,0 0 0,3-6 0,5 44 0,-6-16 0,4 23 0,-7-40 0,1 0 0,-1 0 0,1 1 0,0-1 0,0 0 0,0 0 0,0 0 0,0 0 0,0 0 0,1 0 0,-1-1 0,1 1 0,1 2 0,-2-4 0,-1 0 0,1 0 0,-1 0 0,0 0 0,1 1 0,-1-1 0,1 0 0,-1-1 0,0 1 0,1 0 0,-1 0 0,1 0 0,-1 0 0,0 0 0,1 0 0,-1 0 0,1-1 0,-1 1 0,0 0 0,1 0 0,-1 0 0,0-1 0,1 1 0,-1 0 0,0-1 0,0 1 0,1 0 0,-1 0 0,0-1 0,0 1 0,0 0 0,1-1 0,-1 1 0,0-1 0,0 1 0,0 0 0,0-1 0,0 1 0,0-1 0,0 1 0,1-1 0,4-17 0,-4 11 0,6-24 0,-7 30 0,0-1 0,1 1 0,-1 0 0,1-1 0,0 1 0,0-1 0,-1 1 0,1 0 0,0 0 0,0 0 0,0-1 0,0 1 0,0 0 0,1 0 0,-1 0 0,2-1 0,-2 2 0,0 0 0,-1 0 0,1 0 0,0 0 0,0 0 0,-1 0 0,1 0 0,0 0 0,0 0 0,-1 0 0,1 1 0,0-1 0,0 0 0,-1 0 0,1 1 0,0-1 0,-1 1 0,1-1 0,0 0 0,-1 1 0,1-1 0,-1 1 0,1-1 0,-1 1 0,1 0 0,-1-1 0,1 1 0,-1 0 0,1 0 0,13 24 0,-11-18 0,-2-6 0,0 1 0,-1-1 0,1 1 0,0-1 0,0 1 0,0-1 0,0 0 0,1 1 0,-1-1 0,0 0 0,0 0 0,1 0 0,-1 0 0,1 0 0,-1 0 0,1 0 0,-1-1 0,1 1 0,-1 0 0,3 0 0,-3-2 0,0 1 0,0 0 0,1 0 0,-1-1 0,0 1 0,0-1 0,0 1 0,0-1 0,0 1 0,0-1 0,0 0 0,0 0 0,0 1 0,-1-1 0,1 0 0,0 0 0,0 0 0,-1 0 0,1 0 0,0 0 0,-1 0 0,1 0 0,-1 0 0,1 0 0,-1 0 0,0 0 0,1 0 0,-1-1 0,0 1 0,0-2 0,3-8 0,-1-1 0,0 0 0,-1 0 0,0 1 0,-1-1 0,0 0 0,-1 0 0,-3-13 0,3 24 171,-1 6 0,1 8-1878,0-3-5119</inkml:trace>
  <inkml:trace contextRef="#ctx0" brushRef="#br0" timeOffset="1609.88">462 833 24575,'-1'49'0,"-3"0"0,-2-1 0,-2 1 0,-2-2 0,-26 74 0,35-118 0,-13 32 0,13-33 0,0 0 0,0-1 0,0 1 0,0 0 0,0 0 0,-1-1 0,1 1 0,-1-1 0,1 1 0,-1-1 0,1 1 0,-1-1 0,0 0 0,-2 1 0,4-2 0,-1 0 0,1 0 0,-1 0 0,1 0 0,-1 0 0,1 0 0,-1 0 0,1 0 0,-1 0 0,1 0 0,-1 0 0,1 0 0,-1-1 0,1 1 0,0 0 0,-1 0 0,1-1 0,-1 1 0,1 0 0,0-1 0,-1 1 0,1 0 0,-1-1 0,1 1 0,0 0 0,0-1 0,-1 1 0,1-1 0,0 1 0,0-1 0,-1 1 0,1-1 0,0 1 0,0-1 0,0 1 0,0-1 0,0 1 0,0-1 0,-4-22 0,4 21 0,-1-1 0,-2-58 0,3 54 0,0 0 0,1 0 0,0 0 0,0 0 0,0 1 0,4-12 0,-4 17 0,-1 1 0,0-1 0,0 1 0,1-1 0,-1 1 0,0-1 0,0 1 0,1 0 0,-1-1 0,0 1 0,1 0 0,-1-1 0,1 1 0,-1 0 0,0-1 0,1 1 0,-1 0 0,1 0 0,-1-1 0,1 1 0,-1 0 0,1 0 0,-1 0 0,1 0 0,-1 0 0,1 0 0,-1 0 0,1 0 0,-1 0 0,1 0 0,-1 0 0,1 0 0,-1 0 0,1 0 0,-1 0 0,1 0 0,-1 1 0,1-1 0,-1 0 0,1 0 0,-1 1 0,0-1 0,1 0 0,-1 0 0,1 1 0,-1 0 0,21 19 0,-20-19 0,11 14 0,1-1 0,1 0 0,25 18 0,-33-27 0,-1-2 0,1 1 0,0-1 0,0 0 0,1 0 0,-1-1 0,1 1 0,-1-1 0,1-1 0,0 1 0,-1-1 0,1-1 0,13 1 0,-18-1 0,0 0 0,-1-1 0,1 1 0,0 0 0,0-1 0,0 0 0,-1 1 0,1-1 0,0 0 0,-1 0 0,1 1 0,-1-1 0,1 0 0,-1-1 0,1 1 0,-1 0 0,0 0 0,1-1 0,-1 1 0,2-3 0,-1 0 0,-1 1 0,1-1 0,-1 1 0,0-1 0,0 0 0,0 0 0,0 0 0,0 0 0,-1-5 0,0-7 0,-1-1 0,0 1 0,-6-26 0,7 42 0,-24-102 0,20 89 0,0 1 0,0 1 0,-1-1 0,-1 1 0,0 0 0,-10-13 0,15 22 0,1 1 0,-1 0 0,0 0 0,0 0 0,-1 0 0,1 0 0,0 0 0,0 0 0,0 0 0,-1 0 0,1 0 0,0 0 0,-1 1 0,1-1 0,-1 1 0,1-1 0,0 1 0,-1-1 0,1 1 0,-3 0 0,2 0 0,1 0 0,-1 1 0,1-1 0,0 1 0,-1-1 0,1 1 0,0-1 0,-1 1 0,1 0 0,0 0 0,0 0 0,0 0 0,0 0 0,0 0 0,0 0 0,0 0 0,-2 2 0,1 0 0,-1 1 0,1 0 0,0 0 0,0 1 0,1-1 0,-1 0 0,1 0 0,0 1 0,0-1 0,0 1 0,0-1 0,1 8 0,1-5-65,0-1 0,1 0 0,0 0 0,0 0 0,1 0 0,0 0 0,0-1 0,0 1 0,0-1 0,1 0 0,0 0 0,0 0 0,0 0 0,1-1 0,0 1 0,-1-1 0,2 0 0,-1-1 0,0 1 0,8 2 0,6 4-6761</inkml:trace>
  <inkml:trace contextRef="#ctx0" brushRef="#br0" timeOffset="2271.34">761 1072 24575,'0'-4'0,"-3"-36"0,3 39 0,0 1 0,0-1 0,0 0 0,0 1 0,0-1 0,0 0 0,0 1 0,-1-1 0,1 0 0,0 1 0,0-1 0,-1 0 0,1 1 0,0-1 0,-1 1 0,1-1 0,-1 1 0,1-1 0,0 0 0,-1 1 0,1 0 0,-1-1 0,0 1 0,1-1 0,-1 1 0,1 0 0,-1-1 0,0 1 0,1 0 0,-1 0 0,0-1 0,1 1 0,-1 0 0,0 0 0,1 0 0,-1 0 0,0 0 0,1 0 0,-1 0 0,0 0 0,1 0 0,-1 0 0,0 0 0,1 1 0,-1-1 0,0 0 0,1 0 0,-2 1 0,0 1 0,0 0 0,0 0 0,0 0 0,0 0 0,0 0 0,1 0 0,-1 1 0,1-1 0,-1 0 0,1 1 0,0-1 0,0 1 0,0-1 0,0 5 0,-7 38 0,7-44 0,1 1 0,0-1 0,0 0 0,0 1 0,0-1 0,1 1 0,-1-1 0,0 0 0,1 1 0,-1-1 0,0 0 0,1 0 0,0 1 0,-1-1 0,1 0 0,0 0 0,-1 0 0,1 0 0,0 1 0,0-1 0,0-1 0,0 1 0,0 0 0,0 0 0,0 0 0,0 0 0,3 1 0,-3-2 0,0 0 0,1 0 0,-1 0 0,0 1 0,0-1 0,1 0 0,-1-1 0,0 1 0,0 0 0,1 0 0,-1 0 0,0-1 0,0 1 0,0-1 0,1 1 0,-1-1 0,0 1 0,0-1 0,0 0 0,0 1 0,0-1 0,0 0 0,0 0 0,0 0 0,0 0 0,-1 0 0,1 0 0,0 0 0,-1 0 0,2-2 0,1-2 0,-1-1 0,0 1 0,0 0 0,-1-1 0,1 1 0,0-10 0,5-17 0,-7 33 0,0-1 0,0 0 0,0 0 0,0 0 0,0 0 0,0 0 0,0 0 0,0 0 0,0 0 0,0 0 0,0 0 0,0 0 0,0 0 0,0 0 0,0 0 0,0 0 0,0 0 0,0 0 0,0 1 0,0-1 0,1 0 0,-1 0 0,0 0 0,0 0 0,0 0 0,0 0 0,0 0 0,0 0 0,0 0 0,0 0 0,0 0 0,0 0 0,0 0 0,0 0 0,0 0 0,0 0 0,0 0 0,1 0 0,-1 0 0,0 0 0,0 0 0,0 0 0,0 0 0,0 0 0,0 0 0,0 0 0,0 0 0,0 0 0,0-1 0,0 1 0,0 0 0,0 0 0,0 0 0,0 0 0,0 0 0,0 0 0,1 0 0,-1 0 0,0 0 0,0 0 0,3 11 0,2 19 0,-5-26 0,1 3 0,1-1 0,-1 1 0,1-1 0,6 12 0,-8-17 0,0 0 0,0 0 0,1 0 0,-1 0 0,1 0 0,-1-1 0,1 1 0,-1 0 0,1 0 0,0-1 0,-1 1 0,1 0 0,0-1 0,-1 1 0,1 0 0,0-1 0,0 1 0,0-1 0,0 0 0,-1 1 0,1-1 0,0 1 0,0-1 0,0 0 0,0 0 0,0 0 0,0 0 0,0 0 0,0 1 0,0-2 0,0 1 0,0 0 0,0 0 0,0 0 0,-1 0 0,1-1 0,0 1 0,0 0 0,0-1 0,0 1 0,0 0 0,0-1 0,-1 1 0,2-2 0,0 0 0,0 0 0,0 0 0,-1 0 0,1 0 0,0 0 0,-1 0 0,0 0 0,0-1 0,1 1 0,-1 0 0,-1-1 0,1 1 0,0-1 0,-1 1 0,1-6 0,2-43 0,-4 35 0,1-58 0,-1 44 0,1 24 0,0 8 0,5 130 0,-2-111 0,0 0 0,1-1 0,1 1 0,10 25 0,-4-25 342,-3-14-684,-8-7 304,0 0 0,0 0 0,1 0 1,-1 0-1,0 0 0,0 0 0,1 0 0,-1 0 0,0 0 0,0-1 0,0 1 0,1 0 0,-1 0 0,0 0 0,0 0 0,0 0 1,1-1-1,-1 1 0,0 0 0,0 0 0,0 0 0,0-1 0,0 1 0,1 0 0,-1 0 0,0 0 0,0-1 0,0 1 0,0 0 1,0 0-1,0-1 0,0 1 0,0 0 0,0 0 0,0-1 0,2-8-6788</inkml:trace>
  <inkml:trace contextRef="#ctx0" brushRef="#br0" timeOffset="2457.99">833 1060 24575,'0'1'0,"1"0"0,2 1 0,3-1 0,4-1 0,1 0 0,2-1 0,0 0 0,1 0 0,2 0 0,3 0 0,3 1 0,2 0 0,0 0 0,-3 0-8191</inkml:trace>
  <inkml:trace contextRef="#ctx0" brushRef="#br0" timeOffset="2864.86">1120 1048 24575,'-1'-1'0,"1"-1"0,-1 0 0,1 1 0,-1-1 0,0 1 0,1-1 0,-1 1 0,0 0 0,0-1 0,0 1 0,0 0 0,-1 0 0,1-1 0,0 1 0,0 0 0,-1 0 0,-1-1 0,0 0 0,1 1 0,-1-1 0,1 1 0,-1 0 0,1-1 0,-1 1 0,0 0 0,-5-1 0,6 2 0,0 0 0,0 1 0,0-1 0,0 0 0,1 0 0,-1 1 0,0-1 0,0 1 0,0 0 0,1-1 0,-1 1 0,0 0 0,1 0 0,-1 0 0,1 0 0,-1 1 0,1-1 0,-1 0 0,-1 2 0,1 1 0,0-1 0,0 0 0,0 0 0,0 0 0,1 1 0,-1-1 0,1 1 0,0 0 0,-1 5 0,1-5 0,0 1 0,0-1 0,1 0 0,0 0 0,0 1 0,0-1 0,0 0 0,1 0 0,0 1 0,-1-1 0,2 0 0,-1 0 0,0 0 0,1 0 0,0 0 0,0 0 0,0-1 0,3 5 0,-5-7 0,1 0 0,0 0 0,0 0 0,0 0 0,0-1 0,0 1 0,0 0 0,0 0 0,1-1 0,-1 1 0,0-1 0,0 1 0,0-1 0,1 1 0,-1-1 0,0 0 0,1 1 0,-1-1 0,0 0 0,1 0 0,-1 0 0,0 0 0,1 0 0,-1-1 0,0 1 0,0 0 0,1 0 0,-1-1 0,0 1 0,0-1 0,1 1 0,-1-1 0,0 0 0,0 1 0,0-1 0,0 0 0,0 0 0,0 0 0,0 0 0,1-1 0,1-2 0,0 0 0,0 0 0,-1 0 0,0 0 0,0 0 0,0 0 0,0-1 0,0 1 0,-1 0 0,1-8 0,-1-8 0,0 0 0,3 32 0,0 19 188,-4-23-343,1 0 0,0 0-1,0 0 1,1 0 0,0 0-1,1 0 1,-1-1 0,2 1-1,3 8 1,-2-12-6671</inkml:trace>
  <inkml:trace contextRef="#ctx0" brushRef="#br0" timeOffset="3311.7">211 1335 24575,'1'1'0,"0"-1"0,0 1 0,0-1 0,0 1 0,0-1 0,0 0 0,0 1 0,0-1 0,0 0 0,0 1 0,0-1 0,0 0 0,0 0 0,0 0 0,0 0 0,2 0 0,-1 0 0,129 2 0,134-16 0,-133 5 0,237-16 0,-357 23 150,-20 2 35,-26 0-1300,32 0 530,-17 1-6241</inkml:trace>
  <inkml:trace contextRef="#ctx0" brushRef="#br0" timeOffset="3686.85">91 1425 24575,'1007'-35'0,"-998"35"0,-2-1 0,0 1 0,0-1 0,0 0 0,7-3 0,-14 4 6,0 0-1,0 0 1,0 0-1,-1 0 0,1 0 1,0 0-1,0 0 1,0 0-1,0 0 0,0 0 1,0 0-1,0-1 1,0 1-1,0 0 1,0 0-1,0 0 0,0 0 1,0 0-1,0 0 1,0 0-1,0 0 0,0 0 1,0 0-1,0-1 1,0 1-1,0 0 1,0 0-1,0 0 0,0 0 1,0 0-1,0 0 1,0 0-1,0 0 0,0 0 1,0 0-1,0 0 1,0 0-1,1-1 1,-1 1-1,0 0 0,0 0 1,0 0-1,0 0 1,0 0-1,0 0 0,0 0 1,0 0-1,0 0 1,0 0-1,0 0 1,0 0-1,1 0 0,-1 0 1,0 0-1,0 0 1,0 0-1,0 0 0,0 0 1,0 0-1,0 0 1,0 0-1,0 0 1,-5-2-1713,-6 1-5119</inkml:trace>
  <inkml:trace contextRef="#ctx0" brushRef="#br0" timeOffset="4402.76">20 247 24575,'-1'-22'0,"-1"15"0,-2 16 0,-1 22 0,1 1 0,1-1 0,2 1 0,5 51 0,-2-29 0,6 859 0,-8-908 171,0-8 0,0-7-1878,0-3-5119</inkml:trace>
  <inkml:trace contextRef="#ctx0" brushRef="#br0" timeOffset="5413.54">20 199 24575,'0'-1'0,"1"1"0,-1-1 0,1 1 0,-1-1 0,1 1 0,-1-1 0,1 1 0,-1 0 0,1-1 0,-1 1 0,1 0 0,0-1 0,-1 1 0,1 0 0,0 0 0,-1-1 0,1 1 0,0 0 0,-1 0 0,1 0 0,0 0 0,-1 0 0,1 0 0,0 0 0,0 0 0,27 0 0,-21 1 0,77-6 0,0-3 0,116-27 0,-51 7 0,237-26 0,-55 9 0,-320 44 0,-1-2 0,0 1 0,1-1 0,11-6 0,-24 13 0,1 0 0,0 1 0,0-1 0,0 0 0,0 0 0,1 8 0,-1-10 0,-3 240 0,6-141 0,55 741 0,-51-801 0,-2-16 0,-1 1 0,-1 0 0,-1 1 0,-3 31 0,1-56 0,1-1 0,0 1 0,-1-1 0,1 1 0,-1-1 0,1 1 0,-1-1 0,0 0 0,0 0 0,0 1 0,0-1 0,0 0 0,0 0 0,0 0 0,0 0 0,0 0 0,0 0 0,0 0 0,-1 0 0,1 0 0,0-1 0,-1 1 0,1-1 0,0 1 0,-1-1 0,1 1 0,-1-1 0,1 0 0,-1 1 0,-2-1 0,-6 0 0,-1 0 0,1 0 0,-18-3 0,1 0 0,-331 1-1365,326 4-5461</inkml:trace>
  <inkml:trace contextRef="#ctx0" brushRef="#br0" timeOffset="8076.68">1987 755 24575,'-2'0'0,"-1"2"0,3 1 0,3-1 0,8 1 0,6-2 0,10 0 0,8-1 0,6 1 0,5-3 0,2-1 0,-5 0 0,-4 1 0,-11 0 0,-13 2 0,-12 1 0</inkml:trace>
  <inkml:trace contextRef="#ctx0" brushRef="#br0" timeOffset="8425.03">2071 863 24575,'0'2'0,"3"0"0,4 1 0,6-1 0,5 0 0,6-3 0,5 1 0,5-2 0,1 1 0,3-3 0,0 0 0,0 0 0,-6 0 0,-5 2 0,-10-2 0,-7-1-8191</inkml:trace>
  <inkml:trace contextRef="#ctx0" brushRef="#br0" timeOffset="8792.11">2316 641 24575,'7'1'0,"-1"-1"0,1 1 0,0 1 0,-1-1 0,1 1 0,-1 0 0,0 0 0,1 1 0,-1 0 0,5 4 0,1 0 0,-1 1 0,1 0 0,-2 1 0,17 18 0,-15-14 0,0 1 0,-2 1 0,0-1 0,0 1 0,-1 1 0,-1 0 0,-1 0 0,9 28 0,-14-36 0,-1 1 0,0-1 0,0 0 0,-1 0 0,0 1 0,0-1 0,-1 0 0,0 0 0,0 0 0,-1 1 0,0-1 0,-1-1 0,1 1 0,-1 0 0,-1-1 0,-7 13 0,3-8 0,0-1 0,-1 0 0,0 0 0,-1-1 0,0 0 0,-1-1 0,0 0 0,-24 15 0,30-23-1365</inkml:trace>
  <inkml:trace contextRef="#ctx0" brushRef="#br0" timeOffset="9241.26">3171 432 24575,'0'-28'0,"0"26"0,0 18 0,9 365 0,0 6 0,-9-315 0,0-135-1365,0 31-5461</inkml:trace>
  <inkml:trace contextRef="#ctx0" brushRef="#br0" timeOffset="10506.3">3135 169 24575,'0'0'0,"-1"0"0,1 0 0,0 0 0,0 0 0,0 0 0,0 0 0,-1 0 0,1 0 0,0 0 0,0 0 0,0 0 0,-1 0 0,1 0 0,0 0 0,0 0 0,0 0 0,0 0 0,-1 0 0,1 0 0,0 0 0,0 0 0,0 0 0,0-1 0,-1 1 0,1 0 0,0 0 0,0 0 0,0 0 0,0 0 0,0 0 0,0-1 0,0 1 0,-1 0 0,1 0 0,0 0 0,0 0 0,0-1 0,0 1 0,0 0 0,0 0 0,0 0 0,0-1 0,0 1 0,0 0 0,0 0 0,0 0 0,0 0 0,0-1 0,0 1 0,0 0 0,0 0 0,0 0 0,0-1 0,0 1 0,1 0 0,-1 0 0,0 0 0,0 0 0,0 0 0,0-1 0,10-8 0,10 2 0,0 1 0,1 2 0,-1 0 0,1 0 0,28 1 0,-14 0 0,642-42 0,106-11 0,-770 54 0,-7 1 0,0 0 0,0 0 0,1 1 0,8 0 0,-15 0 0,1 0 0,0 0 0,-1 0 0,1 0 0,0 1 0,-1-1 0,1 0 0,0 0 0,-1 0 0,1 1 0,0-1 0,-1 0 0,1 1 0,0-1 0,-1 1 0,1-1 0,-1 1 0,1-1 0,-1 1 0,1-1 0,-1 1 0,0-1 0,1 1 0,-1 0 0,0-1 0,1 1 0,-1-1 0,0 1 0,0 0 0,1 0 0,-1-1 0,0 1 0,0 0 0,0-1 0,0 1 0,0 0 0,0-1 0,0 1 0,0 0 0,0 0 0,0-1 0,-1 1 0,1 0 0,-13 50 0,6-27 0,2 0 0,-4 28 0,-21 682 0,29-723 0,-10 336 0,5-187 0,6-153 0,0 0 0,-1 0 0,0 0 0,0 0 0,-5 13 0,6-19 0,-1 0 0,1 0 0,-1 1 0,1-1 0,-1 0 0,0 0 0,0 0 0,1 0 0,-1 0 0,0 0 0,0 0 0,0 0 0,0 0 0,0-1 0,-1 1 0,1 0 0,0-1 0,0 1 0,0 0 0,-1-1 0,1 0 0,0 1 0,0-1 0,-1 0 0,1 0 0,0 1 0,-1-1 0,1 0 0,0 0 0,-1 0 0,1-1 0,0 1 0,-1 0 0,1 0 0,0-1 0,-1 1 0,-1-2 0,-21-4 0,0 1 0,-1 2 0,0 0 0,1 1 0,-43 3 0,26-1 0,-1300 11 0,1310-10 0,16 0 0,0 0 0,1-1 0,-1-1 0,0 0 0,-25-6 0,38 7 0,1 0 0,0-1 0,0 1 0,0-1 0,0 1 0,0-1 0,0 0 0,0 1 0,0-1 0,0 0 0,0 0 0,0 1 0,1-1 0,-1 0 0,0 0 0,0 0 0,1 0 0,-1 0 0,1 0 0,-1 0 0,1 0 0,-1-1 0,1 1 0,0 0 0,-1 0 0,1 0 0,0 0 0,0-1 0,0 1 0,0 0 0,0 0 0,0 0 0,0-1 0,0 1 0,1 0 0,-1 0 0,1-2 0,1-5 0,1 0 0,1 0 0,-1 1 0,7-10 0,-4 4 0,1-3 0,-2-1 0,0 1 0,-1-1 0,0 0 0,-1 0 0,0-19 0,-1 13 0,1 0 0,10-36 0,-13 57-30,1 0-1,0 0 1,0 0-1,0 0 1,1 0-1,-1 1 1,0-1-1,1 0 1,-1 0-1,1 1 1,0-1-1,-1 1 1,1 0-1,0-1 1,0 1-1,0 0 1,0 0-1,0 0 1,0 0-1,0 0 1,0 1-1,0-1 1,4 0-1,0-1-602,6-2-6193</inkml:trace>
  <inkml:trace contextRef="#ctx0" brushRef="#br0" timeOffset="11309.07">3799 438 24575,'-1'0'0,"-1"1"0,1 3 0,0 8 0,0 7 0,1 7 0,0 4 0,0 1 0,0-2 0,0-2 0,0-3 0,0-5 0,0-3 0,0-7 0,0-7 0</inkml:trace>
  <inkml:trace contextRef="#ctx0" brushRef="#br0" timeOffset="11680.34">3733 468 24575,'0'-4'0,"-1"-2"0,1 1 0,0-1 0,1 0 0,0 1 0,-1-1 0,4-10 0,-3 14 0,1 0 0,-1 0 0,0 0 0,1 0 0,0 0 0,-1 0 0,1 1 0,0-1 0,0 0 0,0 1 0,0-1 0,0 1 0,0 0 0,0 0 0,0 0 0,1 0 0,-1 0 0,4-1 0,1 0 0,-1 0 0,1 0 0,0 1 0,0 0 0,-1 0 0,1 1 0,0 0 0,0 0 0,0 0 0,-1 1 0,1 0 0,0 0 0,0 1 0,-1 0 0,1 0 0,-1 0 0,0 1 0,0 0 0,0 0 0,0 1 0,0 0 0,0 0 0,-1 0 0,0 0 0,0 1 0,0 0 0,-1 0 0,1 1 0,-1-1 0,-1 1 0,1 0 0,-1 0 0,0 0 0,0 0 0,0 0 0,-1 1 0,2 8 0,-2-5 0,-1 0 0,0 0 0,0 0 0,-1 0 0,-1 0 0,1 0 0,-2 0 0,1-1 0,-1 1 0,-1 0 0,0 0 0,0-1 0,-8 15 0,9-19 0,-1 1 0,0-2 0,0 1 0,0 0 0,0-1 0,-1 1 0,0-1 0,0 0 0,0 0 0,0 0 0,-1-1 0,0 0 0,1 0 0,-1 0 0,0 0 0,0-1 0,-1 1 0,1-2 0,0 1 0,-1 0 0,1-1 0,-1 0 0,0 0 0,1-1 0,-10 0 0,14 0 11,-1 0 0,0 0 0,0-1 0,0 1 0,1 0 0,-1-1 0,0 0 0,0 0 0,1 1 0,-1-1 0,1 0 0,-1 0 0,1 0 0,-1 0 0,1-1 0,-1 1 0,1 0 0,0-1 0,0 1 0,0-1 0,0 1 1,0-1-1,0 1 0,0-1 0,0 0 0,1 1 0,-1-1 0,1 0 0,-1 0 0,0-2 0,1 1-106,0 0 0,-1 0 0,1-1 0,0 1 1,1 0-1,-1 0 0,0 0 0,1 0 0,0 0 0,-1 1 1,1-1-1,1 0 0,-1 0 0,0 0 0,0 1 1,1-1-1,3-4 0,5-3-6731</inkml:trace>
  <inkml:trace contextRef="#ctx0" brushRef="#br0" timeOffset="12381.04">4062 618 24575,'0'-10'0,"-2"-37"0,2 46 0,0 0 0,0 0 0,-1 0 0,1 0 0,0 0 0,0-1 0,-1 1 0,1 0 0,0 0 0,-1 0 0,0 0 0,1 0 0,-1 0 0,1 0 0,-1 0 0,0 0 0,0 1 0,1-1 0,-1 0 0,0 0 0,0 0 0,0 1 0,0-1 0,0 1 0,0-1 0,0 1 0,0-1 0,0 1 0,0-1 0,0 1 0,-3-1 0,2 2 0,1-1 0,-1 1 0,0-1 0,0 1 0,1 0 0,-1 0 0,0 0 0,1 0 0,-1 0 0,0 0 0,1 0 0,0 0 0,-1 0 0,1 1 0,0-1 0,0 1 0,-1-1 0,1 1 0,0-1 0,0 1 0,1 0 0,-1 0 0,-1 2 0,0 2 0,0 0 0,0 0 0,0 0 0,1 0 0,-2 12 0,4-15 0,-1 0 0,0-1 0,1 1 0,-1 0 0,1 0 0,0-1 0,0 1 0,0-1 0,0 1 0,0-1 0,1 1 0,-1-1 0,1 0 0,0 0 0,-1 0 0,1 0 0,0 0 0,0 0 0,4 3 0,-5-4 0,0-1 0,0 1 0,0-1 0,0 1 0,0-1 0,1 1 0,-1-1 0,0 0 0,0 1 0,0-1 0,0 0 0,0 0 0,1 0 0,-1 0 0,0 0 0,0 0 0,0 0 0,0 0 0,2-1 0,-2 0 0,1 1 0,-1-1 0,0 0 0,0 0 0,1 0 0,-1 0 0,0 0 0,0 0 0,0 0 0,0 0 0,-1-1 0,1 1 0,0 0 0,0-1 0,-1 1 0,1 0 0,-1-1 0,1 1 0,0-2 0,7-44 0,-4 23 0,-2 19 0,-1 6 0,0 2 0,0-1 0,0 1 0,0-1 0,0 0 0,1 1 0,-1-1 0,0 0 0,1 0 0,0 0 0,-1 0 0,1 0 0,0 0 0,0 0 0,0-1 0,0 1 0,0-1 0,1 1 0,-1-1 0,0 0 0,1 0 0,-1 0 0,4 1 0,-5-2 0,1 0 0,-1 1 0,1-1 0,0 0 0,-1 0 0,1 0 0,0-1 0,-1 1 0,1 0 0,-1-1 0,1 1 0,0 0 0,-1-1 0,1 0 0,-1 1 0,0-1 0,1 0 0,-1 0 0,1 0 0,-1 0 0,0 0 0,0 0 0,0 0 0,0 0 0,0-1 0,0 1 0,0 0 0,0-1 0,0 1 0,0-1 0,-1 1 0,1-1 0,0 1 0,-1-1 0,0 1 0,1-4 0,2-11 0,0 1 0,-1-1 0,-1 0 0,-2-23 0,-8-66 0,6 79 0,39 266-1365,-34-231-5461</inkml:trace>
  <inkml:trace contextRef="#ctx0" brushRef="#br0" timeOffset="12536.3">4145 450 24575,'1'0'0,"5"0"0,3 0 0,6-2 0,2-1 0,2 1 0,1-3 0,0-1 0,-4 1-8191</inkml:trace>
  <inkml:trace contextRef="#ctx0" brushRef="#br0" timeOffset="12960.23">4349 438 24575,'-3'-2'0,"0"1"0,1 0 0,-1 0 0,0 0 0,0 0 0,0 0 0,0 0 0,0 1 0,0-1 0,0 1 0,0 0 0,-4 0 0,5 1 0,0-1 0,0 1 0,0 0 0,1 0 0,-1 0 0,0 0 0,1 0 0,-1 0 0,1 0 0,-1 1 0,1-1 0,0 0 0,-1 1 0,1-1 0,0 1 0,0 0 0,0-1 0,0 1 0,0 0 0,1-1 0,-2 3 0,0 1 0,1 0 0,-1-1 0,1 1 0,0 0 0,0 0 0,1 0 0,-1 0 0,1 0 0,1 9 0,-1-13 0,0 1 0,0 0 0,0-1 0,1 1 0,-1-1 0,0 1 0,1-1 0,0 1 0,-1-1 0,1 1 0,0-1 0,0 0 0,0 1 0,0-1 0,0 0 0,0 0 0,0 1 0,0-1 0,0 0 0,1 0 0,-1 0 0,0 0 0,1-1 0,-1 1 0,0 0 0,1-1 0,-1 1 0,1-1 0,0 1 0,-1-1 0,1 0 0,-1 1 0,4-1 0,-3 0 0,-1 0 0,1-1 0,0 1 0,-1 0 0,1-1 0,0 0 0,-1 1 0,1-1 0,-1 0 0,1 0 0,-1 1 0,1-1 0,-1 0 0,1-1 0,-1 1 0,0 0 0,0 0 0,0 0 0,0-1 0,0 1 0,0-1 0,0 1 0,0-1 0,0 1 0,0-1 0,-1 1 0,1-1 0,-1 0 0,1 1 0,-1-1 0,0 0 0,0-2 0,2-6 0,-1 0 0,0 0 0,-2-20 0,1 41 0,1 3 0,0 1 0,1-1 0,6 24 0,5 4-1365,-9-25-5461</inkml:trace>
  <inkml:trace contextRef="#ctx0" brushRef="#br0" timeOffset="13456.55">3518 1072 24575,'-1'-1'0,"1"-1"0,-1 1 0,0 0 0,1-1 0,-1 1 0,0 0 0,0 0 0,1 0 0,-1 0 0,0 0 0,0 0 0,0 0 0,0 0 0,-1 0 0,1 0 0,0 0 0,0 1 0,-2-2 0,-23-11 0,24 12 0,1 1 0,-1-1 0,0 0 0,1 1 0,-1-1 0,0 1 0,1 0 0,-1-1 0,0 1 0,0 0 0,1 0 0,-1 0 0,0 0 0,0 1 0,1-1 0,-1 0 0,0 1 0,1-1 0,-1 1 0,0-1 0,1 1 0,-1 0 0,1 0 0,-1 0 0,1 0 0,-2 1 0,0 1 0,0 1 0,1-1 0,0 1 0,0-1 0,0 1 0,0 0 0,0 0 0,1 0 0,0 0 0,-1 4 0,0 0 0,0 0 0,1 0 0,0-1 0,1 1 0,0 0 0,0 0 0,0 0 0,1 0 0,0-1 0,5 15 0,-5-18 0,1 1 0,0-1 0,0 1 0,0-1 0,0 1 0,1-1 0,0 0 0,0 0 0,0-1 0,0 1 0,1-1 0,0 1 0,-1-1 0,1 0 0,0 0 0,0-1 0,1 1 0,6 2 0,-2-1 49,1-1 0,0-1 0,0 1-1,0-2 1,0 1 0,17-1 0,-21-1-171,-1 0 0,1 0 0,-1-1 0,1 0 0,-1 0 0,0 0 0,1-1 0,-1 1 0,0-1 1,0-1-1,0 1 0,0-1 0,8-5 0,-1-5-6704</inkml:trace>
  <inkml:trace contextRef="#ctx0" brushRef="#br0" timeOffset="13693.04">3673 988 24575,'-1'-2'0,"-2"-1"0,-1 5 0,0 5 0,1 9 0,1 6 0,1 11 0,1 10 0,-1 6 0,1 2 0,2-6 0,-1-7 0,3-8 0,1-5 0,4-9 0,-2-9 0,2-7 0,-2-5-8191</inkml:trace>
  <inkml:trace contextRef="#ctx0" brushRef="#br0" timeOffset="14049.13">3721 1245 24575,'3'1'0,"0"0"0,0 0 0,1-1 0,-1 1 0,0-1 0,1 0 0,-1 0 0,0-1 0,0 1 0,1 0 0,-1-1 0,0 0 0,0 0 0,0 0 0,0 0 0,0 0 0,0-1 0,5-3 0,-6 4 0,-1 0 0,1 0 0,-1-1 0,1 1 0,-1 0 0,0-1 0,0 0 0,0 1 0,1-1 0,-1 0 0,-1 1 0,1-1 0,0 0 0,0 0 0,-1 0 0,1 0 0,-1 0 0,1 0 0,-1 0 0,0 0 0,0 0 0,0 0 0,0 0 0,0 0 0,-1 0 0,1 0 0,0 0 0,-1 1 0,0-1 0,1 0 0,-3-3 0,3 4 0,-1-1 0,1 1 0,-1 0 0,1 0 0,-1 0 0,0 0 0,1 0 0,-1 0 0,0 0 0,0 0 0,0 0 0,0 1 0,0-1 0,-2-1 0,3 2 0,-1-1 0,0 1 0,1 0 0,-1 0 0,1 0 0,-1 0 0,0 0 0,1 0 0,-1 0 0,0 0 0,1 0 0,-1 0 0,1 0 0,-1 1 0,0-1 0,1 0 0,-1 0 0,1 0 0,-1 1 0,1-1 0,-2 1 0,1 1 0,-1-1 0,0 1 0,1 0 0,-1 0 0,1 0 0,-1 0 0,1 0 0,0 0 0,0 0 0,0 0 0,0 0 0,0 1 0,0 3 0,-1-2 0,1 0 0,1 1 0,-1-1 0,1 1 0,-1-1 0,1 0 0,1 1 0,-1-1 0,1 1 0,-1-1 0,1 1 0,1-1 0,-1 0 0,0 0 0,4 6 0,-3-7 0,0 0 0,0 0 0,1-1 0,-1 1 0,1-1 0,-1 1 0,1-1 0,0 0 0,0 0 0,0 0 0,0-1 0,1 1 0,-1-1 0,0 1 0,1-1 0,-1 0 0,1 0 0,-1-1 0,6 1 0,-6 0-80,0-1 0,1 1-1,-1-1 1,0 0 0,0 0-1,0-1 1,0 1 0,0-1-1,1 1 1,-1-1 0,0 0 0,0 0-1,0-1 1,-1 1 0,1 0-1,4-4 1,4-4-6746</inkml:trace>
  <inkml:trace contextRef="#ctx0" brushRef="#br0" timeOffset="14466.52">3954 1156 24575,'0'-1'0,"0"0"0,0 1 0,0-1 0,0 0 0,0 1 0,0-1 0,0 0 0,0 1 0,0-1 0,0 0 0,-1 1 0,1-1 0,0 0 0,0 1 0,-1-1 0,1 1 0,0-1 0,-1 0 0,1 1 0,-1-1 0,1 1 0,-1-1 0,1 1 0,-1 0 0,1-1 0,-1 1 0,1-1 0,-1 1 0,0 0 0,1-1 0,-1 1 0,0 0 0,1 0 0,-1 0 0,0 0 0,1-1 0,-1 1 0,0 0 0,1 0 0,-1 0 0,0 0 0,1 0 0,-1 1 0,-1-1 0,0 0 0,0 1 0,0 0 0,0-1 0,0 1 0,0 0 0,0 0 0,0 0 0,0 0 0,0 0 0,0 1 0,1-1 0,-1 0 0,-1 3 0,0 0 0,0 1 0,0 0 0,1 0 0,-1 1 0,1-1 0,0 0 0,1 1 0,0-1 0,-1 1 0,1 6 0,1-11 0,-1 1 0,1 0 0,0 0 0,0-1 0,0 1 0,0 0 0,0 0 0,0 0 0,0-1 0,1 1 0,-1 0 0,1-1 0,-1 1 0,1 0 0,0-1 0,0 1 0,0 0 0,-1-1 0,1 1 0,1-1 0,-1 0 0,0 1 0,0-1 0,0 0 0,1 0 0,-1 0 0,1 0 0,-1 0 0,1 0 0,-1 0 0,1 0 0,0 0 0,-1-1 0,1 1 0,2 0 0,-2-1 0,-1 0 0,1 0 0,-1 0 0,1 0 0,-1 0 0,1 0 0,-1-1 0,1 1 0,-1-1 0,0 1 0,1-1 0,-1 1 0,0-1 0,1 0 0,-1 1 0,0-1 0,0 0 0,0 0 0,0 0 0,1 0 0,-1 0 0,-1 0 0,1 0 0,0-1 0,0 1 0,0 0 0,-1 0 0,1-1 0,0 1 0,-1 0 0,1-1 0,-1 1 0,0-1 0,1 1 0,-1-1 0,0-1 0,2-7 0,-1 1 0,0-1 0,-2-18 0,1 27 0,0 3 8,5 47 324,-5-46-454,1 1 0,-1-1 0,1 1 1,0-1-1,0 1 0,0-1 0,1 1 1,-1-1-1,1 0 0,0 0 0,0 0 0,0 0 1,3 4-1,2-3-6704</inkml:trace>
  <inkml:trace contextRef="#ctx0" brushRef="#br0" timeOffset="15046.46">4020 1138 24575,'1'0'0,"0"0"0,0 1 0,0-1 0,-1 1 0,1-1 0,0 1 0,0-1 0,0 1 0,-1-1 0,1 1 0,0 0 0,0 0 0,-1-1 0,1 1 0,-1 0 0,1 0 0,-1 0 0,1-1 0,-1 1 0,1 1 0,8 19 0,-6-12 0,-1-1 0,1 1 0,-2 0 0,1-1 0,-1 1 0,0 0 0,-1 0 0,0 0 0,-2 14 0,1-59 0,2 27 0,1 0 0,0 0 0,1 1 0,0-1 0,0 1 0,0 0 0,1 0 0,1 0 0,6-10 0,-10 17 0,-1 1 0,0 0 0,0-1 0,1 1 0,-1 0 0,0 0 0,0-1 0,1 1 0,-1 0 0,0 0 0,1-1 0,-1 1 0,0 0 0,1 0 0,-1 0 0,0 0 0,1-1 0,-1 1 0,0 0 0,1 0 0,-1 0 0,1 0 0,-1 0 0,0 0 0,1 0 0,-1 0 0,0 0 0,1 0 0,-1 0 0,1 0 0,-1 1 0,0-1 0,1 0 0,-1 0 0,0 0 0,1 0 0,-1 1 0,0-1 0,1 0 0,-1 0 0,0 1 0,0-1 0,1 0 0,-1 0 0,0 1 0,0-1 0,1 0 0,-1 1 0,0-1 0,0 0 0,0 1 0,0-1 0,1 0 0,-1 1 0,0-1 0,0 1 0,0-1 0,0 0 0,0 1 0,0-1 0,0 0 0,0 1 0,5 32 0,-4-27 0,0 1 0,0 0 0,1 0 0,0-1 0,3 8 0,-5-13 0,0 0 0,1-1 0,-1 1 0,0 0 0,0-1 0,0 1 0,1 0 0,-1-1 0,0 1 0,1-1 0,-1 1 0,1-1 0,-1 1 0,1-1 0,-1 1 0,1-1 0,-1 1 0,1-1 0,-1 1 0,1-1 0,-1 0 0,1 1 0,0-1 0,-1 0 0,1 0 0,-1 1 0,1-1 0,0 0 0,-1 0 0,1 0 0,0 0 0,0 0 0,-1 0 0,1 0 0,0 0 0,-1 0 0,1 0 0,0 0 0,-1 0 0,1-1 0,0 1 0,-1 0 0,1 0 0,-1-1 0,1 1 0,0 0 0,-1-1 0,1 1 0,-1-1 0,1 1 0,-1-1 0,1 1 0,-1-1 0,0 1 0,1-1 0,-1 1 0,1-2 0,2-1 0,-1-1 0,0 0 0,0-1 0,0 1 0,0 0 0,-1-1 0,0 1 0,1-1 0,-2 1 0,2-7 0,0-40 0,-2 42 0,-1 122-1365,1-106-5461</inkml:trace>
  <inkml:trace contextRef="#ctx0" brushRef="#br0" timeOffset="15185.84">4169 1006 24575,'0'-2'0,"2"-1"0,3 2 0,2 4 0,1 2-8191</inkml:trace>
  <inkml:trace contextRef="#ctx0" brushRef="#br0" timeOffset="15639.08">4247 1102 24575,'3'-13'0,"5"13"0,-7 1 0,0 0 0,0-1 0,0 1 0,0 0 0,0 0 0,0 1 0,0-1 0,0 0 0,-1 0 0,1 0 0,0 0 0,-1 1 0,1-1 0,0 2 0,1 5 0,0 1 0,-1-1 0,0 0 0,-1 0 0,0 0 0,0 1 0,-3 15 0,7-37 0,0 0 0,0 0 0,9-17 0,-11 26 0,0-1 0,1 0 0,-1 1 0,1 0 0,0 0 0,0 0 0,0 0 0,1 0 0,-1 0 0,1 1 0,0 0 0,0 0 0,0 0 0,6-3 0,-10 6 0,1 0 0,0-1 0,-1 1 0,1 0 0,0 0 0,-1 0 0,1 0 0,0 0 0,-1 0 0,1 0 0,0 0 0,-1 0 0,1 0 0,0 0 0,0 0 0,-1 1 0,1-1 0,-1 0 0,1 0 0,0 1 0,-1-1 0,1 0 0,0 1 0,-1-1 0,1 1 0,0 1 0,1-1 0,-1 0 0,0 1 0,0 0 0,0-1 0,-1 1 0,1-1 0,0 1 0,0 3 0,5 39 0,-6-41 0,0 13 113,0-10-76,0 1 0,0-1 1,1 0-1,1 8 0,-2-13-95,0 0 1,1 0 0,-1 0-1,0 1 1,1-1-1,-1 0 1,1 0 0,0-1-1,-1 1 1,1 0 0,0 0-1,-1 0 1,1 0-1,0 0 1,0-1 0,0 1-1,-1 0 1,1-1 0,0 1-1,0-1 1,0 1 0,0-1-1,0 1 1,0-1-1,1 1 1,-1-1 0,0 0-1,2 0 1,8 0-6769</inkml:trace>
  <inkml:trace contextRef="#ctx0" brushRef="#br0" timeOffset="16168.16">4534 1042 24575,'-4'0'0,"0"1"0,0-1 0,0 1 0,0 0 0,0 0 0,0 0 0,0 0 0,0 1 0,0-1 0,1 1 0,-6 4 0,7-5 0,1 0 0,-1 0 0,1 0 0,0 0 0,-1 1 0,1-1 0,0 0 0,0 1 0,0-1 0,0 1 0,0 0 0,0-1 0,0 1 0,0 0 0,1-1 0,-1 1 0,1 0 0,-1 0 0,1 0 0,0-1 0,0 1 0,0 0 0,0 0 0,0 0 0,0 0 0,0 0 0,1 3 0,-1-4 0,1-1 0,-1 1 0,0 0 0,0 0 0,1 0 0,-1 0 0,1-1 0,-1 1 0,1 0 0,-1 0 0,1-1 0,-1 1 0,1 0 0,0-1 0,-1 1 0,1 0 0,0-1 0,0 1 0,-1-1 0,1 1 0,0-1 0,0 0 0,0 1 0,0-1 0,-1 0 0,1 0 0,0 1 0,0-1 0,0 0 0,0 0 0,0 0 0,0 0 0,0 0 0,0 0 0,-1 0 0,1-1 0,0 1 0,0 0 0,0 0 0,0-1 0,0 1 0,0 0 0,-1-1 0,2 0 0,1 0 0,0-1 0,0 0 0,-1 1 0,1-1 0,-1 0 0,1 0 0,-1-1 0,0 1 0,0 0 0,0-1 0,3-4 0,2-12 0,-7 18 0,0 0 0,1 1 0,-1-1 0,0 1 0,0-1 0,0 0 0,0 1 0,1-1 0,-1 0 0,0 1 0,0-1 0,0 0 0,0 1 0,0-1 0,-1 0 0,1 1 0,0-1 0,0 0 0,0 1 0,-1-1 0,1 1 0,0-1 0,0 0 0,-1 1 0,0-1 0,1 1 0,-1 0 0,1 0 0,-1 1 0,1-1 0,-1 0 0,1 1 0,-1-1 0,1 0 0,-1 1 0,1-1 0,0 1 0,-1-1 0,1 1 0,0-1 0,-1 0 0,1 1 0,0 0 0,0-1 0,-1 1 0,1-1 0,0 1 0,0-1 0,0 1 0,0-1 0,0 1 0,0 0 0,0-1 0,0 1 0,0-1 0,0 1 0,0 0 0,-1 23 0,1-23 0,4 65 0,13 72 0,3 31 0,-20-165 0,1-1 0,-1 1 0,-1 0 0,1-1 0,0 1 0,-1-1 0,0 1 0,0-1 0,0 0 0,0 1 0,-1-1 0,1 0 0,-3 4 0,3-6 0,1 0 0,-1 0 0,0-1 0,1 1 0,-1 0 0,0-1 0,0 1 0,0-1 0,1 1 0,-1-1 0,0 1 0,0-1 0,0 0 0,0 1 0,0-1 0,0 0 0,0 0 0,0 0 0,-1 1 0,0-2 0,0 1 0,0 0 0,0-1 0,0 1 0,0-1 0,0 0 0,1 0 0,-1 1 0,0-1 0,1 0 0,-1-1 0,1 1 0,-3-2 0,0-1 0,1 0 0,0 0 0,0 0 0,0 0 0,0 0 0,1-1 0,0 0 0,0 1 0,0-1 0,0 0 0,1 0 0,0 0 0,0 0 0,0 0 0,0-8 0,0 0 0,1 1 0,1-1 0,0 1 0,0 0 0,5-16 0,-4 19-105,1 1 0,0-1 0,1 1 0,0 0 0,0 0 0,1 0 0,0 1 0,0 0 0,0-1 0,1 2 0,1-1 0,8-7 0,-7 7-6721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10:27:55.768"/>
    </inkml:context>
    <inkml:brush xml:id="br0">
      <inkml:brushProperty name="width" value="0.025" units="cm"/>
      <inkml:brushProperty name="height" value="0.025" units="cm"/>
    </inkml:brush>
  </inkml:definitions>
  <inkml:trace contextRef="#ctx0" brushRef="#br0">12 90 24575,'-1'0'0,"0"1"0,1-1 0,-1 1 0,0-1 0,1 1 0,-1-1 0,1 1 0,-1-1 0,1 1 0,-1 0 0,1-1 0,-1 1 0,1 0 0,0-1 0,-1 1 0,1 0 0,0-1 0,-1 1 0,1 0 0,0 0 0,0-1 0,0 1 0,0 0 0,0 0 0,0 0 0,-2 22 0,2-21 0,0 0 0,0 1 0,1-1 0,-1 0 0,1 0 0,-1 0 0,1 0 0,0 0 0,0 0 0,0 0 0,0 0 0,0 0 0,0 0 0,0-1 0,1 1 0,-1 0 0,3 2 0,-1-2 0,1 1 0,-1-1 0,0 0 0,1-1 0,-1 1 0,1 0 0,0-1 0,-1 0 0,6 1 0,6 0 0,0 0 0,0-1 0,30-2 0,38-6 0,-42 3 0,1 1 0,-1 3 0,45 4 0,-78-3 0,0 1 0,0-1 0,-1 1 0,1 1 0,-1 0 0,0 0 0,0 0 0,0 1 0,0 0 0,-1 0 0,12 10 0,-3 1 0,-1 0 0,-1 1 0,14 20 0,-25-33 0,10 11 0,8 10 0,-19-23 0,0 0 0,0 0 0,-1 1 0,1-1 0,0 0 0,-1 1 0,1-1 0,0 0 0,-1 1 0,0-1 0,1 1 0,-1-1 0,0 1 0,0-1 0,0 2 0,-6-10 0,1-6 0,4 11 0,0-1 0,1 1 0,0-1 0,-1 1 0,1-1 0,0 1 0,0-1 0,1 1 0,-1-1 0,0 1 0,1 0 0,0-1 0,-1 1 0,1-1 0,0 1 0,0 0 0,0 0 0,2-3 0,0 2 0,0 0 0,0 0 0,0 0 0,0 0 0,0 1 0,0-1 0,1 1 0,-1 0 0,1 0 0,4-2 0,10-2 0,-1 1 0,1 0 0,0 2 0,19-2 0,-29 4 0,220-22 0,-3 0 0,-159 13 0,88-24 0,-121 23 0,-1-2 0,54-30 0,-9 4 0,-66 34 0,-7 4 0,0 0 0,-1-1 0,1 0 0,-1 1 0,1-1 0,-1-1 0,0 1 0,0 0 0,5-6 0,-8 8 8,1 0 1,-1-1-1,0 1 0,0-1 0,0 1 0,0-1 0,0 1 0,0 0 0,0-1 1,0 1-1,0-1 0,0 1 0,0-1 0,-1 1 0,1 0 0,0-1 0,0 1 1,0-1-1,0 1 0,-1 0 0,1-1 0,0 1 0,0 0 0,-1-1 0,1 1 1,0 0-1,0-1 0,-1 1 0,1 0 0,0 0 0,-1-1 0,1 1 0,-1 0 1,1 0-1,0 0 0,-1-1 0,1 1 0,-1 0 0,1 0 0,0 0 0,-2 0 1,-17-6-1716,7 4-5119</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10:27:56.719"/>
    </inkml:context>
    <inkml:brush xml:id="br0">
      <inkml:brushProperty name="width" value="0.025" units="cm"/>
      <inkml:brushProperty name="height" value="0.025" units="cm"/>
    </inkml:brush>
  </inkml:definitions>
  <inkml:trace contextRef="#ctx0" brushRef="#br0">13 2198 24575,'-1'0'0,"1"1"0,-1-1 0,1 0 0,0 1 0,-1-1 0,1 1 0,-1-1 0,1 1 0,-1-1 0,1 1 0,0-1 0,-1 1 0,1-1 0,0 1 0,0-1 0,0 1 0,-1 0 0,1-1 0,0 1 0,0-1 0,0 1 0,0 0 0,0-1 0,0 2 0,-2 19 0,2-17 0,-4 277 0,5-192 0,-2-186 0,6-139 0,-4 225 0,0 0 0,1 0 0,0 0 0,5-11 0,-6 20 0,-1 0 0,1 0 0,0 0 0,0 1 0,0-1 0,0 0 0,1 1 0,-1-1 0,0 1 0,1-1 0,-1 1 0,4-3 0,-4 3 0,0 1 0,0-1 0,1 1 0,-1 0 0,0-1 0,0 1 0,1 0 0,-1 0 0,0 0 0,0 0 0,1 0 0,-1 0 0,0 0 0,1 0 0,-1 1 0,0-1 0,0 0 0,0 1 0,1-1 0,-1 1 0,0-1 0,2 2 0,2 2 0,0 0 0,0 0 0,0 0 0,-1 1 0,0-1 0,0 1 0,0 0 0,0 1 0,-1-1 0,0 0 0,0 1 0,3 7 0,-3-4 0,1 0 0,-1 0 0,-1 0 0,1 1 0,-2-2 0,1 2 0,-1 13 0,-1-19 0,0 0 0,-1 0 0,0 0 0,0 0 0,0-1 0,0 1 0,0 0 0,-1 0 0,0-1 0,0 1 0,0-1 0,0 0 0,0 1 0,-1-1 0,1 0 0,-1 0 0,0-1 0,0 1 0,0 0 0,0-1 0,-4 3 0,4-4 0,1 0 0,0 0 0,0 0 0,0-1 0,0 1 0,-1 0 0,1-1 0,0 0 0,-1 1 0,1-1 0,0 0 0,-1 0 0,1 0 0,0-1 0,-1 1 0,1 0 0,0-1 0,-1 0 0,1 1 0,0-1 0,0 0 0,0 0 0,0 0 0,0-1 0,0 1 0,0 0 0,0-1 0,0 1 0,1-1 0,-1 0 0,0 1 0,1-1 0,-1 0 0,1 0 0,0 0 0,-2-3 0,3 5 0,0-1 0,-1 1 0,1 0 0,0 0 0,-1-1 0,1 1 0,0 0 0,0-1 0,-1 1 0,1-1 0,0 1 0,0 0 0,0-1 0,-1 1 0,1-1 0,0 1 0,0 0 0,0-1 0,0 1 0,0-1 0,0 1 0,0-1 0,0 1 0,0-1 0,0 1 0,0 0 0,0-1 0,0 1 0,0-1 0,0 1 0,1-1 0,-1 1 0,0 0 0,0-1 0,0 1 0,1 0 0,-1-1 0,0 1 0,1-1 0,0 1 0,0 0 0,0 0 0,0 0 0,0 1 0,0-1 0,0 0 0,0 0 0,0 1 0,0-1 0,0 1 0,0-1 0,0 1 0,-1-1 0,1 1 0,0-1 0,0 1 0,0 0 0,0 0 0,15 15 0,-2 1 0,0 0 0,0 1 0,17 32 0,8 11 0,-38-60-38,-1 1 0,1-1 0,0 0 1,-1 0-1,1 0 0,0 0 0,0 0 0,0 0 0,0 0 0,0 0 0,0 0 0,0 0 0,0-1 0,0 1 0,0 0 0,0-1 1,0 1-1,1-1 0,-1 1 0,0-1 0,0 0 0,1 1 0,-1-1 0,0 0 0,1 0 0,-1 0 0,0 0 0,0 0 0,1 0 1,-1 0-1,0 0 0,1-1 0,-1 1 0,0 0 0,2-1 0,5-6-6788</inkml:trace>
  <inkml:trace contextRef="#ctx0" brushRef="#br0" timeOffset="718.95">234 2460 24575,'0'0'0,"0"1"0,-1-1 0,1 1 0,0 0 0,-1-1 0,1 1 0,0-1 0,0 1 0,-1-1 0,1 1 0,0 0 0,0-1 0,0 1 0,0-1 0,0 1 0,0 0 0,0-1 0,0 1 0,0 0 0,0-1 0,0 1 0,0-1 0,1 1 0,-1 0 0,0-1 0,0 1 0,1-1 0,-1 1 0,0-1 0,1 1 0,-1-1 0,0 1 0,1-1 0,-1 1 0,1-1 0,-1 0 0,1 1 0,-1-1 0,1 0 0,0 0 0,1 2 0,0-1 0,0 1 0,0-1 0,0 0 0,0 0 0,0 0 0,0 0 0,1 0 0,2 0 0,-2-1 0,0 0 0,1 0 0,-1-1 0,0 1 0,1-1 0,-1 0 0,0 0 0,0 0 0,0 0 0,0 0 0,0-1 0,0 0 0,0 1 0,0 0 0,-1-1 0,1-1 0,-1 1 0,1 0 0,2-3 0,-4 3 0,0 1 0,0 0 0,0-1 0,0 1 0,0-1 0,0 1 0,0-1 0,0 0 0,-1 1 0,1-1 0,0 0 0,-1 1 0,1-1 0,-1 0 0,0 0 0,0 1 0,0-1 0,0 0 0,0 0 0,0 0 0,0 1 0,0-1 0,-1 0 0,1 0 0,-1 1 0,1-1 0,-1 0 0,0 1 0,0-1 0,1 1 0,-1-1 0,0 1 0,0-1 0,-1 1 0,1-1 0,-2-1 0,2 3 0,1-1 0,-1 1 0,0-1 0,1 1 0,-1-1 0,0 1 0,0-1 0,1 1 0,-1 0 0,0 0 0,0-1 0,1 1 0,-1 0 0,0 0 0,0 0 0,0 0 0,1 0 0,-1 0 0,0 0 0,0 0 0,0 0 0,1 0 0,-1 0 0,-1 1 0,0 0 0,0 0 0,0 0 0,1 0 0,-1 0 0,0 0 0,1 0 0,-1 1 0,1-1 0,-3 3 0,0 1 0,1 1 0,-1-1 0,1 1 0,0-1 0,-3 9 0,4-10 0,1 1 0,-1-1 0,1 1 0,1-1 0,-1 0 0,0 1 0,1-1 0,0 1 0,1 6 0,-1-9 0,0-1 0,1 1 0,-1 0 0,1-1 0,0 1 0,-1-1 0,1 1 0,0-1 0,0 1 0,0-1 0,0 0 0,0 0 0,0 1 0,1-1 0,-1 0 0,0 0 0,0 0 0,1 0 0,-1 0 0,1 0 0,-1-1 0,1 1 0,-1 0 0,1-1 0,0 1 0,-1-1 0,1 0 0,-1 1 0,3-1 0,6 1 0,0-1 0,0-1 0,0 1 0,0-1 0,0-1 0,0 0 0,0 0 0,0-1 0,-1 0 0,1-1 0,-1 0 0,0-1 0,14-8 0,-19 10 0,1-1 0,-1 1 0,0-1 0,0 0 0,0 1 0,0-1 0,-1 0 0,1-1 0,-1 0 0,0 1 0,3-9 0,-5 9 0,0 0 0,0 0 0,0 0 0,0 1 0,-1-1 0,1 0 0,-1 0 0,0 0 0,-1 0 0,1 0 0,-1 0 0,1 0 0,-1 0 0,0 0 0,-1 0 0,1 1 0,-4-7 0,5 9 0,0 0 0,0 1 0,-1-1 0,1 0 0,0 0 0,-1 1 0,1-1 0,-1 0 0,1 0 0,-1 1 0,0-1 0,1 1 0,-1-1 0,1 1 0,-1-1 0,0 1 0,0-1 0,1 1 0,-1-1 0,0 1 0,0 0 0,1-1 0,-1 1 0,0 0 0,0 0 0,0 0 0,0-1 0,1 1 0,-3 0 0,1 1 0,1 0 0,-1-1 0,0 1 0,1 0 0,-1 0 0,1 0 0,-1 0 0,1 0 0,0 0 0,-1 1 0,1-1 0,0 0 0,-2 3 0,-1 2 0,0 0 0,0 0 0,0 1 0,1 0 0,0-1 0,-2 9 0,4-14 0,1 0 0,0 1 0,-1-1 0,1 0 0,0 1 0,0-1 0,0 0 0,0 1 0,0-1 0,0 0 0,0 1 0,0-1 0,1 0 0,-1 1 0,0-1 0,2 3 0,-2-4 0,1 1 0,-1-1 0,1 1 0,-1-1 0,1 0 0,-1 1 0,1-1 0,0 0 0,-1 1 0,1-1 0,-1 0 0,1 0 0,0 0 0,-1 1 0,1-1 0,0 0 0,-1 0 0,1 0 0,0 0 0,-1 0 0,1 0 0,-1 0 0,1 0 0,0-1 0,3 0 0,-1 0 0,0 0 0,1 0 0,-1-1 0,0 1 0,0-1 0,0 0 0,0 0 0,-1 0 0,6-5 0,-8 7 0,1-1 0,-1 1 0,0-1 0,0 1 0,1-1 0,-1 1 0,0 0 0,1-1 0,-1 1 0,0 0 0,1-1 0,-1 1 0,1 0 0,-1-1 0,1 1 0,-1 0 0,1 0 0,-1 0 0,1-1 0,-1 1 0,1 0 0,-1 0 0,1 0 0,-1 0 0,1 0 0,-1 0 0,1 0 0,-1 0 0,1 0 0,-1 0 0,1 0 0,-1 0 0,1 1 0,-1-1 0,1 0 0,-1 0 0,0 0 0,1 1 0,-1-1 0,1 0 0,-1 1 0,1-1 0,-1 0 0,0 1 0,1-1 0,-1 0 0,0 1 0,1-1 0,-1 1 0,0-1 0,0 0 0,1 1 0,-1-1 0,0 1 0,0-1 0,0 1 0,0-1 0,0 1 0,0-1 0,1 1 0,-1-1 0,0 2 0,6 44 0,-5-30 0,33 187 0,-32-199 340,-2-11-1699,0 7 1013,1-13-6480</inkml:trace>
  <inkml:trace contextRef="#ctx0" brushRef="#br0" timeOffset="1058.74">551 2412 24575,'0'0'0,"0"0"0,0 0 0,-1-1 0,1 1 0,0 0 0,0 0 0,0-1 0,0 1 0,0 0 0,0 0 0,0-1 0,0 1 0,0 0 0,0 0 0,0-1 0,0 1 0,0 0 0,0-1 0,0 1 0,0 0 0,0 0 0,1 0 0,-1-1 0,0 1 0,0 0 0,0 0 0,0-1 0,0 1 0,1 0 0,-1 0 0,0 0 0,0-1 0,0 1 0,0 0 0,1 0 0,-1 0 0,0 0 0,0 0 0,1-1 0,-1 1 0,0 0 0,0 0 0,1 0 0,-1 0 0,0 0 0,0 0 0,1 0 0,-1 0 0,0 0 0,0 0 0,1 0 0,-1 0 0,0 0 0,0 0 0,1 0 0,-1 0 0,0 0 0,0 0 0,1 1 0,-1-1 0,0 0 0,0 0 0,1 0 0,-1 0 0,0 0 0,0 1 0,0-1 0,1 0 0,11 16 0,-4 17 0,-7-25 0,1 0 0,0-1 0,0 0 0,5 11 0,-6-16 0,0 0 0,0 0 0,0-1 0,1 1 0,-1 0 0,0-1 0,1 1 0,-1-1 0,1 1 0,0-1 0,-1 0 0,1 0 0,0 0 0,0 1 0,0-2 0,0 1 0,-1 0 0,1 0 0,0-1 0,1 1 0,2 0 0,-4-1 0,1 0 0,-1 0 0,1 0 0,-1 0 0,1 0 0,-1 0 0,1 0 0,-1-1 0,1 1 0,-1 0 0,0-1 0,1 1 0,-1-1 0,1 0 0,-1 1 0,0-1 0,0 0 0,1 0 0,-1 0 0,0 0 0,1-1 0,0-1 0,0 1 0,0-1 0,-1 1 0,0-1 0,1 1 0,-1-1 0,0 0 0,0 0 0,0 0 0,0-4 0,0 3 0,0 0 0,-1-1 0,0 0 0,0 1 0,0-1 0,0 0 0,-1 1 0,1-1 0,-1 1 0,-1-1 0,1 0 0,0 1 0,-5-8 0,-15-9 0,20 19-1365</inkml:trace>
  <inkml:trace contextRef="#ctx0" brushRef="#br0" timeOffset="1276.55">754 2341 24575,'0'3'0,"1"4"0,1 5 0,1 3 0,1 4 0,2 2 0,1 0 0,-2-2 0,2-4 0,-2-3 0,-1-1-8191</inkml:trace>
  <inkml:trace contextRef="#ctx0" brushRef="#br0" timeOffset="1412.55">766 2246 24575,'2'1'0,"3"4"0,0 2-8191</inkml:trace>
  <inkml:trace contextRef="#ctx0" brushRef="#br0" timeOffset="1767.43">845 2358 24575,'0'0'0,"1"0"0,-1 0 0,0 0 0,0 0 0,0 0 0,0 0 0,1 0 0,-1 0 0,0 0 0,0 0 0,0 0 0,0 0 0,1 0 0,-1 0 0,0 0 0,0 0 0,0 0 0,0 0 0,1 0 0,-1 0 0,0 0 0,0 0 0,0 0 0,1 0 0,-1 0 0,0 0 0,0 0 0,0 0 0,0 1 0,0-1 0,1 0 0,-1 0 0,0 0 0,0 0 0,0 0 0,0 0 0,0 1 0,0-1 0,0 0 0,0 0 0,0 0 0,1 0 0,-1 1 0,0-1 0,0 0 0,8 9 0,18 38 0,-25-44 0,1 1 0,-1-1 0,0 0 0,0 1 0,0-1 0,0 0 0,0 1 0,-1 0 0,0-1 0,1 1 0,-1-1 0,-1 8 0,1-12 0,0 1 0,0 0 0,0 0 0,0 0 0,-1-1 0,1 1 0,0 0 0,0 0 0,0 0 0,0-1 0,0 1 0,0 0 0,0 0 0,0 0 0,0 0 0,0-1 0,-1 1 0,1 0 0,0 0 0,0 0 0,0 0 0,0 0 0,0-1 0,-1 1 0,1 0 0,0 0 0,0 0 0,0 0 0,-1 0 0,1 0 0,0 0 0,0 0 0,0 0 0,-1 0 0,1 0 0,0 0 0,0 0 0,0 0 0,-1 0 0,1 0 0,0 0 0,0 0 0,0 0 0,-1 0 0,1 0 0,0 0 0,0 0 0,0 0 0,0 0 0,-1 1 0,1-1 0,0 0 0,0 0 0,0 0 0,0 0 0,-1 0 0,1 0 0,0 1 0,0-1 0,0 0 0,0 0 0,0 0 0,0 1 0,0-1 0,0 0 0,0 0 0,-1 0 0,1 0 0,0 1 0,-6-17 0,3 8 57,1-1 0,0 0 0,1-1 0,0 1 0,1-17 0,0 24-108,0 0 1,0 0 0,0 0 0,0 0 0,0 0-1,1 1 1,-1-1 0,1 0 0,-1 0 0,1 0-1,0 0 1,0 1 0,0-1 0,0 0 0,0 1-1,0-1 1,0 0 0,1 1 0,-1 0 0,0-1 0,1 1-1,-1 0 1,1 0 0,0-1 0,-1 1 0,1 1-1,0-1 1,-1 0 0,1 0 0,0 1 0,0-1-1,0 1 1,2-1 0,10 1-6776</inkml:trace>
  <inkml:trace contextRef="#ctx0" brushRef="#br0" timeOffset="2108.43">1007 2382 24575,'1'0'0,"1"0"0,0 0 0,0 0 0,0 0 0,-1 0 0,1-1 0,0 1 0,0-1 0,-1 1 0,1-1 0,0 0 0,-1 0 0,1 0 0,-1 0 0,1 0 0,-1 0 0,1 0 0,-1 0 0,0-1 0,1 1 0,-1 0 0,0-1 0,0 1 0,0-1 0,0 1 0,0-1 0,-1 0 0,1 1 0,0-1 0,-1 0 0,1 0 0,-1 1 0,0-1 0,1 0 0,-1 0 0,0 0 0,0 0 0,0 1 0,0-1 0,-1 0 0,1 0 0,0 0 0,-1 1 0,0-3 0,1 3 0,-1 0 0,1 1 0,0-1 0,-1 0 0,1 0 0,-1 0 0,1 0 0,-1 1 0,0-1 0,1 0 0,-1 1 0,0-1 0,1 0 0,-1 1 0,0-1 0,0 1 0,1-1 0,-1 1 0,0-1 0,0 1 0,0 0 0,0-1 0,0 1 0,0 0 0,1 0 0,-1 0 0,0 0 0,0 0 0,0 0 0,0 0 0,0 0 0,0 0 0,0 0 0,0 0 0,0 0 0,0 0 0,0 1 0,1-1 0,-1 0 0,0 1 0,0-1 0,-1 1 0,0 1 0,-1-1 0,0 1 0,1 0 0,0 0 0,-1 0 0,1 0 0,0 0 0,0 1 0,0-1 0,0 0 0,1 1 0,-3 3 0,3-4 0,0 0 0,0 0 0,0 1 0,1-1 0,-1 1 0,1-1 0,-1 1 0,1-1 0,0 1 0,0-1 0,0 1 0,0-1 0,0 1 0,0-1 0,1 1 0,-1-1 0,1 1 0,0-1 0,0 0 0,0 1 0,0-1 0,2 4 0,0-4 0,-1 1 0,0-1 0,1 0 0,-1 1 0,1-1 0,-1-1 0,1 1 0,0 0 0,0-1 0,0 1 0,0-1 0,0 0 0,0 0 0,1 0 0,-1 0 0,6 0 0,0 0-170,-1 0-1,0-1 0,0 0 1,0 0-1,0-1 0,0 0 1,11-3-1,-6 0-6655</inkml:trace>
  <inkml:trace contextRef="#ctx0" brushRef="#br0" timeOffset="2702.81">1108 2335 24575,'0'-1'0,"0"1"0,0-1 0,0 1 0,0 0 0,0-1 0,-1 1 0,1-1 0,0 1 0,0-1 0,0 1 0,0-1 0,0 1 0,1 0 0,-1-1 0,0 1 0,0-1 0,0 1 0,0 0 0,0-1 0,1 1 0,-1-1 0,0 1 0,0 0 0,0-1 0,1 1 0,-1 0 0,0-1 0,1 1 0,-1 0 0,0-1 0,1 1 0,0 0 0,9 10 0,7 23 0,12 35 0,-29-100 0,0 19 0,-1-33 0,1 44 0,0 0 0,1 0 0,-1 0 0,0 0 0,1 0 0,-1 0 0,1 0 0,0 1 0,-1-1 0,1 0 0,0 0 0,0 0 0,0 1 0,1-1 0,-1 0 0,0 1 0,2-1 0,-2 1 0,0 1 0,-1 0 0,1 0 0,0-1 0,0 1 0,-1 0 0,1 0 0,0 0 0,0 0 0,-1 0 0,1 0 0,0 0 0,0 0 0,0 1 0,-1-1 0,1 0 0,0 0 0,-1 1 0,1-1 0,0 0 0,0 1 0,-1-1 0,1 0 0,-1 0 0,1 0 0,0 1 0,-1 0 0,1-1 0,-1 1 0,1-1 0,-1 1 0,1 0 0,-1-1 0,0 1 0,1 0 0,-1-1 0,0 1 0,0 0 0,1 0 0,10 31 0,-11-11 0,-1-17 0,1-13 0,0-4 0,1 1 0,5-21 0,-6 30 0,1-1 0,0 0 0,0 1 0,0-1 0,1 0 0,-1 1 0,1 0 0,0-1 0,0 1 0,0 0 0,1 0 0,-1 0 0,3-3 0,-4 6 0,0-1 0,0 1 0,-1 0 0,1-1 0,0 1 0,0 0 0,-1 0 0,1 0 0,0-1 0,0 1 0,0 0 0,-1 0 0,1 0 0,0 0 0,0 0 0,0 1 0,-1-1 0,1 0 0,0 0 0,0 0 0,0 1 0,-1-1 0,1 0 0,0 1 0,-1-1 0,1 1 0,0-1 0,-1 1 0,1-1 0,0 1 0,-1-1 0,1 1 0,-1-1 0,1 1 0,-1 0 0,1-1 0,-1 1 0,0 0 0,1 0 0,-1-1 0,0 1 0,1 1 0,11 34 0,-8-17 0,4 20 0,-8-37 0,1 0 0,0 0 0,-1 0 0,1 0 0,0-1 0,0 1 0,0 0 0,0 0 0,0-1 0,0 1 0,1-1 0,-1 1 0,1-1 0,2 3 0,4-3-1365,-1-2-5461</inkml:trace>
  <inkml:trace contextRef="#ctx0" brushRef="#br0" timeOffset="3026.84">1347 2300 24575,'0'0'0,"1"0"0,-1 1 0,0-1 0,1 0 0,-1 1 0,0-1 0,1 0 0,-1 0 0,0 1 0,1-1 0,-1 0 0,0 0 0,1 0 0,-1 1 0,1-1 0,-1 0 0,0 0 0,1 0 0,-1 0 0,1 0 0,-1 0 0,1 0 0,-1 0 0,0 0 0,1 0 0,-1 0 0,1 0 0,-1 0 0,1 0 0,0-1 0,14-2 0,-14 2 0,0 0 0,0 1 0,0-1 0,1-1 0,-1 1 0,0 0 0,0 0 0,0 0 0,-1 0 0,1-1 0,0 1 0,0 0 0,-1-1 0,1 1 0,0-3 0,-1 3 0,1 1 0,-1-1 0,0 0 0,0 0 0,0 1 0,0-1 0,0 0 0,0 0 0,0 1 0,0-1 0,0 0 0,0 0 0,0 0 0,0 1 0,0-1 0,-1 0 0,1 1 0,0-1 0,-1 0 0,1 0 0,0 1 0,-1-1 0,1 1 0,-1-1 0,1 0 0,-1 1 0,1-1 0,-1 1 0,1-1 0,-1 1 0,-1-1 0,2 1 0,-1 0 0,1 0 0,-1 0 0,0 0 0,1 0 0,-1 0 0,1 0 0,-1 0 0,0 0 0,1 1 0,-1-1 0,1 0 0,-1 0 0,1 1 0,-1-1 0,1 0 0,-1 1 0,1-1 0,-1 0 0,1 1 0,-1-1 0,1 1 0,0-1 0,-1 1 0,1-1 0,0 1 0,-1-1 0,1 1 0,0-1 0,-1 1 0,1-1 0,0 1 0,0 1 0,-8 20 0,7-20 0,1 0 0,-1 0 0,0 0 0,1 1 0,0-1 0,-1 0 0,1 0 0,0 0 0,0 0 0,0 0 0,1 0 0,-1 1 0,1-1 0,-1 0 0,1 0 0,-1 0 0,1 0 0,0 0 0,0 0 0,0 0 0,0 0 0,1 0 0,-1 0 0,1 0 0,-1-1 0,1 1 0,-1 0 0,1-1 0,0 0 0,0 1 0,-1-1 0,1 0 0,0 0 0,0 0 0,0 0 0,1 0 0,-1 0 0,0-1 0,0 1 0,0-1 0,0 1 0,1-1 0,-1 0 0,0 0 0,0 0 0,1 0 0,-1-1 0,0 1 0,0 0 0,1-1 0,-1 0 0,0 1 0,0-1 0,0 0 0,0 0 0,0 0 0,0 0 0,0-1 0,2 0 0,9-10-1365,-3 0-5461</inkml:trace>
  <inkml:trace contextRef="#ctx0" brushRef="#br0" timeOffset="3445.04">1473 2228 24575,'-5'0'0,"-5"1"0,13 6 0,3 6 0,2 11 0,0 0 0,6 31 0,-15-64 0,1 1 0,0-1 0,1 0 0,0 2 0,0-2 0,1 1 0,0-1 0,1 1 0,0 0 0,4-9 0,-7 17 0,0-1 0,1 1 0,-1-1 0,0 1 0,1-1 0,-1 1 0,0-1 0,1 1 0,-1 0 0,0-1 0,1 1 0,-1-1 0,1 1 0,-1 0 0,1 0 0,-1-1 0,1 1 0,-1 0 0,1 0 0,0-1 0,-1 1 0,1 0 0,-1 0 0,1 0 0,-1 0 0,1 0 0,0 0 0,-1 0 0,2 0 0,-1 1 0,0-1 0,0 1 0,0 0 0,0 0 0,-1-1 0,1 1 0,0 0 0,0 0 0,-1 0 0,1 0 0,0 0 0,-1 0 0,2 2 0,10 36 0,-3 39 0,-9-78-26,0-1 1,0 1-1,1 0 0,-1 0 0,0 0 1,0 0-1,0 0 0,0 0 0,0 0 1,0 0-1,0 0 0,0 0 0,1 0 1,-1 0-1,0 0 0,0 0 0,0 0 1,0 0-1,0 0 0,0 0 0,0 0 1,1 0-1,-1 0 0,0 0 0,0 0 0,0 0 1,0 0-1,0 0 0,0 0 0,0 0 1,0 0-1,1 0 0,-1 1 0,0-1 1,0 0-1,0 0 0,0 0 0,0 0 1,0 0-1,0 0 0,0 0 0,0 0 1,0 0-1,0 0 0,0 1 0,0-1 0,0 0 1,0 0-1,0 0 0,1 0 0,-1 0 1,0 0-1,2-6-6800</inkml:trace>
  <inkml:trace contextRef="#ctx0" brushRef="#br0" timeOffset="3713.91">1652 2121 24575,'-1'0'0,"0"2"0,0 3 0,0 3 0,0 5 0,0 5 0,1 5 0,0 4 0,0 1 0,2 2 0,1-2 0,0-3 0,-1-3 0,-1-3 0,2-6 0,3-6 0,-1-7 0</inkml:trace>
  <inkml:trace contextRef="#ctx0" brushRef="#br0" timeOffset="3915.41">1652 2234 24575,'1'0'0,"3"0"0,2 0 0,2-2 0,2-1 0,2 1 0,0-2 0,-2 0 0,-4 2 0</inkml:trace>
  <inkml:trace contextRef="#ctx0" brushRef="#br0" timeOffset="4366.86">258 2709 24575,'0'1'0,"-1"-1"0,1 0 0,0 1 0,0-1 0,-1 0 0,1 1 0,0-1 0,0 1 0,0-1 0,-1 1 0,1-1 0,0 0 0,0 1 0,0-1 0,0 1 0,0-1 0,0 1 0,0-1 0,0 1 0,0-1 0,0 1 0,0-1 0,0 1 0,0-1 0,0 0 0,1 1 0,-1-1 0,0 1 0,0-1 0,0 1 0,1-1 0,-1 0 0,0 1 0,1 0 0,0-1 0,1 1 0,-1 0 0,1 0 0,-1-1 0,1 1 0,-1 0 0,1-1 0,-1 0 0,1 1 0,2-1 0,45 1 0,-46-1 0,87-9 0,123-28 0,-86 13 0,-110 21 0,510-82 0,-518 85 171,-25 5 0,-28 5-1878,14-3-5119</inkml:trace>
  <inkml:trace contextRef="#ctx0" brushRef="#br0" timeOffset="4771.59">174 2846 24575,'0'0'0,"-1"1"0,1-1 0,-1 0 0,0 1 0,1-1 0,-1 1 0,1-1 0,-1 1 0,1-1 0,0 1 0,-1-1 0,1 1 0,0 0 0,-1-1 0,1 1 0,0 0 0,-1-1 0,1 1 0,0 0 0,0-1 0,0 1 0,0 1 0,1-2 0,0 1 0,1-1 0,-1 0 0,0 1 0,1-1 0,-1 0 0,0 0 0,1 0 0,-1 0 0,0 0 0,1 0 0,2-1 0,34-4 0,74-18 0,-19 2 0,236-32 0,58-12 0,-331 51-1365,-47 9-5461</inkml:trace>
  <inkml:trace contextRef="#ctx0" brushRef="#br0" timeOffset="6725.74">3495 754 24575,'0'0'0,"0"0"0,0 0 0,0 0 0,-1 0 0,1 1 0,0-1 0,0 0 0,0 0 0,0 0 0,0 0 0,0 0 0,-1 0 0,1 0 0,0 0 0,0 0 0,0 0 0,0 0 0,0 0 0,-1 0 0,1 0 0,0 0 0,0 0 0,0 0 0,0 0 0,0-1 0,0 1 0,-1 0 0,1 0 0,0 0 0,0 0 0,0 0 0,0 0 0,0 0 0,0 0 0,0 0 0,0-1 0,-1 1 0,1 0 0,0 0 0,0 0 0,0 0 0,0 0 0,0 0 0,0 0 0,0-1 0,0 1 0,0 0 0,0 0 0,0 0 0,0 0 0,0 0 0,0-1 0,0 1 0,0 0 0,0 0 0,0 0 0,0 0 0,0 0 0,0-1 0,0 1 0,0 0 0,0 0 0,10-5 0,31 1 0,1 2 0,42 3 0,-17 1 0,-27-4 0,-26 1 0,0 1 0,0 0 0,0 0 0,18 4 0,-32-2-1365,-5-1-5461</inkml:trace>
  <inkml:trace contextRef="#ctx0" brushRef="#br0" timeOffset="7064.2">3567 843 24575,'0'0'0,"0"0"0,0 0 0,0 0 0,0 0 0,0 0 0,0 1 0,0-1 0,0 0 0,0 0 0,0 0 0,0 0 0,0 0 0,0 0 0,0 0 0,0 1 0,0-1 0,0 0 0,0 0 0,0 0 0,0 0 0,0 0 0,0 0 0,0 1 0,0-1 0,0 0 0,0 0 0,0 0 0,0 0 0,0 0 0,0 0 0,0 0 0,0 0 0,0 1 0,0-1 0,0 0 0,0 0 0,0 0 0,-1 0 0,1 0 0,0 0 0,0 0 0,0 0 0,0 0 0,0 0 0,0 0 0,0 0 0,0 0 0,-1 1 0,1-1 0,0 0 0,0 0 0,0 0 0,0 0 0,0 0 0,0 0 0,-1 0 0,1 0 0,0 0 0,0 0 0,0-1 0,0 1 0,0 0 0,0 0 0,0 0 0,-1 0 0,1 0 0,10 5 0,23-2 0,0-3 0,0 0 0,52-8 0,-44 4 0,185-14 0,-210 15-1365</inkml:trace>
  <inkml:trace contextRef="#ctx0" brushRef="#br0" timeOffset="7560.4">3830 546 24575,'-4'-5'0,"6"11"0,10 11 0,7-1 0,0-1 0,1-2 0,1 0 0,1-1 0,30 13 0,-3-2 0,-34-15 0,44 26 0,-54-31 0,-1 0 0,1 1 0,-1-1 0,0 1 0,0 0 0,-1 0 0,1 1 0,-1-1 0,5 9 0,-7-12 0,0 1 0,-1 0 0,0-1 0,1 1 0,-1 0 0,0 0 0,0-1 0,0 1 0,0 0 0,0 0 0,0-1 0,0 1 0,-1 0 0,1 0 0,-1-1 0,1 1 0,-1 0 0,0-1 0,0 1 0,1-1 0,-1 1 0,0-1 0,-2 3 0,-4 3 0,1 1 0,-1-1 0,-9 7 0,0 0 0,12-9 0,-81 84 0,76-78 0,1 1 0,-1 0 0,2 0 0,0 1 0,0 0 0,-6 18 0,11-22 342,2-7-684,0-5-1023,2-2-5461</inkml:trace>
  <inkml:trace contextRef="#ctx0" brushRef="#br0" timeOffset="8678.9">4692 111 24575,'-1'3'0,"0"-1"0,0 0 0,0 1 0,0-1 0,1 1 0,0-1 0,-1 0 0,1 1 0,0-1 0,0 1 0,1 3 0,-2-2 0,-1 391 0,-10 202 0,3-482 0,-4 86 0,13-201 0,0 1 0,-1-1 0,1 1 0,0 0 0,0-1 0,0 1 0,0-1 0,0 1 0,0-1 0,0 1 0,0-1 0,0 1 0,0-1 0,0 1 0,0-1 0,1 1 0,-1 0 0,0-1 0,0 1 0,0-1 0,1 0 0,-1 1 0,0-1 0,1 1 0,-1-1 0,0 1 0,1-1 0,-1 0 0,1 1 0,10-13 0,7-26 0,-12 21-455,-2 1 0,4-18 0,-3-1-6371</inkml:trace>
  <inkml:trace contextRef="#ctx0" brushRef="#br0" timeOffset="9863.73">4757 47 24575,'801'-24'0,"-685"19"0,307-6 0,-130 5 0,-288 5 0,0 1 0,0 0 0,-1 0 0,1 1 0,0-1 0,-1 1 0,6 2 0,-9-3 0,0 1 0,0-1 0,0 1 0,0 0 0,0 0 0,0 0 0,0 0 0,0-1 0,0 1 0,0 0 0,-1 0 0,1 1 0,0-1 0,-1 0 0,1 0 0,0 0 0,-1 0 0,0 1 0,1-1 0,-1 0 0,0 0 0,0 1 0,1-1 0,-1 0 0,0 0 0,0 1 0,0-1 0,-1 2 0,-6 128 0,-2 61 0,6 74 0,-5 323 0,8-557 0,0-14 0,0-1 0,-2 0 0,-5 33 0,6-49 0,1 1 0,-1-1 0,0 0 0,1 0 0,-1 1 0,0-1 0,0 0 0,0 0 0,0 0 0,0 0 0,0 0 0,0 0 0,-1 0 0,1 0 0,0 0 0,0-1 0,-1 1 0,1-1 0,-1 1 0,1-1 0,0 1 0,-1-1 0,1 1 0,-1-1 0,1 0 0,-4 0 0,-6 0 0,0 0 0,-20-2 0,8 0 0,-538 11 0,451-5 0,-554 1 0,414-6 0,234 4 0,14-2 0,0 0 0,0-1 0,-1 1 0,1-1 0,0 0 0,0 0 0,0 1 0,-4-2 0,6 1-36,-1 0 1,1 0-1,0-1 0,0 1 0,0 0 0,0 0 0,0-1 1,0 1-1,0 0 0,0-1 0,0 1 0,0 0 0,0 0 1,0-1-1,0 1 0,0 0 0,0 0 0,0-1 1,0 1-1,0 0 0,0 0 0,0-1 0,1 1 0,-1 0 1,0 0-1,0-1 0,0 1 0,0 0 0,1 0 0,-1 0 1,0-1-1,0 1 0,1 0 0,-1 0-111,5-7-6679</inkml:trace>
  <inkml:trace contextRef="#ctx0" brushRef="#br0" timeOffset="10381.81">5314 397 24575,'-1'1'0,"1"-1"0,-1 0 0,1 0 0,-1 1 0,1-1 0,-1 0 0,1 1 0,0-1 0,-1 0 0,1 1 0,-1-1 0,1 0 0,0 1 0,0-1 0,-1 1 0,1-1 0,0 1 0,0-1 0,-1 1 0,1-1 0,0 1 0,0-1 0,0 1 0,0-1 0,0 1 0,0-1 0,0 1 0,0-1 0,0 1 0,0 0 0,0 0 0,1 22 0,0-17 0,2 199 0,0-17 0,1-164 342,1-12-684,-5-12 307,0 0 0,0 0 0,0 0 0,0 0 0,1 1 0,-1-1 0,0 0 0,0 0 0,0 0 0,0 0 0,1 0 0,-1 0 0,0 0 0,0 1 0,0-1 0,1 0 0,-1 0 0,0 0 0,0 0 0,0 0 0,1 0 0,-1 0 0,0 0 0,0 0 0,0 0 0,1 0 0,-1 0 0,0 0 0,0 0 0,0 0 0,1 0 0,-1-1 0,0 1 0,0 0 0,0 0 0,1 0 0,-1 0 0,0 0 0,4-4-6791</inkml:trace>
  <inkml:trace contextRef="#ctx0" brushRef="#br0" timeOffset="10785.84">5421 540 24575,'0'7'0,"-1"0"0,0-1 0,0 1 0,0 0 0,-1-1 0,0 1 0,-1-1 0,1 0 0,-1 0 0,-1 0 0,1 0 0,-1 0 0,0-1 0,0 1 0,0-1 0,-1 0 0,0 0 0,0 0 0,0-1 0,-9 6 0,14-10 0,-1 0 0,1 1 0,0-1 0,-1 0 0,0 1 0,1-1 0,-1 0 0,1 0 0,-1 1 0,1-1 0,-1 0 0,1 0 0,-1 0 0,1 0 0,-1 0 0,0 0 0,1 0 0,-1 0 0,1 0 0,-1 0 0,1 0 0,-1 0 0,0 0 0,1-1 0,-1 1 0,1 0 0,-1 0 0,1-1 0,-1 1 0,1 0 0,-1-1 0,0 1 0,1-1 0,-1 0 0,0 0 0,1 0 0,-1 0 0,1 0 0,-1 0 0,1-1 0,0 1 0,-1 0 0,1 0 0,0 0 0,0 0 0,0 0 0,0-3 0,0 3 0,0 0 0,0 0 0,0-1 0,0 1 0,1 0 0,-1 0 0,0 0 0,1-1 0,-1 1 0,1 0 0,-1 0 0,1 0 0,0 0 0,0-1 0,0 1 0,-1 1 0,1 0 0,-1-1 0,0 1 0,1 0 0,-1 0 0,1-1 0,-1 1 0,1 0 0,0 0 0,-1 0 0,1-1 0,-1 1 0,1 0 0,-1 0 0,1 0 0,-1 0 0,1 0 0,0 0 0,-1 0 0,1 1 0,-1-1 0,1 0 0,-1 0 0,1 0 0,-1 0 0,1 1 0,-1-1 0,1 0 0,-1 0 0,1 1 0,0 0 0,4 2 0,0 1 0,-1 1 0,1-1 0,-1 1 0,0-1 0,0 1 0,-1 0 0,4 7 0,24 49 0,-19-37 0,-6-9 143,-4-10-294,0 0 1,0 0-1,1 0 0,-1 0 0,1-1 0,0 1 0,0-1 1,1 0-1,7 7 0,-7-9-6675</inkml:trace>
  <inkml:trace contextRef="#ctx0" brushRef="#br0" timeOffset="11333.63">5559 534 24575,'-1'0'0,"1"1"0,-1-1 0,1 1 0,0-1 0,-1 1 0,1-1 0,0 1 0,-1-1 0,1 1 0,0-1 0,0 1 0,-1-1 0,1 1 0,0 0 0,0-1 0,0 1 0,0-1 0,0 1 0,0 0 0,0-1 0,0 1 0,0 0 0,0 0 0,1 19 0,-1-19 0,8 83 0,-6 125 0,-4-196 0,-2-15 0,-1-23 0,1-36 0,3 1 0,3-1 0,10-60 0,-11 113 0,1 0 0,0 0 0,0 1 0,1-1 0,0 1 0,1 0 0,4-8 0,-8 14 0,1 0 0,0 0 0,0 0 0,0 0 0,0 0 0,0 0 0,0 0 0,0 0 0,0 0 0,0 0 0,0 0 0,0 1 0,1-1 0,-1 1 0,0-1 0,0 1 0,1-1 0,-1 1 0,2-1 0,-1 2 0,-1-1 0,1 0 0,0 1 0,-1-1 0,1 1 0,-1 0 0,1-1 0,0 1 0,-1 0 0,0 0 0,1 0 0,-1 0 0,0 0 0,1 0 0,-1 1 0,0-1 0,0 0 0,0 1 0,0-1 0,1 2 0,3 4 0,-1 1 0,-1-1 0,1 1 0,-1 0 0,-1 0 0,0 0 0,0 0 0,0 1 0,-1-1 0,-1 0 0,1 11 0,-1-14 0,-1 0 0,1-1 0,-1 1 0,0 0 0,0 0 0,0-1 0,-1 1 0,0 0 0,-2 5 0,2-8 0,1 0 0,-1 0 0,1 0 0,-1 0 0,0 0 0,1 0 0,-2 0 0,1 0 0,0-1 0,-1 1 0,1-1 0,0 0 0,0 1 0,-1-1 0,1 0 0,-1 0 0,1-1 0,-4 2 0,5-2 10,0 0 0,0 0 0,0 1 0,0-1 0,0 0 0,0 0 1,-1 0-1,1-1 0,0 1 0,0 0 0,0 0 0,0 0 0,0-1 0,0 1 0,0-1 0,0 1 0,0-1 0,0 1 0,0-1 0,0 1 0,0-1 0,0 0 0,0 0 0,0 1 0,1-1 0,-1 0 0,0 0 0,1 0 0,-1 0 0,0 0 0,1 0 0,-1 0 1,0-2-1,0-1-224,0-1 1,0 1 0,0-1-1,0 1 1,1-1 0,0 1-1,0-6 1,1-4-6613</inkml:trace>
  <inkml:trace contextRef="#ctx0" brushRef="#br0" timeOffset="11843">5793 528 24575,'2'28'0,"10"56"0,3 13 0,-14-81 0,0-11 0,0 1 0,0-1 0,-1 0 0,0 0 0,0 1 0,0-1 0,-1 1 0,0-1 0,0 1 0,0-1 0,-4 8 0,5-13 0,-1 1 0,1-1 0,-1 1 0,0-1 0,1 1 0,-1-1 0,0 1 0,1-1 0,-1 0 0,0 0 0,0 1 0,0-1 0,1 0 0,-1 0 0,0 0 0,0 0 0,0 0 0,1 0 0,-1 0 0,0 0 0,0 0 0,0 0 0,1 0 0,-1 0 0,0-1 0,0 1 0,1 0 0,-1-1 0,0 1 0,0 0 0,0-1 0,-1 0 0,0 0 0,0-1 0,0 1 0,0 0 0,1 0 0,-1-1 0,0 1 0,1-1 0,-1 0 0,-1-2 0,2 3 0,1 1 0,0-1 0,0 1 0,0 0 0,0-1 0,0 1 0,0-1 0,0 1 0,0 0 0,0-1 0,0 1 0,0-1 0,0 1 0,0 0 0,1-1 0,-1 1 0,0 0 0,0-1 0,0 1 0,0 0 0,1-1 0,-1 1 0,0 0 0,0-1 0,1 1 0,-1 0 0,0-1 0,1 1 0,-1 0 0,0 0 0,1-1 0,-1 1 0,0 0 0,1 0 0,-1 0 0,0 0 0,1 0 0,-1-1 0,1 1 0,-1 0 0,0 0 0,1 0 0,22-4 0,-18 3 0,22-2 0,-20 3 0,0-1 0,0 0 0,0 0 0,12-4 0,-19 5-62,1 0 0,0-1 0,-1 1 0,1 0 0,0-1 0,-1 1 0,1-1 0,0 1 0,-1-1 0,1 0 0,-1 1 0,1-1-1,-1 1 1,1-1 0,-1 0 0,0 0 0,1 1 0,-1-1 0,0 1 0,1 0 0,-1-3 0,2-7-6764</inkml:trace>
  <inkml:trace contextRef="#ctx0" brushRef="#br0" timeOffset="12167.89">5739 564 24575,'-2'0'0,"-3"0"0,-2-2 0,2-1 0,5-2 0,7 1 0,6-2 0,8 0 0,5-3 0,3 1 0,0 0 0,-5 1 0,-7 2 0,-6 2-8191</inkml:trace>
  <inkml:trace contextRef="#ctx0" brushRef="#br0" timeOffset="14311.68">3094 1627 24575,'-1'0'0,"0"0"0,0 0 0,-1 0 0,1 0 0,0 0 0,-1 0 0,1 1 0,0-1 0,0 0 0,0 1 0,-1-1 0,1 1 0,0-1 0,0 1 0,0 0 0,0 0 0,0-1 0,0 1 0,0 0 0,0 0 0,0 0 0,0 0 0,1 0 0,-1 0 0,0 0 0,1 0 0,-1 0 0,0 0 0,1 0 0,-1 1 0,1-1 0,0 0 0,-1 0 0,1 1 0,0-1 0,0 0 0,0 0 0,0 1 0,0 0 0,0 3 0,1-1 0,-1 0 0,1 1 0,0-1 0,0 0 0,1 0 0,-1 0 0,1 0 0,0 0 0,4 6 0,6 5 0,1-1 0,0-1 0,1 0 0,0-1 0,1 0 0,29 16 0,-23-15 0,-1 1 0,0 1 0,18 19 0,-32-28 0,0 1 0,-1 0 0,0-1 0,0 2 0,-1-1 0,1 0 0,-2 1 0,1 0 0,-1 0 0,0-1 0,-1 1 0,3 17 0,-4-19 0,0 0 0,-1 0 0,1 0 0,-1 0 0,-1 1 0,1-1 0,-1 0 0,-2 7 0,3-13 0,0 1 0,0-1 0,0 0 0,0 0 0,0 1 0,0-1 0,0 0 0,0 0 0,0 0 0,0 1 0,0-1 0,0 0 0,0 0 0,-1 0 0,1 1 0,0-1 0,0 0 0,0 0 0,0 0 0,0 1 0,-1-1 0,1 0 0,0 0 0,0 0 0,0 0 0,0 0 0,-1 0 0,1 1 0,0-1 0,0 0 0,0 0 0,-1 0 0,1 0 0,0 0 0,0 0 0,-1 0 0,1 0 0,0 0 0,0 0 0,-1 0 0,-4-9 0,1-16 0,4 21 0,0 1 0,1-1 0,-1 0 0,1 0 0,0 1 0,1-1 0,-1 1 0,0-1 0,1 1 0,0-1 0,0 1 0,0 0 0,0 0 0,0 0 0,1 0 0,0 0 0,-1 1 0,1-1 0,0 1 0,0 0 0,0-1 0,1 1 0,-1 2 0,4-4 0,7-2 0,1-1 0,-1 2 0,1 0 0,24-4 0,15 1 0,-1 3 0,84 2 0,-25 1 0,638-74 0,-746 76 0,-1 0 0,1-1 0,0 0 0,-1 0 0,1 0 0,-1 0 0,1-1 0,-1 0 0,0 1 0,0-1 0,5-4 0,-6 4 0,1-1 0,-1 0 0,0 0 0,-1 0 0,1 0 0,0 0 0,-1 0 0,0 1 0,0-1 0,0-1 0,0 1 0,0-5 0,4-20 0,-2 0 0,-1 0 0,-1 0 0,-4-46 0,3 73 2,0 0-55,0-1 0,0 1 1,0-1-1,0 1 1,0-1-1,0 0 1,-1 1-1,1-1 0,-1 1 1,1-1-1,-1 1 1,1 0-1,-1-1 1,0 1-1,1-1 1,-1 1-1,0 0 0,0 0 1,0 0-1,0-1 1,0 1-1,-1 0 1,1 0-1,0 0 1,-2-1-1,-7 2-6773</inkml:trace>
  <inkml:trace contextRef="#ctx0" brushRef="#br0" timeOffset="15565.62">3256 2472 24575,'-12'-3'0,"12"3"0,0 0 0,-1-1 0,1 1 0,-1 0 0,1 0 0,-1-1 0,1 1 0,-1 0 0,1 0 0,-1 0 0,1 0 0,-1 0 0,1 0 0,-1 0 0,1 0 0,-1 0 0,1 0 0,-1 0 0,0 0 0,1 0 0,-1 0 0,1 1 0,0-1 0,-1 0 0,1 0 0,-1 0 0,1 1 0,-1-1 0,1 0 0,-1 1 0,1-1 0,0 0 0,-1 1 0,1-1 0,0 1 0,-1-1 0,1 0 0,0 1 0,0-1 0,-1 1 0,1-1 0,0 1 0,0-1 0,0 1 0,-1-1 0,1 1 0,-3 6 0,0 1 0,1 0 0,-1 0 0,1 0 0,1 1 0,-1 12 0,0 54 0,2-66 0,0-4 0,0 0 0,0-1 0,1 1 0,-1-1 0,1 1 0,0-1 0,1 1 0,-1 0 0,1-1 0,0 1 0,0-1 0,0 0 0,1 0 0,4 6 0,-5-7 0,1-1 0,0 1 0,0-1 0,0 0 0,0 0 0,0-1 0,0 1 0,1-1 0,-1 1 0,1-1 0,-1 0 0,1 0 0,-1-1 0,1 1 0,-1-1 0,1 1 0,0-1 0,-1 0 0,7-1 0,-6 0 0,0 1 0,0-1 0,0 0 0,0 0 0,0 0 0,-1 0 0,1 0 0,-1-1 0,1 0 0,-1 0 0,1 0 0,-1 0 0,0 0 0,0-1 0,0 1 0,0-1 0,4-6 0,-4 5 0,0 0 0,0-1 0,-1 0 0,0 1 0,0-1 0,0 0 0,-1 0 0,1 1 0,-1-2 0,-1 1 0,1 0 0,-1-7 0,1 6 0,-1-1 0,-1 1 0,1-1 0,-1 1 0,-1 0 0,1 0 0,-1-1 0,0 1 0,0 0 0,-1 1 0,1-1 0,-1 0 0,-1 1 0,1-1 0,-1 1 0,0 0 0,0 0 0,0 1 0,-1-1 0,0 1 0,0 0 0,-7-5 0,10 8 9,0 1 0,1-1 0,-1 1 0,0-1 0,0 1 0,0-1 0,1 1 0,-1 0 0,0 0 0,0 0 0,0 0 0,0 0 0,1 1 0,-1-1 0,0 0 0,0 1 0,1-1 0,-1 1 0,0 0 0,0-1 0,1 1 0,-1 0 0,1 0 0,-1 0 0,1 0 0,-1 1 0,1-1 0,0 0 0,-1 1 0,1-1 0,0 0 0,0 1 0,0 0 0,0-1 0,0 1 0,1-1 0,-2 5 0,1-4-66,0 0 0,0 0 0,0 0 0,0 1 0,1-1 0,-1 0 0,1 1 0,-1-1 1,1 0-1,0 1 0,0-1 0,0 0 0,0 1 0,1-1 0,-1 0 0,1 1 0,-1-1 1,1 0-1,0 1 0,0-1 0,0 0 0,0 0 0,0 0 0,0 0 0,1 0 1,-1 0-1,1 0 0,-1 0 0,3 1 0,5 3-6769</inkml:trace>
  <inkml:trace contextRef="#ctx0" brushRef="#br0" timeOffset="15918.58">3387 2555 24575,'1'-1'0,"0"0"0,0 1 0,0-1 0,0 1 0,0-1 0,0 1 0,0-1 0,1 1 0,-1 0 0,0-1 0,0 1 0,0 0 0,0 0 0,0 0 0,1 0 0,-1 0 0,0 0 0,0 0 0,0 1 0,0-1 0,0 0 0,1 1 0,-1-1 0,0 0 0,0 1 0,0 0 0,0-1 0,0 1 0,0-1 0,0 1 0,-1 0 0,1 0 0,0 0 0,0-1 0,0 2 0,7 6 0,-1-1 0,11 17 0,-13-18 0,6 10 0,18 20 0,-26-33 0,-1-1 0,0 1 0,1-1 0,0 0 0,0 1 0,0-1 0,0 0 0,0-1 0,6 3 0,-9-4 0,1 0 0,-1 0 0,1 0 0,0 0 0,-1 0 0,1 0 0,-1 0 0,1 0 0,0-1 0,-1 1 0,1 0 0,-1 0 0,1-1 0,-1 1 0,1 0 0,-1-1 0,1 1 0,-1-1 0,0 1 0,1-1 0,-1 1 0,1-1 0,-1 1 0,0-1 0,1 1 0,-1-1 0,0 1 0,0-1 0,0 1 0,1-1 0,-1 0 0,0 1 0,0-1 0,0 1 0,0-1 0,0 0 0,0 1 0,0-1 0,0 1 0,0-1 0,0 0 0,0-31 0,-1 29 0,-1-17 187,1 16-306,0 0-1,0 0 1,1 0 0,-1 0-1,1 0 1,0 0-1,0 0 1,1 0 0,-1 0-1,1 0 1,0 0-1,2-7 1,2 7-6707</inkml:trace>
  <inkml:trace contextRef="#ctx0" brushRef="#br0" timeOffset="16608.58">3645 2603 24575,'0'0'0,"0"0"0,0 0 0,0-1 0,0 1 0,0 0 0,0 0 0,0 0 0,0 0 0,1 0 0,-1 0 0,0 0 0,0 0 0,0 0 0,0 0 0,0 0 0,0 0 0,1 0 0,-1 0 0,0 0 0,0 0 0,0 0 0,0 0 0,0 0 0,0 0 0,1 0 0,-1 0 0,0 0 0,0 0 0,0 0 0,0 1 0,0-1 0,0 0 0,0 0 0,0 0 0,1 0 0,-1 0 0,0 0 0,0 0 0,0 0 0,0 0 0,0 1 0,0-1 0,0 0 0,0 0 0,0 0 0,0 0 0,0 0 0,0 0 0,0 0 0,0 1 0,0-1 0,0 0 0,0 0 0,0 0 0,4-13 0,-4 10 0,-1 1 0,0 0 0,1 0 0,-1 0 0,0 0 0,0 0 0,0 0 0,0 0 0,-1 0 0,1 0 0,0 0 0,-1 0 0,1 1 0,-1-1 0,0 1 0,0-1 0,1 1 0,-1 0 0,0 0 0,-3-2 0,4 3 0,0-1 0,0 1 0,1 0 0,-1 0 0,0-1 0,0 1 0,0 0 0,0 0 0,0 0 0,0 0 0,0 0 0,0 0 0,0 0 0,0 0 0,0 0 0,1 1 0,-1-1 0,0 0 0,0 1 0,-1 0 0,1-1 0,0 1 0,0 0 0,0 0 0,1 0 0,-1 0 0,0 0 0,0 0 0,1 0 0,-1 1 0,1-1 0,-1 0 0,1 0 0,-1 1 0,1-1 0,0 0 0,-1 0 0,1 1 0,0 1 0,0 2 0,1-1 0,-1 1 0,1-1 0,0 0 0,0 1 0,1-1 0,-1 0 0,1 0 0,0 0 0,0 0 0,0 0 0,0 0 0,1-1 0,0 1 0,0-1 0,0 0 0,0 0 0,0 0 0,1-1 0,5 5 0,-6-5 0,1 0 0,-1 0 0,0 0 0,1 0 0,-1-1 0,1 0 0,-1 0 0,1 0 0,0 0 0,0 0 0,4 0 0,-6-1 0,1 0 0,-1-1 0,1 1 0,-1 0 0,0-1 0,1 1 0,-1-1 0,0 0 0,0 0 0,0 0 0,0 0 0,1 0 0,-1-1 0,0 1 0,-1 0 0,1-1 0,0 1 0,2-4 0,-1 1 0,-1 1 0,0-1 0,0-1 0,0 1 0,-1 0 0,1 0 0,-1-1 0,0 1 0,-1-1 0,1 1 0,-1-1 0,0 0 0,0 1 0,0-1 0,0 1 0,-1-1 0,0 1 0,0-1 0,0 1 0,-1-1 0,-3-6 0,8 12 0,-1 0 0,0-1 0,1 1 0,-1 0 0,0-1 0,1 0 0,-1 1 0,0-1 0,1 0 0,-1 0 0,1 0 0,-1-1 0,0 1 0,1-1 0,-1 1 0,0-1 0,1 0 0,-1 1 0,0-1 0,3-2 0,-3 0 0,-1 0 0,0 0 0,0 0 0,-1 1 0,1-1 0,-1 0 0,1 0 0,-1-5 0,2 0 0,4 24 0,-2-1 0,2 5 0,0 0 0,1-1 0,1 0 0,0 0 0,16 23 0,-23-41-80,0 0 0,-1 0-1,1 0 1,0 0 0,0 0-1,0 0 1,-1-1 0,1 1-1,0 0 1,0-1 0,0 1 0,0 0-1,0-1 1,0 1 0,0-1-1,3 1 1,2-2-6746</inkml:trace>
  <inkml:trace contextRef="#ctx0" brushRef="#br0" timeOffset="16948.52">3908 2543 24575,'3'3'0,"0"0"0,0 0 0,0 0 0,-1 1 0,1 0 0,-1-1 0,0 1 0,3 5 0,15 23 0,-19-31 0,0 0 0,0 0 0,0 0 0,0 0 0,0 0 0,0 0 0,1 0 0,-1-1 0,0 1 0,1 0 0,-1-1 0,0 1 0,1-1 0,-1 1 0,1-1 0,-1 0 0,0 1 0,1-1 0,2 0 0,-3 0 0,0-1 0,0 1 0,0-1 0,0 1 0,-1 0 0,1-1 0,0 0 0,0 1 0,0-1 0,-1 1 0,1-1 0,0 0 0,-1 0 0,1 1 0,-1-1 0,1 0 0,-1 0 0,1 0 0,-1 0 0,0 1 0,1-1 0,-1 0 0,0 0 0,0 0 0,1 0 0,-1 0 0,0 0 0,0 0 0,0 0 0,0-1 0,-2-31 0,-10-25 0,28 66-1365,-7-3-5461</inkml:trace>
  <inkml:trace contextRef="#ctx0" brushRef="#br0" timeOffset="17150.12">4082 2472 24575,'-1'0'0,"0"1"0,-1 3 0,1 1 0,1 4 0,-1 3 0,2 3 0,0 0 0,0-1 0,2 2 0,1-3-8191</inkml:trace>
  <inkml:trace contextRef="#ctx0" brushRef="#br0" timeOffset="17322.89">4070 2335 24575,'0'-2'0,"0"0"0,1 1 0,0 2 0</inkml:trace>
  <inkml:trace contextRef="#ctx0" brushRef="#br0" timeOffset="18123.82">4130 2489 24575,'0'1'0,"1"-1"0,-1 1 0,1 0 0,-1 0 0,1-1 0,-1 1 0,1 0 0,0-1 0,-1 1 0,1-1 0,0 1 0,-1-1 0,1 1 0,0-1 0,0 0 0,0 1 0,-1-1 0,1 0 0,0 0 0,0 1 0,0-1 0,0 0 0,0 0 0,0 0 0,-1 0 0,1 0 0,2 0 0,25-2 0,-26 2 0,-1-1 0,1 0 0,-1 0 0,0 0 0,1 0 0,-1 0 0,0 0 0,1-1 0,-1 1 0,0 0 0,0-1 0,0 1 0,0-1 0,0 1 0,-1 0 0,1 0 0,0-1 0,-1 1 0,1-1 0,-1 0 0,1 1 0,-1-1 0,0 0 0,0 0 0,0 1 0,0-3 0,1 3 0,-1-1 0,0 1 0,0-1 0,0 1 0,0-1 0,0 1 0,-1 0 0,1-1 0,0 1 0,-1-1 0,1 1 0,0 0 0,-1-1 0,0 1 0,1 0 0,-1-1 0,0 1 0,0 0 0,0 0 0,0 0 0,0 0 0,0 0 0,0 0 0,0 0 0,0 0 0,0 0 0,0 0 0,-1 1 0,1-1 0,0 0 0,-2 0 0,2 1 0,0 1 0,0-1 0,0 0 0,0 0 0,0 1 0,0-1 0,0 1 0,0-1 0,0 1 0,0-1 0,0 1 0,1-1 0,-1 1 0,0 0 0,0 0 0,0-1 0,1 1 0,-1 0 0,1 0 0,-1 0 0,0 0 0,1 0 0,0 0 0,-1-1 0,1 1 0,-1 0 0,1 1 0,0-1 0,0 0 0,-1 2 0,-4 32 0,5-31 0,0-1 0,1 0 0,-1 1 0,1-1 0,0 0 0,0 1 0,0-1 0,0 0 0,0 0 0,1 0 0,0 0 0,-1 0 0,1 0 0,0 0 0,1-1 0,2 4 0,-4-5 0,1 1 0,-1-1 0,1 0 0,-1 1 0,1-1 0,0 0 0,0 0 0,-1 0 0,1 0 0,0-1 0,0 1 0,0 0 0,0-1 0,0 0 0,0 1 0,0-1 0,0 0 0,0 0 0,0 0 0,0 0 0,0 0 0,0 0 0,0-1 0,0 1 0,0-1 0,0 1 0,0-1 0,3-1 0,-4 0 0,1 0 0,0 1 0,-1-1 0,0 0 0,1 0 0,-1 0 0,0 0 0,0 0 0,0 0 0,0 0 0,0 0 0,0 0 0,-1-1 0,1 1 0,-1 0 0,1 0 0,-1-1 0,0 1 0,0 0 0,0-4 0,0-1 0,0 0 0,-1 1 0,0-1 0,0 1 0,-3-12 0,6 49 0,-1-29 0,0 1 0,0 0 0,1-1 0,0 1 0,-1-1 0,1 1 0,0-1 0,0 0 0,0 1 0,0-1 0,1 0 0,-1 0 0,0-1 0,1 1 0,-1-1 0,1 1 0,0-1 0,4 2 0,-6-3 0,1 1 0,-1-1 0,0 0 0,1 0 0,-1 0 0,0 1 0,1-2 0,-1 1 0,1 0 0,-1 0 0,0 0 0,1-1 0,-1 1 0,0 0 0,1-1 0,-1 1 0,0-1 0,0 0 0,0 1 0,1-1 0,-1 0 0,0 0 0,0 0 0,0 0 0,0 0 0,0 0 0,0 0 0,-1 0 0,1 0 0,0 0 0,0 0 0,-1-1 0,1 1 0,-1 0 0,1-1 0,-1 1 0,0 0 0,1-1 0,-1 1 0,0 0 0,0-2 0,2-8 0,-2 11 0,0-1 0,0 0 0,0 1 0,0-1 0,0 0 0,0 1 0,1-1 0,-1 0 0,0 1 0,0-1 0,0 0 0,1 1 0,-1-1 0,0 0 0,1 1 0,-1-1 0,2 0 0,-1 1 0,0 0 0,0 0 0,0 1 0,0-1 0,0 1 0,0-1 0,0 1 0,0-1 0,0 1 0,0 0 0,0-1 0,0 1 0,-1 0 0,1 0 0,1 1 0,2 1 0,1 2 0,0-1 0,0-1 0,0 1 0,0-1 0,1 0 0,-1 0 0,8 2 0,-12-5 0,1 1 0,-1-1 0,1 0 0,-1 0 0,1 0 0,-1 0 0,1 0 0,-1 0 0,0 0 0,1 0 0,-1 0 0,1-1 0,-1 1 0,1-1 0,-1 1 0,2-2 0,-1 1 0,0 0 0,-1-1 0,1 1 0,-1-1 0,1 1 0,-1-1 0,1 0 0,-1 0 0,0 1 0,0-1 0,0 0 0,0 0 0,0 0 0,0-3 0,2-5 0,-1 0 0,-1-1 0,0 0 0,0 1 0,-1-1 0,0 1 0,-1-1 0,0 0 0,-1 1 0,0-1 0,-1 1 0,0 0 0,-7-16 0,10 26 11,0-1 0,0 1-1,-1-1 1,1 1 0,0-1-1,-1 0 1,1 1 0,0 0-1,-1-1 1,1 1 0,-1-1-1,1 1 1,-1-1 0,1 1-1,-1 0 1,1-1 0,-1 1-1,1 0 1,-1 0 0,1 0-1,-1 0 1,0 0 0,1 0-1,-1 0 1,1 0 0,-1 0-1,0 0 1,1 0 0,-1 0-1,1 0 1,-2 0 0,1 0-133,0 0 0,0 1 0,0-1 0,0 1 0,-1 0 0,1-1 0,1 1 0,-1 0 0,0 0 1,0 0-1,0 0 0,0 0 0,-1 2 0,-3 7-6704</inkml:trace>
  <inkml:trace contextRef="#ctx0" brushRef="#br0" timeOffset="18560.45">3375 2870 24575,'3'1'0,"0"1"0,0 0 0,1-1 0,-1 0 0,0 0 0,0 0 0,1 0 0,-1 0 0,1 0 0,-1-1 0,0 0 0,1 0 0,-1 0 0,5 0 0,54-12 0,-41 7 0,255-57 0,107-22 0,-235 60 0,60-11 0,-194 31 171,-21 3 0,-20 2-1878,11 1-5119</inkml:trace>
  <inkml:trace contextRef="#ctx0" brushRef="#br0" timeOffset="18936.64">3393 2906 24575,'1'2'0,"7"-3"0,9-4 0,62-23 0,152-32 0,91 6 0,-90 16 0,-194 33 0,-27 4 0,1 0 0,-1-1 0,-1 0 0,1-1 0,0 0 0,-1-1 0,18-8 0,-20 6-1365,-5 1-5461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10:28:19.181"/>
    </inkml:context>
    <inkml:brush xml:id="br0">
      <inkml:brushProperty name="width" value="0.025" units="cm"/>
      <inkml:brushProperty name="height" value="0.025" units="cm"/>
    </inkml:brush>
  </inkml:definitions>
  <inkml:trace contextRef="#ctx0" brushRef="#br0">1 858 24575,'373'-24'0,"-91"2"0,-163 19 0,-110 0 342,-16-1-2049,-3 3-5119</inkml:trace>
  <inkml:trace contextRef="#ctx0" brushRef="#br0" timeOffset="510.58">97 906 24575,'254'-12'0,"-127"13"269,107-4-1903,-208 0-5192</inkml:trace>
  <inkml:trace contextRef="#ctx0" brushRef="#br0" timeOffset="1330.04">850 117 24575,'-1'0'0,"0"0"0,1 1 0,-1-1 0,1 0 0,-1 1 0,1-1 0,-1 1 0,1-1 0,-1 1 0,1-1 0,-1 1 0,1-1 0,-1 1 0,1-1 0,0 1 0,-1 0 0,1-1 0,0 1 0,-1 0 0,1-1 0,0 1 0,0 0 0,0-1 0,0 1 0,0 0 0,0-1 0,0 1 0,0 0 0,0-1 0,0 1 0,0 0 0,0-1 0,0 1 0,0 0 0,1 0 0,5 31 0,-5-29 0,-1-1 0,0-1 0,1 1 0,-1-1 0,0 0 0,1 1 0,-1-1 0,1 0 0,-1 1 0,1-1 0,0 0 0,-1 0 0,1 0 0,0 1 0,0-1 0,0 0 0,0 0 0,0 0 0,0 0 0,0-1 0,0 1 0,1 0 0,1 1 0,-1-2 0,0 0 0,0 0 0,-1 0 0,1 0 0,0-1 0,0 1 0,0 0 0,-1-1 0,1 1 0,0-1 0,-1 0 0,1 0 0,0 0 0,-1 1 0,1-1 0,-1-1 0,1 1 0,1-1 0,23-23-225,-1 0 0,-1-1 0,0-1-1,29-47 1,-49 68-14,0 0-6587</inkml:trace>
  <inkml:trace contextRef="#ctx0" brushRef="#br0" timeOffset="2328.05">1526 547 24575,'-3'-1'0,"-6"-6"0,15 7 0,14 1 0,170-6 0,-78 1 0,-90 6 342,-11 1-684,-11-3 318,0 0-1,0 0 1,0 0 0,0 0-1,0 0 1,0 0 0,0 0-1,0 0 1,0 0-1,0 1 1,1-1 0,-1 0-1,0 0 1,0 0 0,0 0-1,0 0 1,0 0-1,0 0 1,0 1 0,0-1-1,0 0 1,0 0 0,0 0-1,0 0 1,0 0-1,0 0 1,0 0 0,0 1-1,0-1 1,0 0-1,0 0 1,0 0 0,0 0-1,0 0 1,0 0 0,0 0-1,0 1 1,-1-1-1,1 0 1,0 0 0,0 0-1,0 0 1,0 0 0,0 0-1,0 0 1,0 0-1,0 0 1,0 0 0,0 0-1,-1 1 1,1-1-1,0 0 1,0 0 0,0 0-1,0 0 1,-6 3-6802</inkml:trace>
  <inkml:trace contextRef="#ctx0" brushRef="#br0" timeOffset="2682.03">1531 655 24575,'-2'0'0,"3"0"0,3 0 0,6 0 0,6 0 0,5-2 0,5-1 0,5 0 0,4-2 0,2 0 0,3 0 0,1 1 0,-2 2 0,-4 1 0,-6 0 0,-9 1 0,-8-1 0,-6 0-8191</inkml:trace>
  <inkml:trace contextRef="#ctx0" brushRef="#br0" timeOffset="3071.91">1771 368 24575,'-4'-1'0,"10"0"0,13-1 0,-3 5 0,0 0 0,0 1 0,0 1 0,-1 1 0,0 0 0,0 1 0,0 0 0,-1 1 0,0 1 0,0 0 0,15 14 0,-19-14 0,-1-1 0,0 1 0,0 0 0,-1 1 0,0 0 0,-1 0 0,0 1 0,-1 0 0,0 0 0,-1 1 0,0-1 0,0 1 0,-2 0 0,1 1 0,1 15 0,-4-20 0,-1 1 0,-1-1 0,1 1 0,-1-1 0,-1 1 0,0-1 0,0 0 0,0 0 0,-1 0 0,0 0 0,-1 0 0,0 0 0,-8 12 0,4-10 0,0 1 0,0-1 0,-1 0 0,-1-1 0,0 0 0,0-1 0,0 0 0,-14 7 0,21-13 81,3-1-150,-1 0 1,1-1-1,-1 1 0,0-1 0,0 0 0,1 1 0,-1-1 0,0 1 0,0-1 1,1 0-1,-1 0 0,0 1 0,0-1 0,0 0 0,0 0 0,1 0 0,-1 0 1,0 0-1,0 0 0,-1 0 0,-1-4-6757</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10:28:22.909"/>
    </inkml:context>
    <inkml:brush xml:id="br0">
      <inkml:brushProperty name="width" value="0.025" units="cm"/>
      <inkml:brushProperty name="height" value="0.025" units="cm"/>
    </inkml:brush>
  </inkml:definitions>
  <inkml:trace contextRef="#ctx0" brushRef="#br0">114 230 24575,'-5'-18'0,"2"13"0,0 13 0,0 227 0,5-132 0,-1 56 0,-20 461 0,18-643-1365,1 2-5461</inkml:trace>
  <inkml:trace contextRef="#ctx0" brushRef="#br0" timeOffset="885.04">0 98 24575,'34'-2'0,"0"-1"0,53-13 0,-10 1 0,577-41 0,3 52 0,-634 4 0,-5 0 0,-13-1 0,0 1 0,0-1 0,0 1 0,0 1 0,1-1 0,-1 1 0,0 0 0,0 0 0,0 0 0,8 4 0,-12-4 0,-1-1 0,1 1 0,-1-1 0,1 1 0,-1 0 0,1-1 0,-1 1 0,1 0 0,-1-1 0,0 1 0,1 0 0,-1-1 0,0 1 0,0 0 0,1 0 0,-1-1 0,0 1 0,0 0 0,0 0 0,0 0 0,0-1 0,0 2 0,-4 21 0,1-14 0,-3 45 0,0 96 0,4-44 0,-10 234 0,-8 125 0,18-428 0,-1-1 0,-2 1 0,-15 52 0,20-87 0,-1 0 0,1 0 0,-1 0 0,0 0 0,1 0 0,-1 0 0,0-1 0,0 1 0,0 0 0,-1 0 0,1-1 0,0 1 0,-1 0 0,1-1 0,-1 0 0,1 1 0,-1-1 0,0 0 0,1 0 0,-1 0 0,0 0 0,0 0 0,0 0 0,0 0 0,0-1 0,-2 1 0,-1-1 0,0 0 0,1-1 0,-1 1 0,1-1 0,-1-1 0,1 1 0,0 0 0,-1-1 0,1 0 0,-7-5 0,-21-8 0,1 1 0,-2 2 0,-66-17 0,-107-8 0,202 36 0,-738-65 0,584 57 0,140 8 0,12 1 0,-1 0 0,1 0 0,0 0 0,0-1 0,0 0 0,0 0 0,0-1 0,0 0 0,1 0 0,-8-3 0,12 4-28,1 1 0,0 0 0,-1-1 0,1 1 0,0-1 0,0 1 0,-1 0 0,1-1 0,0 1 0,0-1 0,0 1 0,0-1 0,0 1 0,-1-1 0,1 1 0,0-1 0,0 1 0,0-1 0,0 1 0,0-1 0,1 1 0,-1-1 0,0 1 0,0-1 0,0 1 0,0 0 0,0-1 0,1 1 0,-1-1 0,0 1 0,0-1 0,1 1 0,-1-1 0,1 0-385,5-9-6413</inkml:trace>
  <inkml:trace contextRef="#ctx0" brushRef="#br0" timeOffset="2113.57">299 618 24575,'0'0'0,"0"0"0,0 0 0,0 0 0,0-1 0,0 1 0,0 0 0,0 0 0,0 0 0,0-1 0,0 1 0,0 0 0,-1 0 0,1 0 0,0-1 0,0 1 0,0 0 0,0 0 0,0 0 0,0 0 0,-1-1 0,1 1 0,0 0 0,0 0 0,0 0 0,-1 0 0,1 0 0,0 0 0,0 0 0,0 0 0,-1-1 0,1 1 0,0 0 0,0 0 0,0 0 0,-1 0 0,1 0 0,0 0 0,0 0 0,0 0 0,-1 0 0,1 0 0,0 0 0,0 1 0,0-1 0,-1 0 0,1 0 0,0 0 0,0 0 0,0 0 0,-1 0 0,1 1 0,-3 14 0,5 29 0,-2-41 0,0 2 0,11 87 0,-9-83 0,0 0 0,0 0 0,1-1 0,0 1 0,1-1 0,0 1 0,0-1 0,6 8 0,-9-15 0,-1 0 0,1 0 0,0 0 0,0 0 0,0 1 0,0-1 0,0 0 0,0-1 0,0 1 0,0 0 0,0 0 0,0 0 0,0-1 0,1 1 0,-1 0 0,0-1 0,0 1 0,1-1 0,-1 0 0,1 1 0,-1-1 0,0 0 0,1 0 0,-1 0 0,0 0 0,1 0 0,-1 0 0,1 0 0,-1-1 0,0 1 0,1 0 0,-1-1 0,0 1 0,1-1 0,-1 1 0,0-1 0,0 0 0,0 1 0,1-1 0,-1 0 0,0 0 0,0 0 0,1-1 0,2-2 0,-1-1 0,1 1 0,-1 0 0,0-1 0,0 0 0,0 0 0,-1 0 0,0 0 0,3-10 0,-2 5 0,-1-1 0,-1 1 0,0-1 0,0 0 0,-1 1 0,0-1 0,-1 1 0,-3-21 0,5 33 0,0 1 0,0-1 0,1 0 0,-1 1 0,1-1 0,0 0 0,0 0 0,0 0 0,0 0 0,0 0 0,0-1 0,0 1 0,0-1 0,1 1 0,-1-1 0,1 0 0,-1 0 0,1 0 0,0 0 0,-1 0 0,1 0 0,0-1 0,-1 1 0,1-1 0,0 0 0,0 0 0,5-1 0,-6 1 0,1 0 0,-1 0 0,1-1 0,-1 1 0,1-1 0,-1 1 0,0-1 0,1 0 0,-1 0 0,0 0 0,1 0 0,-1-1 0,0 1 0,0-1 0,0 1 0,0-1 0,0 0 0,-1 1 0,1-1 0,0 0 0,-1 0 0,0-1 0,1 1 0,-1 0 0,0 0 0,0 0 0,0-1 0,0 1 0,0-1 0,-1 1 0,1-1 0,-1 1 0,0-4 0,1-9 0,-1 26 0,-1 27 0,3-14 0,-1-2 0,1 0 0,1 0 0,1 0 0,7 22 0,-8-37-1365,0-3-5461</inkml:trace>
  <inkml:trace contextRef="#ctx0" brushRef="#br0" timeOffset="2233.32">574 553 24575,'0'1'0,"0"2"0,1 3 0,3 0 0,0 0-8191</inkml:trace>
  <inkml:trace contextRef="#ctx0" brushRef="#br0" timeOffset="2606.58">706 625 24575,'-10'-3'0,"10"3"0,-1 0 0,1-1 0,-1 1 0,1 0 0,-1 0 0,1 0 0,-1 0 0,1 0 0,-1 0 0,1 0 0,-1 0 0,0 0 0,1 0 0,-1 0 0,1 0 0,-1 0 0,1 0 0,-1 0 0,1 0 0,-1 1 0,1-1 0,-1 0 0,1 0 0,-1 1 0,1-1 0,-1 0 0,1 1 0,-1-1 0,1 0 0,0 1 0,-1-1 0,1 1 0,-1 0 0,-3 3 0,0 1 0,0-1 0,1 1 0,0 0 0,0 0 0,0 1 0,0-1 0,1 0 0,-1 1 0,2 0 0,-3 9 0,3-13 0,1 0 0,-1 0 0,1 1 0,0-1 0,0 0 0,0 1 0,0-1 0,0 0 0,0 1 0,1-1 0,-1 0 0,1 0 0,0 1 0,0-1 0,-1 0 0,1 0 0,1 0 0,-1 0 0,0 0 0,0 0 0,1 0 0,-1-1 0,1 1 0,-1 0 0,1-1 0,0 1 0,0-1 0,0 0 0,0 1 0,0-1 0,3 1 0,17 3 0,-19-4 0,0-1 0,-1 1 0,1-1 0,0 1 0,0 0 0,0 0 0,-1 0 0,4 2 0,-6-3 0,0 0 0,1 0 0,-1 0 0,0 1 0,0-1 0,0 0 0,0 0 0,0 0 0,0 0 0,0 0 0,0 0 0,1 1 0,-1-1 0,0 0 0,0 0 0,0 0 0,0 0 0,0 0 0,0 1 0,0-1 0,0 0 0,0 0 0,0 0 0,0 0 0,0 1 0,0-1 0,0 0 0,0 0 0,0 0 0,0 0 0,0 0 0,0 1 0,0-1 0,-1 0 0,1 0 0,0 0 0,0 0 0,0 0 0,0 1 0,0-1 0,0 0 0,0 0 0,0 0 0,-1 0 0,-9 7 0,-11 1 0,9-5-1365,0 0-5461</inkml:trace>
  <inkml:trace contextRef="#ctx0" brushRef="#br0" timeOffset="2986.73">795 625 24575,'0'3'0,"0"10"0,0-1 0,1 0 0,0 0 0,4 16 0,-4-25 0,-1 0 0,1 1 0,0-1 0,0 0 0,0 0 0,1 0 0,-1 0 0,1 0 0,-1-1 0,1 1 0,0 0 0,0-1 0,0 1 0,0-1 0,1 0 0,-1 0 0,1 0 0,-1 0 0,1 0 0,0 0 0,0-1 0,0 1 0,0-1 0,0 0 0,0 0 0,0 0 0,3 1 0,-4-2 0,-1 0 0,1 0 0,-1 0 0,1 0 0,-1 0 0,1 0 0,-1 0 0,0-1 0,1 1 0,-1 0 0,1-1 0,-1 1 0,0-1 0,1 0 0,-1 1 0,0-1 0,0 0 0,1 0 0,-1 0 0,1-1 0,0-1 0,0 1 0,-1 0 0,1-1 0,-1 1 0,0-1 0,1 1 0,-1-1 0,0 0 0,1-5 0,0-4 0,-1-1 0,0 0 0,-2-21 0,1 27 0,0 2 72,0-2 173,8 11-1927,-2 0-5144</inkml:trace>
  <inkml:trace contextRef="#ctx0" brushRef="#br0" timeOffset="3957.11">1059 660 24575,'-1'-2'0,"0"-1"0,0 0 0,-1 0 0,1 1 0,-1-1 0,1 1 0,-1-1 0,0 1 0,0 0 0,0 0 0,0 0 0,0 0 0,0 0 0,-1 0 0,1 0 0,-1 1 0,1-1 0,-1 1 0,0 0 0,-2-1 0,3 1 0,0 1 0,0 0 0,0-1 0,0 1 0,0 0 0,0 0 0,-1 0 0,1 1 0,0-1 0,0 0 0,0 1 0,0-1 0,1 1 0,-1 0 0,0 0 0,0 0 0,0 0 0,0 0 0,1 0 0,-1 0 0,0 0 0,1 1 0,-1-1 0,1 1 0,0-1 0,-1 1 0,1-1 0,0 1 0,-1 2 0,-1 1 0,1 1 0,-1 0 0,1-1 0,0 1 0,1 0 0,-1 0 0,1 0 0,0 8 0,1-12 0,0 0 0,0 0 0,0 0 0,0 0 0,0 0 0,1 0 0,-1 0 0,1 0 0,-1 0 0,1 0 0,0 0 0,1 3 0,-1-4 0,0 0 0,0-1 0,0 1 0,0 0 0,-1 0 0,1-1 0,0 1 0,0 0 0,1-1 0,-1 1 0,0-1 0,0 1 0,0-1 0,0 0 0,0 1 0,0-1 0,1 0 0,-1 0 0,0 0 0,0 0 0,0 0 0,1 0 0,1-1 0,-2 1 0,1 0 0,0-1 0,-1 1 0,1-1 0,-1 1 0,1-1 0,0 0 0,-1 0 0,1 0 0,-1 0 0,0 0 0,1 0 0,-1 0 0,0 0 0,0-1 0,0 1 0,0 0 0,2-3 0,13-31 0,-10 19 0,-5 15 0,-1 1 0,0 0 0,0 0 0,0-1 0,1 1 0,-1 0 0,0-1 0,0 1 0,1 0 0,-1 0 0,0-1 0,1 1 0,-1 0 0,0 0 0,1 0 0,-1-1 0,0 1 0,1 0 0,-1 0 0,0 0 0,1 0 0,-1 0 0,1 0 0,-1 0 0,0 0 0,1 0 0,-1 0 0,0 0 0,1 0 0,-1 0 0,1 0 0,-1 0 0,0 0 0,1 1 0,-1-1 0,0 0 0,1 0 0,-1 0 0,0 0 0,1 1 0,18 13 0,-2-3 0,-13-9 0,0-1 0,1 0 0,-1 0 0,0 0 0,1 0 0,-1-1 0,1 0 0,-1 0 0,1 0 0,7-2 0,-10 2 0,0-1 0,-1 1 0,1-1 0,0 0 0,-1 1 0,1-1 0,0 0 0,-1 0 0,1 0 0,-1-1 0,1 1 0,-1 0 0,0 0 0,1-1 0,-1 1 0,0-1 0,0 1 0,0-1 0,0 1 0,0-1 0,-1 0 0,1 0 0,0 1 0,-1-1 0,1 0 0,-1 0 0,1-3 0,0-23 0,-1-1 0,-1 1 0,-1-1 0,-2 1 0,-1 0 0,-11-37 0,15 62 0,0 0 0,0-1 0,0 1 0,0 0 0,0 0 0,-1 0 0,1 0 0,-3-3 0,4 6 0,0 0 0,-1 0 0,1-1 0,0 1 0,0 0 0,0 0 0,0 0 0,0 0 0,-1 0 0,1 0 0,0 0 0,0 0 0,0 0 0,0 0 0,0 0 0,-1 0 0,1 0 0,0 0 0,0 0 0,0 0 0,0 0 0,0 0 0,-1 0 0,1 0 0,0 0 0,0 0 0,0 0 0,0 0 0,0 1 0,0-1 0,-1 0 0,1 0 0,0 0 0,0 0 0,0 0 0,0 0 0,0 0 0,0 0 0,0 1 0,0-1 0,-1 0 0,1 0 0,0 0 0,0 0 0,0 0 0,0 1 0,0-1 0,0 0 0,0 0 0,0 0 0,-3 22 0,0 23 0,4 60 0,0-90 0,0 0 0,2 0 0,0-1 0,0 1 0,1-1 0,1 0 0,0 0 0,9 16 0,-11-26 0,-1-1 0,0 1 0,1-1 0,-1 1 0,1-1 0,0 0 0,0 0 0,1-1 0,-1 1 0,0 0 0,1-1 0,0 0 0,7 4 0,-9-6 0,0 1 0,0-1 0,1 1 0,-1-1 0,0 0 0,0 0 0,0 0 0,0 0 0,1 0 0,-1-1 0,0 1 0,0-1 0,0 1 0,0-1 0,0 0 0,0 0 0,0 0 0,0 0 0,0 0 0,-1 0 0,1 0 0,0-1 0,0 1 0,-1-1 0,1 1 0,-1-1 0,0 0 0,2-2 0,1-2 0,0-1 0,0 1 0,-1-1 0,0 0 0,-1 0 0,1 0 0,-1 0 0,-1 0 0,1 0 0,0-10 0,-1-6 0,-2-44 0,1 66 0,0 1 0,0-1 0,0 0 0,0 1 0,0-1 0,0 1 0,0-1 0,0 0 0,0 1 0,0-1 0,0 0 0,0 1 0,-1-1 0,1 1 0,0-1 0,0 0 0,-1 1 0,1-1 0,0 1 0,-1-1 0,0 0 0,-4 12 0,-2 25 0,7-33 0,-1-1 0,1 1 0,0 0 0,1 0 0,-1-1 0,1 1 0,-1 0 0,1-1 0,0 1 0,0 0 0,0-1 0,0 1 0,0-1 0,0 0 0,1 1 0,-1-1 0,1 0 0,0 0 0,0 0 0,3 4 0,-1-2 0,0 0 0,-1 0 0,1 1 0,3 7 0,-5-10 0,-1 0 0,0 0 0,0 0 0,0 0 0,-1 0 0,1 0 0,0 1 0,-1-1 0,0 0 0,1 0 0,-1 1 0,0-1 0,0 0 0,0 0 0,0 1 0,-1-1 0,1 0 0,0 0 0,-1 0 0,0 1 0,1-1 0,-3 3 0,1-3 0,0 0 0,0 0 0,0 0 0,0 0 0,0 0 0,-1 0 0,1-1 0,0 1 0,-1-1 0,0 1 0,1-1 0,-1 0 0,0 0 0,0 0 0,0-1 0,1 1 0,-4 0 0,-33 2-1365,21-3-5461</inkml:trace>
  <inkml:trace contextRef="#ctx0" brushRef="#br0" timeOffset="4333.42">532 965 24575,'111'-5'0,"193"-35"0,-157 16 0,-119 20 0,3 0 0,45-11 0,-124 21 0,5 7-1365,23-7-5461</inkml:trace>
  <inkml:trace contextRef="#ctx0" brushRef="#br0" timeOffset="4660.7">778 995 24575,'-10'5'0,"0"-1"0,-18 6 0,21-8 0,0 1 0,0-1 0,0 1 0,0 0 0,1 1 0,-12 7 0,18-11 0,1 0 0,-1 0 0,0 0 0,0 0 0,0 0 0,1 0 0,-1 0 0,0 0 0,0 0 0,1 0 0,-1 0 0,0 0 0,0 1 0,0-1 0,0 0 0,1 0 0,-1 0 0,0 0 0,0 0 0,0 0 0,0 1 0,1-1 0,-1 0 0,0 0 0,0 0 0,0 0 0,0 1 0,0-1 0,0 0 0,0 0 0,1 0 0,-1 1 0,0-1 0,0 0 0,0 0 0,0 0 0,0 1 0,0-1 0,0 0 0,0 0 0,0 0 0,0 1 0,0-1 0,0 0 0,0 0 0,-1 1 0,1-1 0,0 0 0,0 0 0,0 0 0,0 0 0,0 1 0,0-1 0,0 0 0,-1 0 0,1 0 0,0 0 0,0 1 0,0-1 0,0 0 0,-1 0 0,1 0 0,0 0 0,0 0 0,0 0 0,0 0 0,-1 1 0,1-1 0,0 0 0,17 0 0,24-5 0,67-18 0,-27 4 0,196-31-1365,-254 45-5461</inkml:trace>
  <inkml:trace contextRef="#ctx0" brushRef="#br0" timeOffset="7349.63">1884 672 24575,'61'0'0,"49"-1"0,169 21 0,-249-13 342,-30-7-352,1 0 0,-1 0 0,0 0 1,0 0-1,0 0 0,1 0 0,-1 0 1,0 0-1,0 0 0,0 1 0,1-1 1,-1 0-1,0 0 0,0 0 0,0 0 1,0 0-1,1 1 0,-1-1 0,0 0 1,0 0-1,0 0 0,0 1 0,0-1 1,0 0-1,1 0 0,-1 0 0,0 1 1,0-1-1,0 0 0,0 0 0,0 0 1,0 1-1,0-1 0,0 0 0,-14 7-1355,3-5-5461</inkml:trace>
  <inkml:trace contextRef="#ctx0" brushRef="#br0" timeOffset="7645.98">1992 828 24575,'-2'0'0,"-1"2"0,6 1 0,7-1 0,12 0 0,10-2 0,10-2 0,9-3 0,6-1 0,2 1 0,-4 0 0,-5 3 0,-9 2 0,-9 2 0,-12 0 0,-9-2 0</inkml:trace>
  <inkml:trace contextRef="#ctx0" brushRef="#br0" timeOffset="7943.65">2327 475 24575,'7'2'0,"1"-1"0,-1 1 0,1 1 0,-1 0 0,0 0 0,0 0 0,0 1 0,-1 0 0,9 6 0,1 0 0,2 2 0,0 0 0,-1 0 0,-1 2 0,0 0 0,-1 1 0,0 0 0,-2 1 0,0 1 0,0 0 0,14 28 0,-21-33 0,0 0 0,-1 0 0,-1 1 0,0 0 0,0 0 0,-2 0 0,1 0 0,-2 0 0,0 0 0,0 1 0,-1-1 0,-1 0 0,0 0 0,-1 1 0,0-1 0,-1 0 0,-8 23 0,2-18 25,0 0-1,-1-1 1,-18 26-1,3-6-1487,22-32-5363</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14T10:28:31.384"/>
    </inkml:context>
    <inkml:brush xml:id="br0">
      <inkml:brushProperty name="width" value="0.025" units="cm"/>
      <inkml:brushProperty name="height" value="0.025" units="cm"/>
    </inkml:brush>
  </inkml:definitions>
  <inkml:trace contextRef="#ctx0" brushRef="#br0">51 623 24575,'-1'1'0,"0"0"0,0 1 0,0-1 0,0 1 0,0 0 0,0-1 0,1 1 0,-1 0 0,1-1 0,-1 1 0,1 0 0,-1 0 0,1 0 0,0-1 0,0 3 0,-1 2 0,-5 36 0,2-1 0,1 54 0,3-46 0,-8 55 0,2-84 0,2-17 0,1-13 0,-1-34 0,3 1 0,1-1 0,10-70 0,16-46 0,-22 141 0,1 2 0,1-1 0,0 1 0,1-1 0,1 2 0,17-28 0,-24 43 0,0-1 0,1 0 0,-1 0 0,1 0 0,-1 1 0,1-1 0,0 0 0,-1 1 0,1 0 0,0-1 0,0 1 0,0 0 0,0 0 0,0 0 0,0 0 0,0 0 0,3 0 0,-3 1 0,-1 0 0,1 0 0,0 0 0,-1 1 0,1-1 0,0 0 0,-1 1 0,1-1 0,-1 1 0,1-1 0,-1 1 0,1 0 0,-1 0 0,1 0 0,-1 0 0,0 0 0,1 0 0,0 1 0,4 4 0,-1 1 0,0 0 0,0 0 0,-1 0 0,0 0 0,0 1 0,4 13 0,5 16 0,-2 1 0,-2 1 0,8 76 0,-12-46 0,-7 98 0,1-159 334,-1-13-1384,2 3 401,-3-8-6177</inkml:trace>
  <inkml:trace contextRef="#ctx0" brushRef="#br0" timeOffset="771.91">33 712 24575,'0'1'-35,"0"-1"-1,-1 0 1,1 0-1,-1 1 1,1-1-1,0 0 1,-1 0 0,1 1-1,0-1 1,-1 0-1,1 1 1,0-1-1,0 1 1,-1-1-1,1 0 1,0 1-1,0-1 1,0 1 0,0-1-1,0 1 1,-1-1-1,1 0 1,0 1-1,0-1 1,0 1-1,0-1 1,0 1-1,0-1 1,0 1-1,0-1 1,1 0 0,-1 1-1,0-1 1,0 1-1,0-1 1,0 1-1,1-1 1,-1 1-1,2 0 41,-1 0-1,1-1 1,-1 1-1,1 0 0,-1-1 1,1 1-1,-1-1 1,1 1-1,-1-1 1,1 0-1,1 0 0,44 0 559,-19-4-396,0-1-1,44-13 0,-57 14-128,0-2 1,-1 0-1,1 0 0,-2-2 1,1 1-1,17-14 0,-29 19-38,0-1 0,0 1 0,0 0 0,0 0 0,-1-1 0,1 1 0,-1-1 0,1 1 0,0-5 0,-1 7 0,-1-1 0,0 1 0,0 0 0,0-1 0,0 1 0,0 0 0,0-1 0,0 1 0,0 0 0,0-1 0,0 1 0,0 0 0,0-1 0,0 1 0,0 0 0,0-1 0,0 1 0,0 0 0,0-1 0,0 1 0,0 0 0,-1-1 0,1 1 0,0 0 0,0-1 0,0 1 0,-1 0 0,1-1 0,-1 1 0,0 0 0,0 0 0,0 0 0,0 0 0,1 0 0,-1 0 0,0 0 0,0 0 0,0 0 0,0 0 0,0 0 0,1 1 0,-1-1 0,0 0 0,0 1 0,0-1 0,-1 1 0,0 0 0,0 0 0,0 0 0,0 0 0,-1 1 0,1-1 0,0 0 0,1 1 0,-1 0 0,0-1 0,0 1 0,1 0 0,-1 0 0,1 0 0,-3 3 0,4-3 0,-1-1 0,1 0 0,0 1 0,-1-1 0,1 1 0,0-1 0,0 1 0,0 0 0,0-1 0,0 1 0,0-1 0,1 1 0,-1-1 0,0 1 0,1-1 0,-1 0 0,2 3 0,3 4 0,0 0 0,0-1 0,1 0 0,0 0 0,1-1 0,8 8 0,3 4 0,-13-14 0,-1 1 0,-1 0 0,1 0 0,-1 0 0,1 0 0,-1 1 0,-1-1 0,5 12 0,-7-15 0,1-1 0,-1 1 0,0-1 0,0 1 0,1-1 0,-1 1 0,0 0 0,-1-1 0,1 1 0,0-1 0,0 1 0,0-1 0,-1 1 0,1-1 0,-1 1 0,0-1 0,1 1 0,-1-1 0,0 0 0,0 1 0,0-1 0,1 0 0,-1 1 0,-1-1 0,1 0 0,0 0 0,0 0 0,0 0 0,-1 0 0,1 0 0,0-1 0,-1 1 0,1 0 0,-1-1 0,1 1 0,-1-1 0,1 1 0,-1-1 0,-2 1 0,3-1 0,-1 1 0,1-1 0,-1 0 0,0 1 0,1-1 0,-1 0 0,0 0 0,1 0 0,-1 0 0,1 0 0,-1-1 0,0 1 0,1 0 0,-1-1 0,1 1 0,-1-1 0,0 1 0,-2-3 0,4 2 0,-1 0 0,0 0 0,0 0 0,1 0 0,-1 0 0,1 0 0,-1 0 0,1 0 0,0 0 0,-1 0 0,1-1 0,0 1 0,0 0 0,0 0 0,0 0 0,0-1 0,0 1 0,0 0 0,0 0 0,0 0 0,0 0 0,1-1 0,-1 1 0,0 0 0,1 0 0,1-2 0,45-99 0,-31 70 0,20-52 0,-34 70 0,-10 18 0,6-2 0,0 1 0,0 0 0,0-1 0,1 1 0,-1 0 0,0 0 0,-1 4 0,3-4 0,0-1 0,0 0 0,0 1 0,0-1 0,0 1 0,1-1 0,-1 0 0,1 1 0,0-1 0,-1 0 0,1 0 0,0 1 0,0-1 0,1 0 0,-1 0 0,0 0 0,2 2 0,33 34 0,-24-26 0,-6-6 0,5 5 0,-1 0 0,0 0 0,0 1 0,8 16 0,-17-26 0,1 0 0,-1 1 0,0-1 0,0 1 0,0-1 0,-1 1 0,1 0 0,-1-1 0,1 1 0,-1 0 0,0-1 0,0 1 0,0 3 0,-1-4 0,1-1 0,-1 1 0,1 0 0,-1-1 0,0 1 0,0 0 0,0-1 0,0 1 0,0-1 0,0 1 0,-1-1 0,1 0 0,0 0 0,-1 1 0,1-1 0,-1 0 0,1 0 0,-1 0 0,0 0 0,1-1 0,-4 2 0,5-2-28,-1 1-1,0-1 1,0 1-1,0-1 1,0 1 0,-1-1-1,1 0 1,0 0-1,0 0 1,0 1-1,0-1 1,0 0-1,0 0 1,0-1 0,0 1-1,0 0 1,0 0-1,-1 0 1,1-1-1,0 1 1,0-1-1,0 1 1,0-1 0,1 1-1,-1-1 1,0 1-1,0-1 1,0 0-1,0 1 1,0-1-1,1 0 1,-1 0 0,0 0-1,1 0 1,-1 1-1,1-1 1,-1 0-1,1 0 1,-1 0-1,1 0 1,-1 0 0,1 0-1,0-1 1,0 1-1,0 0 1,-1 0-1,1-1 1,-1-12-6798</inkml:trace>
  <inkml:trace contextRef="#ctx0" brushRef="#br0" timeOffset="1130.71">667 694 24575,'1'0'0,"7"1"0,1-1 0,-1-1 0,0 0 0,0 0 0,10-3 0,-17 4 0,0-1 0,1 1 0,-1-1 0,0 1 0,0-1 0,1 1 0,-1-1 0,0 0 0,0 0 0,0 1 0,0-1 0,0 0 0,0 0 0,0 0 0,0 0 0,0 0 0,-1 0 0,1-1 0,0 1 0,-1 0 0,1 0 0,-1-1 0,1 1 0,-1 0 0,1 0 0,-1-1 0,0 1 0,0 0 0,0-1 0,0 1 0,0-1 0,0 1 0,0 0 0,0-1 0,0 1 0,-1 0 0,1-1 0,0 1 0,-1 0 0,0-2 0,1 2 0,-1-1 0,1 1 0,0-1 0,-1 1 0,1-1 0,-1 1 0,0 0 0,0-1 0,1 1 0,-1 0 0,0-1 0,0 1 0,0 0 0,0 0 0,0 0 0,0 0 0,0 0 0,-1 0 0,1 0 0,0 0 0,-1 1 0,1-1 0,0 0 0,-1 1 0,1-1 0,-1 1 0,1-1 0,-1 1 0,1 0 0,-1 0 0,1 0 0,-1 0 0,1 0 0,-1 0 0,1 0 0,-1 0 0,1 0 0,-3 1 0,1 1 0,0-1 0,0 1 0,0-1 0,1 1 0,-1 0 0,1 0 0,-1 0 0,1 0 0,0 1 0,0-1 0,0 0 0,0 1 0,0 0 0,0-1 0,1 1 0,-1 0 0,-1 5 0,1-1 0,0-1 0,0 1 0,1 0 0,0 0 0,0-1 0,1 1 0,0 0 0,0 0 0,0 0 0,1 0 0,0-1 0,3 12 0,-2-13 0,0 0 0,0-1 0,0 1 0,1-1 0,0 0 0,0 0 0,0 0 0,0 0 0,1 0 0,-1-1 0,1 1 0,0-1 0,0 0 0,0 0 0,0-1 0,1 1 0,8 3 0,-8-4-97,0 0-1,0 0 1,0 0-1,0 0 1,0-1-1,0 0 1,0 0-1,0-1 1,1 1-1,-1-1 1,0 0-1,0 0 0,10-3 1,-4-1-6729</inkml:trace>
  <inkml:trace contextRef="#ctx0" brushRef="#br0" timeOffset="1724.11">822 670 24575,'2'1'0,"-1"-1"0,0 1 0,1-1 0,-1 1 0,0-1 0,0 1 0,0 0 0,1-1 0,-1 1 0,0 0 0,0 0 0,0 0 0,0 0 0,0 0 0,-1 0 0,1 0 0,0 0 0,0 0 0,-1 1 0,2 1 0,12 31 0,-13-29 0,6 11 0,-2-5 0,-1 0 0,0 0 0,-1 1 0,0-1 0,0 1 0,-2-1 0,1 1 0,-1 16 0,-1-27 0,0-1 0,0 1 0,0-1 0,0 1 0,0-1 0,0 0 0,0 1 0,0-1 0,0 1 0,0-1 0,0 0 0,0 1 0,0-1 0,0 1 0,-1-1 0,1 0 0,0 1 0,0-1 0,0 1 0,-1-1 0,1 0 0,0 1 0,0-1 0,-1 0 0,1 1 0,0-1 0,-1 0 0,1 0 0,0 0 0,-1 1 0,1-1 0,-1 0 0,1 0 0,0 0 0,-1 1 0,1-1 0,-1 0 0,1 0 0,-1 0 0,1 0 0,0 0 0,-1 0 0,1 0 0,-1 0 0,0 0 0,0-1 0,0 1 0,1-1 0,-1 0 0,0 1 0,0-1 0,0 0 0,1 0 0,-1 1 0,0-1 0,1 0 0,-1 0 0,0 0 0,1 0 0,0 0 0,-1 0 0,1 0 0,-1 0 0,1-1 0,-1-5 0,0 0 0,0-1 0,1 1 0,-1 0 0,2 0 0,-1-1 0,3-10 0,15-49 0,-16 63 0,-1 0 0,1-1 0,0 1 0,0 0 0,0 0 0,1 0 0,4-5 0,-6 8 0,-1 0 0,1 0 0,0 1 0,0-1 0,0 0 0,0 0 0,0 1 0,0-1 0,0 1 0,0-1 0,0 1 0,0-1 0,0 1 0,0 0 0,0-1 0,1 1 0,-1 0 0,0 0 0,0 0 0,0 0 0,0 0 0,0 0 0,1 0 0,-1 0 0,0 0 0,0 1 0,0-1 0,0 0 0,0 1 0,0-1 0,0 1 0,0-1 0,0 1 0,2 1 0,3 3 0,0 2 0,-1-1 0,0 1 0,0 0 0,0 0 0,-1 0 0,0 0 0,0 1 0,-1 0 0,0 0 0,0 0 0,-1 0 0,0 0 0,-1 0 0,2 12 0,-3-19 0,-1 1 0,1-1 0,0 0 0,0 1 0,0-1 0,-1 0 0,1 1 0,-1-1 0,1 0 0,-1 0 0,1 1 0,-1-1 0,0 0 0,0 0 0,1 0 0,-1 0 0,0 0 0,0 0 0,0 0 0,0 0 0,-2 1 0,2-2 0,1 0 0,0 0 0,-1 1 0,1-1 0,0 0 0,-1 0 0,1 0 0,0 0 0,-1 0 0,1 0 0,-1 0 0,1 0 0,0 0 0,-1 0 0,1 0 0,0 0 0,-1 0 0,1 0 0,0 0 0,-1 0 0,1 0 0,0-1 0,-1 1 0,1 0 0,0 0 0,-1 0 0,1-1 0,-1 1 0,1-1 0,-1 0 0,1 0 0,-1 0 0,1 1 0,0-1 0,-1 0 0,1 0 0,0 0 0,0 0 0,-1 0 0,1 0 0,0 0 0,0 0 0,0 0 0,0-2 0,1-7 0,1 1 0,-1-1 0,2 1 0,4-15 0,-6 20 0,1 0 0,-1 0 0,1 0 0,0 0 0,0 0 0,1 0 0,-1 1 0,1-1 0,-1 1 0,1-1 0,0 1 0,5-3 0,-7 5 0,0 1 0,0 0 0,0-1 0,0 1 0,0 0 0,0 0 0,0 0 0,-1 0 0,1 0 0,0 0 0,0 0 0,0 0 0,0 1 0,0-1 0,0 0 0,0 0 0,0 1 0,0-1 0,0 1 0,-1-1 0,1 1 0,0-1 0,0 1 0,-1-1 0,1 1 0,0 0 0,0-1 0,-1 1 0,1 0 0,-1 0 0,1-1 0,-1 1 0,1 0 0,-1 0 0,1 0 0,-1 0 0,0 1 0,16 38 0,-14-35 0,1 6 59,12 30 204,-14-39-368,0 0-1,0 0 1,1 0-1,-1 0 1,0 0-1,1-1 1,-1 1 0,1 0-1,0-1 1,0 1-1,-1-1 1,1 0-1,0 1 1,0-1-1,4 2 1,4-1-6721</inkml:trace>
  <inkml:trace contextRef="#ctx0" brushRef="#br0" timeOffset="2879.62">1223 455 24575,'-1'0'0,"0"1"0,0-1 0,0 0 0,0 1 0,0-1 0,0 1 0,0-1 0,0 1 0,0-1 0,0 1 0,0 0 0,1-1 0,-1 1 0,0 0 0,0 0 0,1-1 0,-1 1 0,0 0 0,1 0 0,-1 0 0,1 0 0,-1 0 0,1 0 0,0 0 0,-1 0 0,1 0 0,0 0 0,0 0 0,0 0 0,0 2 0,-3 39 0,3-36 0,12 127 0,-6-98 0,-3 0 0,-1 67 0,-3-97 0,2-15 0,4-20 0,-3 25 0,0 1 0,0 0 0,0 0 0,0 0 0,1 0 0,0 0 0,0 0 0,3-3 0,-5 6 0,0 0 0,-1 1 0,1-1 0,0 0 0,0 1 0,0-1 0,0 1 0,-1-1 0,1 1 0,0-1 0,0 1 0,0 0 0,0 0 0,0-1 0,0 1 0,0 0 0,0 0 0,0 0 0,0 0 0,0 0 0,0 0 0,0 0 0,0 0 0,0 0 0,0 1 0,0-1 0,0 0 0,0 1 0,0-1 0,-1 1 0,1-1 0,0 1 0,0-1 0,0 1 0,0-1 0,-1 1 0,1 0 0,0 0 0,-1-1 0,1 1 0,0 0 0,-1 0 0,1 1 0,4 5 0,-2 0 0,1 0 0,-1 1 0,0-1 0,0 1 0,2 12 0,-4-17 0,0 0 0,-1 0 0,1 0 0,-1 0 0,0-1 0,0 1 0,0 0 0,0 0 0,0 0 0,0 0 0,-1 0 0,1-1 0,-1 1 0,0 0 0,0 0 0,0-1 0,0 1 0,0 0 0,-1-1 0,1 1 0,-3 2 0,2-4 0,1-1 0,0 1 0,-1 0 0,1-1 0,-1 1 0,1 0 0,-1-1 0,1 0 0,-1 1 0,0-1 0,1 0 0,-1 0 0,1 0 0,-1 0 0,0 0 0,1 0 0,-1-1 0,1 1 0,-1 0 0,0-1 0,1 1 0,-1-1 0,1 0 0,0 1 0,-1-1 0,1 0 0,0 0 0,-1 0 0,1 0 0,-1-1 0,-1 0 0,1 0 0,0 0 0,0 0 0,0 0 0,0 0 0,0 0 0,1-1 0,-1 1 0,0 0 0,1-1 0,0 0 0,0 1 0,0-1 0,0 0 0,0 0 0,0-3 0,1 6 0,0-1 0,0 0 0,0 0 0,0 1 0,1-1 0,-1 0 0,0 0 0,0 1 0,1-1 0,-1 0 0,1 0 0,-1 1 0,0-1 0,1 1 0,-1-1 0,1 0 0,0 1 0,-1-1 0,1 1 0,-1-1 0,1 1 0,0 0 0,-1-1 0,1 1 0,0 0 0,0-1 0,-1 1 0,1 0 0,0 0 0,0-1 0,-1 1 0,2 0 0,31-2 0,-24 2 0,0 0 0,-1 0 0,1-1 0,0 0 0,-1-1 0,1 0 0,-1 0 0,0-1 0,0 0 0,0 0 0,0-1 0,0 0 0,-1 0 0,0-1 0,0 0 0,0 0 0,0-1 0,-1 0 0,0 0 0,0 0 0,-1-1 0,1 0 0,-2 0 0,1 0 0,-1-1 0,0 0 0,0 1 0,-1-1 0,4-16 0,-1 5 0,-2-1 0,0 0 0,-1 0 0,-1 0 0,-1 0 0,-1 0 0,-4-33 0,4 51 0,-1 1 0,1-1 0,0 0 0,-1 1 0,1-1 0,-1 0 0,0 1 0,1-1 0,-1 0 0,0 1 0,-2-3 0,3 4 0,-1-1 0,1 1 0,0 0 0,-1 0 0,1 0 0,0-1 0,-1 1 0,1 0 0,0 0 0,-1 0 0,1 0 0,0 0 0,-1 0 0,1 0 0,-1 0 0,1 0 0,0 0 0,-1 0 0,1 0 0,0 0 0,-1 0 0,1 0 0,-1 0 0,1 0 0,0 0 0,-1 0 0,1 1 0,0-1 0,-1 0 0,1 0 0,0 0 0,-1 1 0,-1 1 0,0 0 0,0 1 0,0-1 0,1 1 0,-1-1 0,1 1 0,-1 0 0,1-1 0,0 1 0,0 0 0,-1 6 0,-5 37 0,2 1 0,2 0 0,5 78 0,-2-124 0,0 16 0,0-5 0,0 0 0,1-1 0,0 1 0,1 0 0,6 20 0,-7-31 0,-1 0 0,1-1 0,-1 1 0,1 0 0,-1-1 0,1 1 0,-1 0 0,1-1 0,0 1 0,-1-1 0,1 1 0,0-1 0,-1 0 0,1 1 0,0-1 0,0 1 0,-1-1 0,1 0 0,0 0 0,0 0 0,0 1 0,0-1 0,-1 0 0,1 0 0,0 0 0,0 0 0,1-1 0,30-6 0,-6 2 0,15 9 0,-33-2 0,0-1 0,1 0 0,-1 0 0,0-1 0,1 0 0,13-3 0,-19 2 0,-1 1 0,0-1 0,1 0 0,-1 0 0,0-1 0,0 1 0,1 0 0,-1-1 0,0 0 0,-1 1 0,1-1 0,0 0 0,0 0 0,-1 0 0,1 0 0,-1 0 0,0 0 0,1 0 0,-1-1 0,0 1 0,0 0 0,-1-1 0,1 1 0,0-1 0,-1 1 0,0-1 0,1-3 0,3-37 0,-4 41 0,0 0 0,1 0 0,-1 0 0,0 0 0,-1 0 0,1 0 0,0 0 0,-1 0 0,1 0 0,-1 0 0,1 0 0,-1 0 0,0 0 0,0 0 0,0 0 0,0 1 0,0-1 0,-2-2 0,2 4 0,0 0 0,0 0 0,0-1 0,0 1 0,0 0 0,0 0 0,0 0 0,0 0 0,0 0 0,0 0 0,0 0 0,0 0 0,0 1 0,0-1 0,0 0 0,0 1 0,0-1 0,0 0 0,0 1 0,0-1 0,0 1 0,1 0 0,-1-1 0,0 1 0,0 0 0,1-1 0,-1 1 0,0 0 0,1 0 0,-1 0 0,0 1 0,-18 29 0,15-24 0,0 0 0,1 1 0,1 0 0,-1 0 0,1 0 0,0 0 0,1 0 0,-1 14 0,2-19 0,0-1 0,1 1 0,-1 0 0,0-1 0,1 1 0,0-1 0,-1 1 0,1-1 0,0 1 0,0-1 0,1 1 0,-1-1 0,0 0 0,1 0 0,0 0 0,-1 0 0,1 0 0,0 0 0,0 0 0,0 0 0,0-1 0,0 1 0,0-1 0,1 1 0,-1-1 0,0 0 0,1 0 0,-1 0 0,1 0 0,2 0 0,34 5 342,-38-6-406,1 1 1,-1-1 0,0 0 0,1 0 0,-1 0-1,0 0 1,0 0 0,1 0 0,-1-1 0,0 1-1,1 0 1,-1-1 0,0 1 0,0-1-1,0 1 1,1-1 0,-1 1 0,0-1 0,0 0-1,0 0 1,0 0 0,0 1 0,0-1 0,0 0-1,0 0 1,0-2 0,0-3-6763</inkml:trace>
  <inkml:trace contextRef="#ctx0" brushRef="#br0" timeOffset="3315.02">201 1029 24575,'301'1'0,"660"-14"0,-1012 13-1365,15 0-5461</inkml:trace>
  <inkml:trace contextRef="#ctx0" brushRef="#br0" timeOffset="3733.14">99 1089 24575,'0'0'0,"0"0"0,0 0 0,-1 0 0,1 0 0,0 0 0,0 0 0,0 0 0,0 0 0,-1 0 0,1 0 0,0 0 0,0 0 0,0 0 0,0 0 0,0 0 0,-1 0 0,1 0 0,0 0 0,0 0 0,0 0 0,0 1 0,0-1 0,-1 0 0,1 0 0,0 0 0,0 0 0,0 0 0,0 0 0,0 0 0,0 1 0,0-1 0,0 0 0,0 0 0,-1 0 0,1 0 0,0 0 0,0 1 0,0-1 0,0 0 0,0 0 0,0 0 0,0 0 0,0 1 0,0-1 0,0 0 0,0 0 0,0 0 0,0 0 0,0 1 0,0-1 0,0 0 0,1 0 0,-1 0 0,0 0 0,0 0 0,0 1 0,0-1 0,0 0 0,0 0 0,0 0 0,0 0 0,0 0 0,1 0 0,-1 0 0,0 1 0,0-1 0,0 0 0,0 0 0,20 3 0,35-1 0,-49-2 0,719-7 0,-387 2 0,-273 3 0,-24 0 0,81 7 0,-114-4-1365</inkml:trace>
  <inkml:trace contextRef="#ctx0" brushRef="#br0" timeOffset="4890.12">757 1196 24575,'0'3'0,"0"5"0,0 12 0,0 12 0,0 9 0,3 6 0,1 2 0,0-4 0,-1-4 0,-1-6 0,-1-7 0,0-6 0,-1-7-8191</inkml:trace>
  <inkml:trace contextRef="#ctx0" brushRef="#br0" timeOffset="5247.42">685 1460 24575,'0'4'0,"1"1"0,-1 0 0,1-1 0,0 1 0,0 0 0,0-1 0,1 1 0,-1-1 0,1 0 0,0 0 0,1 1 0,-1-1 0,1 0 0,0-1 0,-1 1 0,2 0 0,-1-1 0,0 0 0,6 4 0,-7-5 0,1 0 0,-1-1 0,1 1 0,0-1 0,0 0 0,0 0 0,0 0 0,0 0 0,0 0 0,0-1 0,0 0 0,0 1 0,0-1 0,0 0 0,0 0 0,0-1 0,0 1 0,0 0 0,0-1 0,0 0 0,0 0 0,0 0 0,0 0 0,-1 0 0,1-1 0,0 1 0,-1-1 0,1 0 0,-1 0 0,4-2 0,0-2 0,0-1 0,-1 1 0,7-10 0,0 0 0,-64 78-1365,44-53-5461</inkml:trace>
  <inkml:trace contextRef="#ctx0" brushRef="#br0" timeOffset="5827.2">2000 282 24575,'-3'-2'0,"-1"-5"0,0 9 0,1 23 0,1 27 0,4 30 0,1 23 0,1 15 0,2 3 0,0-3 0,0-12 0,-2-19 0,-2-19 0,0-20 0,1-21 0,-1-18 0,4-16 0,0-8-8191</inkml:trace>
  <inkml:trace contextRef="#ctx0" brushRef="#br0" timeOffset="6759.66">1982 306 24575,'1'-3'0,"-1"1"0,1 0 0,-1 0 0,1 0 0,0 0 0,0-1 0,0 1 0,0 0 0,0 0 0,0 1 0,1-1 0,-1 0 0,1 0 0,2-2 0,28-22 0,-32 26 0,22-15 0,0 2 0,1 0 0,0 1 0,1 2 0,45-14 0,133-22 0,259-16 0,5 28 0,-265 22 0,-175 9 0,-14 2 0,0 0 0,-1 0 0,1 1 0,0 1 0,12 1 0,-21-1 0,0 0 0,0 0 0,0 0 0,0 0 0,-1 0 0,1 1 0,0-1 0,0 1 0,-1 0 0,1-1 0,-1 1 0,0 0 0,1 1 0,-1-1 0,0 0 0,0 1 0,0-1 0,-1 1 0,1 0 0,-1-1 0,1 1 0,-1 0 0,1 5 0,3 12 0,-1 1 0,0 0 0,-2 0 0,-1 0 0,-1 25 0,0 4 0,45 834 0,-31-635 0,-11-215 0,-2-15 0,0 0 0,0 1 0,-4 21 0,3-39 0,0-1 0,0 1 0,-1-1 0,1 1 0,-1-1 0,1 1 0,-1-1 0,1 0 0,-1 1 0,0-1 0,1 0 0,-1 1 0,0-1 0,0 0 0,0 0 0,0 0 0,0 0 0,-1 0 0,1 0 0,0 0 0,0 0 0,-1 0 0,1 0 0,0-1 0,-1 1 0,1-1 0,-1 1 0,1-1 0,0 1 0,-1-1 0,1 0 0,-1 0 0,0 1 0,1-1 0,-4-1 0,-4 0 0,-1 0 0,1-1 0,-1-1 0,-15-5 0,6 2 0,-50-12 0,-131-16 0,-76 11 0,233 21 0,-509-13 0,-36-3 0,581 17 0,-4 1 0,-1-1 0,1 0 0,0-1 0,0 0 0,-14-6 0,24 8 0,1 0 0,-1 0 0,1 0 0,-1 0 0,1-1 0,-1 1 0,1 0 0,-1 0 0,1-1 0,-1 1 0,1 0 0,-1-1 0,1 1 0,0 0 0,-1-1 0,1 1 0,0 0 0,-1-1 0,1 1 0,0-1 0,0 1 0,-1-1 0,1 1 0,0-1 0,0 1 0,0-1 0,0 0 0,0 0 0,0 0 0,0 0 0,1 1 0,-1-1 0,1 0 0,-1 1 0,1-1 0,-1 0 0,1 1 0,-1-1 0,1 1 0,0-1 0,-1 1 0,1-1 0,0 1 0,0-1 0,38-17 0,-29 14 0,-4 0 0,0 1 0,0-1 0,-1 0 0,1-1 0,-1 1 0,0-1 0,0 0 0,-1 0 0,0 0 0,1-1 0,-2 0 0,5-7 0,2-9 0,-1 1 0,9-30 0,0-1 0,-4 15 147,-7 16-450,1 0 1,0 1 0,2 1-1,16-27 1,-16 35-6524</inkml:trace>
  <inkml:trace contextRef="#ctx0" brushRef="#br0" timeOffset="8058.94">2407 736 24575,'2'73'0,"0"-30"0,-4 52 0,1-83 0,0 1 0,-2-1 0,1 0 0,-1 0 0,-1-1 0,0 1 0,-1-1 0,-11 20 0,15-29 0,1-1 0,-1 0 0,1 0 0,-1 0 0,0 0 0,0 0 0,0 0 0,1 0 0,-1 0 0,0 0 0,0 0 0,0 0 0,-1-1 0,1 1 0,0 0 0,0-1 0,-2 2 0,2-2 0,1-1 0,-1 1 0,1 0 0,-1 0 0,1-1 0,-1 1 0,1 0 0,-1-1 0,1 1 0,-1 0 0,1-1 0,0 1 0,-1-1 0,1 1 0,0-1 0,-1 1 0,1 0 0,0-1 0,0 0 0,-1 1 0,1-1 0,0 1 0,0-1 0,0 1 0,0-1 0,-1 0 0,0-9 0,0 0 0,0 1 0,1-12 0,0 6 0,-1 10 0,1 0 0,0 0 0,0 0 0,0 0 0,1 0 0,0 0 0,0 0 0,2-7 0,-3 12 0,0 0 0,1 0 0,-1-1 0,0 1 0,0 0 0,1 0 0,-1 0 0,0 0 0,0 0 0,1 0 0,-1 0 0,0 0 0,1 0 0,-1 0 0,0 0 0,1 0 0,-1 0 0,0 0 0,0 0 0,1 0 0,-1 0 0,0 0 0,0 0 0,1 0 0,-1 1 0,0-1 0,0 0 0,1 0 0,-1 0 0,0 0 0,0 1 0,1-1 0,-1 0 0,0 0 0,0 1 0,0-1 0,0 0 0,1 0 0,-1 1 0,0-1 0,10 13 0,-9-12 0,4 5 0,1 1 0,0-2 0,0 1 0,1-1 0,-1 0 0,1 0 0,0 0 0,1-1 0,-1-1 0,1 1 0,-1-1 0,1 0 0,0-1 0,17 3 0,-17-3 0,1-1 0,0 0 0,0-1 0,0 1 0,0-2 0,0 0 0,0 0 0,0 0 0,0-1 0,-1 0 0,1-1 0,-1 0 0,17-8 0,-22 9 0,0 0 0,0-1 0,0 1 0,0-1 0,-1 1 0,1-1 0,0 0 0,-1 0 0,0 0 0,0 0 0,0 0 0,0-1 0,0 1 0,1-7 0,-1 4 0,0-1 0,-1 0 0,0 0 0,0 0 0,-1 0 0,0 0 0,-1-10 0,-3-6 0,0 0 0,-2 0 0,-14-36 0,9 28 0,-17-31 0,22 51 0,0 1 0,0 0 0,-1 0 0,0 0 0,-1 1 0,-12-11 0,19 19 0,0-1 0,-1 1 0,1 0 0,0 0 0,-1-1 0,1 1 0,-1 1 0,1-1 0,-1 0 0,0 0 0,0 0 0,1 1 0,-1-1 0,0 1 0,0-1 0,1 1 0,-1 0 0,0 0 0,0 0 0,0 0 0,0 0 0,1 0 0,-4 1 0,2 0 0,1 0 0,0 1 0,1-1 0,-1 1 0,0-1 0,0 1 0,1 0 0,-1-1 0,1 1 0,-1 0 0,1 0 0,0 0 0,0 0 0,0 0 0,-2 5 0,-1 4 0,1 0 0,0 1 0,1 0 0,0-1 0,1 1 0,0 14 0,1-13 0,2 0 0,0 1 0,0-1 0,1 0 0,1 0 0,0-1 0,1 1 0,0-1 0,1 0 0,0 0 0,1-1 0,0 1 0,1-2 0,0 1 0,1-1 0,0 0 0,1-1 0,-1 0 0,18 11 0,-15-11 0,0-2 0,0 0 0,0 0 0,1-1 0,0-1 0,1 0 0,-1-1 0,1 0 0,0-1 0,0 0 0,0-1 0,0-1 0,0-1 0,0 0 0,0 0 0,1-1 0,-1-1 0,19-5 0,-29 6 0,0-1 0,0 1 0,0-1 0,0 0 0,0 0 0,-1 0 0,1-1 0,-1 1 0,1-1 0,-1 0 0,0 0 0,0 0 0,0 0 0,0 0 0,-1-1 0,0 0 0,1 1 0,-1-1 0,0 0 0,-1 0 0,1 0 0,-1 0 0,1 0 0,-1 0 0,0-7 0,0 4 0,0 0 0,-1 0 0,0 0 0,-1 0 0,1 0 0,-1 0 0,-1 0 0,1 0 0,-1 0 0,-1 0 0,1 1 0,-1-1 0,0 1 0,-8-12 0,10 16 0,0 0 0,0 0 0,-1 1 0,1-1 0,-1 0 0,1 1 0,-1-1 0,1 1 0,-1 0 0,0-1 0,0 1 0,1 0 0,-1 0 0,0 0 0,0 0 0,0 0 0,0 1 0,-1-1 0,1 1 0,0-1 0,0 1 0,0 0 0,0 0 0,0 0 0,-5 0 0,5 1 0,-1 0 0,1 0 0,-1 0 0,1 1 0,0-1 0,0 0 0,-1 1 0,1 0 0,0-1 0,0 1 0,0 0 0,1 0 0,-1 0 0,0 1 0,1-1 0,-1 0 0,1 0 0,0 1 0,0-1 0,-1 4 0,0 0 0,0 0 0,0 0 0,1 0 0,0 0 0,1 0 0,-1 0 0,1 0 0,1 12 0,-1-16 0,0 0 0,1 0 0,-1 0 0,0 0 0,1 0 0,0 0 0,-1-1 0,1 1 0,0 0 0,0 0 0,0 0 0,0 0 0,0-1 0,0 1 0,0-1 0,1 1 0,-1-1 0,1 1 0,-1-1 0,1 0 0,0 1 0,-1-1 0,1 0 0,0 0 0,0-1 0,-1 1 0,1 0 0,0 0 0,0-1 0,2 1 0,-2-1 0,-1 0 0,0-1 0,1 1 0,-1 0 0,0-1 0,1 1 0,-1-1 0,0 1 0,0-1 0,0 0 0,0 1 0,1-1 0,-1 0 0,0 0 0,0 0 0,0 0 0,0 0 0,-1 0 0,1 0 0,0 0 0,0 0 0,-1 0 0,1-1 0,-1 1 0,1 0 0,-1 0 0,1-1 0,-1 1 0,0 0 0,1-1 0,-1 1 0,0 0 0,0-3 0,2-14 0,-2 16 0,0 8 0,0-3 0,1-1 0,-1 1 0,1-1 0,-1 1 0,1-1 0,0 1 0,0-1 0,0 0 0,0 0 0,0 1 0,1-1 0,-1 0 0,1 0 0,-1 0 0,1 0 0,0-1 0,0 1 0,0 0 0,0-1 0,0 1 0,0-1 0,0 0 0,0 0 0,0 1 0,1-1 0,-1-1 0,1 1 0,-1 0 0,0-1 0,1 1 0,-1-1 0,1 0 0,-1 0 0,1 0 0,0 0 0,-1 0 0,1 0 0,-1-1 0,1 1 0,-1-1 0,0 0 0,1 1 0,-1-1 0,0-1 0,1 1 0,-1 0 0,0 0 0,0-1 0,0 1 0,0-1 0,0 0 0,0 1 0,-1-1 0,1 0 0,-1 0 0,3-3 0,-1-2 0,-1 1 0,0 0 0,0-1 0,0 1 0,0-1 0,-1 0 0,0 1 0,-1-1 0,0-8 0,4-25 0,-4 40 0,0 0 0,0-1 0,0 1 0,0 0 0,0 0 0,0 0 0,0-1 0,0 1 0,0 0 0,0 0 0,1 0 0,-1-1 0,0 1 0,0 0 0,0 0 0,0 0 0,0 0 0,1 0 0,-1-1 0,0 1 0,0 0 0,0 0 0,0 0 0,1 0 0,-1 0 0,0 0 0,0 0 0,0 0 0,1 0 0,-1 0 0,0 0 0,0 0 0,0 0 0,1 0 0,-1 0 0,0 0 0,0 0 0,0 0 0,1 0 0,-1 0 0,0 0 0,0 0 0,0 0 0,1 0 0,-1 0 0,0 0 0,0 0 0,0 0 0,0 1 0,1-1 0,-1 0 0,0 0 0,0 0 0,0 0 0,0 0 0,0 1 0,1-1 0,-1 0 0,0 0 0,0 1 0,10 10 0,-9-10 0,10 13 0,-1 1 0,0 0 0,-1 1 0,-1 0 0,9 24 0,-16-39 12,-1 0 1,1 1-1,-1-1 0,0 0 0,0 1 0,1-1 1,-1 1-1,0-1 0,0 0 0,-1 1 0,1-1 1,0 1-1,-1 1 0,1-3-5,0 1 1,-1 0-1,1-1 1,0 1-1,0-1 0,-1 0 1,1 1-1,-1-1 1,1 1-1,0-1 1,-1 1-1,1-1 0,-1 0 1,1 1-1,-1-1 1,1 0-1,-1 0 0,1 1 1,-1-1-1,1 0 1,-1 0-1,0 0 1,0 0-65,-1 0 0,1 0 0,0 0 0,0 0 0,0-1 0,0 1 0,0 0 0,0-1 1,0 1-1,-1-1 0,1 1 0,1-1 0,-1 1 0,0-1 0,0 0 0,0 0 0,0 1 1,0-1-1,0 0 0,1 0 0,-1 0 0,0 0 0,1 0 0,-1 0 0,1 0 1,-1 0-1,1 0 0,0 0 0,-1-2 0,-3-11-6769</inkml:trace>
  <inkml:trace contextRef="#ctx0" brushRef="#br0" timeOffset="8487.01">3119 670 24575,'2'44'0,"2"-1"0,2 0 0,12 45 0,-11-72 0,-7-16 0,0 0 0,0 0 0,0 0 0,1 0 0,-1 0 0,0 0 0,0 0 0,0 1 0,1-1 0,-1 0 0,0 0 0,0 0 0,0 0 0,1 0 0,-1 0 0,0 0 0,0 0 0,0 0 0,1 0 0,-1 0 0,0 0 0,0 0 0,0 0 0,1 0 0,-1-1 0,0 1 0,0 0 0,0 0 0,1 0 0,-1 0 0,0 0 0,0 0 0,0 0 0,0-1 0,0 1 0,1 0 0,13-25 0,-9 14 0,-2 5 0,0 1 0,0 0 0,0-1 0,1 1 0,4-4 0,-8 8 0,0 1 0,1 0 0,-1-1 0,1 1 0,-1 0 0,0-1 0,1 1 0,-1 0 0,1 0 0,-1-1 0,1 1 0,-1 0 0,1 0 0,-1 0 0,1 0 0,-1-1 0,1 1 0,-1 0 0,1 0 0,-1 0 0,1 0 0,-1 0 0,1 0 0,-1 1 0,1-1 0,0 0 0,0 1 0,0 0 0,0 0 0,0 0 0,0 0 0,0 0 0,0 0 0,-1 0 0,1 0 0,0 1 0,-1-1 0,1 0 0,-1 0 0,1 1 0,-1-1 0,1 3 0,13 96 0,-14-100-20,0 0 1,0 0-1,0 0 0,0 0 0,0 1 1,0-1-1,0 0 0,0 0 0,0 0 0,0 0 1,0 1-1,0-1 0,0 0 0,0 0 0,0 0 1,1 0-1,-1 0 0,0 1 0,0-1 1,0 0-1,0 0 0,0 0 0,0 0 0,0 0 1,0 0-1,0 1 0,1-1 0,-1 0 0,0 0 1,0 0-1,0 0 0,0 0 0,0 0 1,0 0-1,1 0 0,-1 0 0,0 0 0,0 0 1,0 0-1,0 0 0,1 0 0,-1 0 0,0 0 1,0 0-1,0 0 0,0 0 0,0 0 0,1 0 1,-1 0-1,0 0 0,0 0 0,0 0 1,0 0-1,0 0 0,1 0 0,-1 0 0,0 0 1,0 0-1,0 0 0,0-1 0,0 1 0,0 0 1,1 0-1,-1 0 0,0 0 0,0 0 1,0 0-1,0-1 0,4-5-6806</inkml:trace>
  <inkml:trace contextRef="#ctx0" brushRef="#br0" timeOffset="8909.23">3328 575 24575,'2'51'0,"2"0"0,2 0 0,22 82 0,-11-66 0,-17-75 0,1 1 0,0-1 0,0 0 0,0 0 0,1 1 0,1-1 0,-1 1 0,1-1 0,0 1 0,1 0 0,0 0 0,7-9 0,-11 15 0,0 1 0,1 0 0,-1-1 0,0 1 0,1-1 0,-1 1 0,0 0 0,1-1 0,-1 1 0,1 0 0,-1-1 0,1 1 0,-1 0 0,1 0 0,-1-1 0,1 1 0,-1 0 0,1 0 0,-1 0 0,1 0 0,-1 0 0,1-1 0,-1 1 0,1 0 0,-1 0 0,1 1 0,-1-1 0,1 0 0,0 0 0,0 0 0,0 1 0,-1 0 0,1-1 0,0 1 0,-1 0 0,1 0 0,0 0 0,-1-1 0,1 1 0,-1 0 0,1 0 0,-1 0 0,0 0 0,1 0 0,-1 2 0,5 35 0,-5-34 0,-1 1 0,0-1 0,0 0 0,0 1 0,0-1 0,0 0 0,-1 0 0,0 1 0,0-1 0,0-1 0,0 1 0,-4 4 0,5-6 0,0 0 0,0-1 0,-1 1 0,1-1 0,-1 1 0,1-1 0,-1 0 0,0 1 0,1-1 0,-1 0 0,0 0 0,0 0 0,0-1 0,1 1 0,-1 0 0,0-1 0,0 1 0,0-1 0,0 1 0,0-1 0,0 0 0,-1 0 0,1 0 0,0 0 0,0 0 0,0-1 0,0 1 0,-3-2 0,4 2-40,0-1 0,0 0 0,0 0 0,0 1-1,0-1 1,0 0 0,0 0 0,1 0 0,-1 0 0,0 0 0,1 0-1,-1 0 1,1-1 0,-1 1 0,1 0 0,-1 0 0,1 0-1,0-1 1,0 1 0,0 0 0,-1 0 0,1 0 0,0-1 0,0 1-1,1 0 1,-1 0 0,0-1 0,0 1 0,1 0 0,-1 0-1,0 0 1,1 0 0,0-2 0,4-12-6786</inkml:trace>
  <inkml:trace contextRef="#ctx0" brushRef="#br0" timeOffset="9271.27">3549 844 24575,'0'-1'0,"0"0"0,0 0 0,0 0 0,0 0 0,0 0 0,0 0 0,0 0 0,0 0 0,-1 0 0,1 0 0,0 1 0,-1-1 0,1 0 0,-1 0 0,1 0 0,-1 0 0,1 1 0,-1-1 0,0 0 0,1 0 0,-1 1 0,0-1 0,0 0 0,1 1 0,-1-1 0,0 1 0,0-1 0,0 1 0,0 0 0,0-1 0,1 1 0,-1 0 0,0 0 0,0-1 0,0 1 0,0 0 0,0 0 0,0 0 0,0 0 0,0 0 0,-1 1 0,-1-1 0,0 0 0,0 1 0,1-1 0,-1 1 0,1 0 0,-1 0 0,0 0 0,1 0 0,0 1 0,-1-1 0,1 1 0,0-1 0,-4 4 0,4-1 0,-1-1 0,1 1 0,0-1 0,0 1 0,1 0 0,-1 0 0,1 0 0,0 0 0,0 0 0,0 0 0,1 0 0,-1 0 0,1 0 0,0 6 0,0-9 0,0 1 0,0-1 0,0 1 0,0 0 0,0-1 0,1 1 0,-1-1 0,0 1 0,1-1 0,0 1 0,-1-1 0,1 1 0,0-1 0,-1 1 0,1-1 0,0 0 0,0 1 0,0-1 0,0 0 0,1 0 0,-1 0 0,0 0 0,0 0 0,1 0 0,-1 0 0,0 0 0,1-1 0,-1 1 0,1 0 0,-1-1 0,1 1 0,0-1 0,-1 0 0,1 1 0,-1-1 0,1 0 0,0 0 0,2 0 0,-3 0 0,0 0 0,0 0 0,1 0 0,-1-1 0,0 1 0,0 0 0,1-1 0,-1 1 0,0 0 0,0-1 0,0 1 0,0-1 0,0 0 0,0 1 0,0-1 0,0 0 0,0 0 0,0 0 0,0 1 0,0-1 0,0 0 0,-1 0 0,1 0 0,0 0 0,-1 0 0,2-2 0,-1-2 0,0 1 0,-1 0 0,1 0 0,-1 0 0,0-1 0,0-5 0,0 7 0,0-1 0,0 1 0,0-1 0,0 1 0,1-1 0,-1 1 0,3-6 0,-1 8-1365</inkml:trace>
  <inkml:trace contextRef="#ctx0" brushRef="#br0" timeOffset="9989.44">3597 898 24575,'0'-8'0,"1"5"0,-1 0 0,0 0 0,0 0 0,-1 0 0,1 0 0,-1 0 0,0-4 0,-9 42 0,8-26 0,3-6 0,3 5 0,-3-7 0,-1 0 0,0 0 0,1 0 0,-1 0 0,1 0 0,-1-1 0,1 1 0,0 0 0,-1 0 0,1 0 0,0 0 0,0-1 0,0 1 0,-1 0 0,1-1 0,0 1 0,0-1 0,0 1 0,0-1 0,0 1 0,0-1 0,0 0 0,0 1 0,0-1 0,0 0 0,0 0 0,0 0 0,1 0 0,-1 0 0,0 0 0,0 0 0,0 0 0,2-1 0,1 0 0,0-2 0,1 1 0,-1-1 0,0 1 0,0-1 0,5-5 0,-6 5 0,1 0 0,-1 0 0,1 1 0,0-1 0,0 1 0,6-3 0,-9 5 0,0 0 0,0 0 0,0 0 0,0 0 0,0 0 0,0 0 0,1 0 0,-1 1 0,0-1 0,0 0 0,0 1 0,0-1 0,0 1 0,0-1 0,0 1 0,0-1 0,0 1 0,-1-1 0,1 1 0,0 0 0,0 0 0,0 0 0,-1-1 0,1 1 0,0 0 0,-1 0 0,1 0 0,0 2 0,15 33 0,-11-24 0,1 11 0,-6-20 0,-4-14 0,2 5 0,0-1 0,1-1 0,0 1 0,0 0 0,1 0 0,0 0 0,0 0 0,1-1 0,-1 1 0,2 0 0,-1 0 0,1 0 0,2-7 0,-3 13 6,-1 1 0,0-1-1,0 0 1,1 1 0,-1-1-1,0 1 1,1-1 0,-1 1-1,1-1 1,-1 1 0,1 0 0,-1-1-1,1 1 1,-1-1 0,1 1-1,-1 0 1,1-1 0,-1 1-1,1 0 1,-1 0 0,1 0-1,0-1 1,-1 1 0,1 0-1,0 0 1,-1 0 0,1 0 0,-1 0-1,2 0 1,-1 1 7,0-1 0,1 1 0,-1-1 0,0 1 1,0 0-1,0 0 0,1-1 0,-1 1 0,0 0 0,0 0 0,0 0 0,1 2 1,2 4-441,0-1 0,0 1 1,5 11-1,-4-5-6399</inkml:trace>
  <inkml:trace contextRef="#ctx0" brushRef="#br0" timeOffset="10749.84">3334 1119 24575,'1'0'0,"-1"0"0,1-1 0,-1 1 0,1 0 0,-1 0 0,1 0 0,-1-1 0,1 1 0,-1 0 0,1-1 0,-1 1 0,1 0 0,-1-1 0,1 1 0,-1-1 0,0 1 0,1 0 0,-1-1 0,0 1 0,1-1 0,-1 1 0,0-1 0,0 0 0,1 1 0,-1-1 0,0 1 0,0-1 0,0 1 0,0-1 0,0 0 0,0 1 0,0-1 0,0 1 0,0-1 0,0 1 0,0-1 0,0 0 0,0 1 0,0-1 0,-1 1 0,1-1 0,0 1 0,0-1 0,-1 1 0,1-1 0,0 1 0,-1-1 0,1 1 0,-1-1 0,1 0 0,-1 0 0,1 0 0,-1 1 0,1-1 0,-1 0 0,1 1 0,-1-1 0,1 0 0,-1 1 0,0-1 0,1 1 0,-1-1 0,0 1 0,1-1 0,-1 1 0,0-1 0,0 1 0,0 0 0,1 0 0,-1-1 0,0 1 0,0 0 0,0 0 0,0 0 0,1 0 0,-1 0 0,0 0 0,0 0 0,0 0 0,0 0 0,0 0 0,1 0 0,-1 1 0,0-1 0,0 0 0,0 0 0,1 1 0,-1-1 0,0 1 0,0-1 0,0 2 0,-1-1 0,0 1 0,1 0 0,-1 0 0,1 0 0,0 0 0,-1 0 0,1 0 0,0 0 0,0 0 0,0 1 0,1-1 0,-1 0 0,1 0 0,-1 1 0,1-1 0,0 1 0,-1-1 0,1 0 0,0 1 0,1-1 0,-1 1 0,0-1 0,1 0 0,0 1 0,-1-1 0,3 4 0,-3-4 0,1 0 0,0-1 0,-1 1 0,1 0 0,0-1 0,0 1 0,0 0 0,0-1 0,0 0 0,1 1 0,-1-1 0,0 1 0,1-1 0,-1 0 0,1 0 0,-1 0 0,1 0 0,0 0 0,-1 0 0,1 0 0,0-1 0,-1 1 0,1-1 0,0 1 0,0-1 0,0 0 0,0 1 0,0-1 0,-1 0 0,1 0 0,0 0 0,0-1 0,0 1 0,2-1 0,-3 0 0,1 1 0,-1-1 0,1 0 0,-1 0 0,1 0 0,-1-1 0,0 1 0,1 0 0,-1 0 0,0-1 0,0 1 0,0-1 0,0 1 0,0-1 0,0 1 0,0-1 0,-1 0 0,1 1 0,-1-1 0,1 0 0,-1 1 0,1-4 0,2-44 0,-3 39 0,-1-30 0,1 41 0,0-1 0,0 0 0,0 0 0,0 0 0,0 0 0,0 0 0,0 0 0,-1 0 0,1 0 0,0 0 0,0 0 0,0 0 0,0 0 0,0 0 0,0 0 0,0 0 0,0 0 0,0 0 0,0 0 0,0 0 0,0 0 0,0 0 0,0 0 0,0 0 0,0 0 0,0 0 0,-1 0 0,1 0 0,0 0 0,0-1 0,0 1 0,0 0 0,0 0 0,0 0 0,0 0 0,0 0 0,0 0 0,0 0 0,0 0 0,0 0 0,0 0 0,0 0 0,0 0 0,0 0 0,0 0 0,0 0 0,0 0 0,-3 10 0,-2 16 0,-3 56-1365,5-57-5461</inkml:trace>
  <inkml:trace contextRef="#ctx0" brushRef="#br0" timeOffset="11030.83">3089 1298 24575,'4'0'0,"7"-3"0,11-1 0,11 0 0,10 1 0,8 1 0,6 0 0,3-1 0,-1-2 0,-6 1 0,-10 1 0,-12-1 0,-16 0 0,-10 1-8191</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u Singhal" refreshedDate="46005.645433217593" createdVersion="8" refreshedVersion="8" minRefreshableVersion="3" recordCount="300" xr:uid="{D1F1CC30-FD72-4661-BB4A-75A5D231304A}">
  <cacheSource type="worksheet">
    <worksheetSource ref="A1:J301" sheet="Purchase_Data"/>
  </cacheSource>
  <cacheFields count="10">
    <cacheField name="Purchase_ID" numFmtId="0">
      <sharedItems/>
    </cacheField>
    <cacheField name="Purchase_Date" numFmtId="14">
      <sharedItems containsSemiMixedTypes="0" containsNonDate="0" containsDate="1" containsString="0" minDate="2024-01-01T00:00:00" maxDate="2024-12-29T00:00:00"/>
    </cacheField>
    <cacheField name="Month" numFmtId="14">
      <sharedItems count="12">
        <s v="May"/>
        <s v="December"/>
        <s v="February"/>
        <s v="November"/>
        <s v="June"/>
        <s v="October"/>
        <s v="August"/>
        <s v="January"/>
        <s v="July"/>
        <s v="April"/>
        <s v="September"/>
        <s v="March"/>
      </sharedItems>
    </cacheField>
    <cacheField name="Supplier_Name" numFmtId="0">
      <sharedItems count="10">
        <s v="Nestle Partners"/>
        <s v="Coca Cola Supply"/>
        <s v="Amul Distributors"/>
        <s v="Britannia Supply"/>
        <s v="HUL Wholesale"/>
        <s v="Regional FMCG Hub"/>
        <s v="Local Handloom Co"/>
        <s v="ITC Trade Corp"/>
        <s v="Tata Consumer Trade"/>
        <s v="PepsiCo India"/>
      </sharedItems>
    </cacheField>
    <cacheField name="Category" numFmtId="0">
      <sharedItems count="7">
        <s v="Decor"/>
        <s v="Snacks"/>
        <s v="Dairy"/>
        <s v="Kitchen"/>
        <s v="Handloom"/>
        <s v="Beverages"/>
        <s v="Home"/>
      </sharedItems>
    </cacheField>
    <cacheField name="Product_Name" numFmtId="0">
      <sharedItems count="25">
        <s v="Wall Frame"/>
        <s v="Namkeen Mix"/>
        <s v="Cheese Slices"/>
        <s v="Potato Chips"/>
        <s v="Spices Pack"/>
        <s v="Cotton Bedsheet"/>
        <s v="Cooking Oil 1L"/>
        <s v="Cola 1L"/>
        <s v="Hand Towel"/>
        <s v="Curd 500g"/>
        <s v="Biscuits"/>
        <s v="Lamp"/>
        <s v="Dishwash Liquid"/>
        <s v="Juice Pack"/>
        <s v="Table Vase"/>
        <s v="Tea 250g"/>
        <s v="Cookies"/>
        <s v="Detergent 1kg"/>
        <s v="Table Runner"/>
        <s v="Floor Cleaner"/>
        <s v="Milk 1L"/>
        <s v="Wheat Flour 5kg"/>
        <s v="Butter 100g"/>
        <s v="Rice 5kg"/>
        <s v="Energy Drink"/>
      </sharedItems>
    </cacheField>
    <cacheField name="Payment" numFmtId="0">
      <sharedItems/>
    </cacheField>
    <cacheField name="Quantity_Purchased" numFmtId="0">
      <sharedItems containsSemiMixedTypes="0" containsString="0" containsNumber="1" containsInteger="1" minValue="51" maxValue="499"/>
    </cacheField>
    <cacheField name="Purchase_Rate" numFmtId="0">
      <sharedItems containsSemiMixedTypes="0" containsString="0" containsNumber="1" containsInteger="1" minValue="21" maxValue="498"/>
    </cacheField>
    <cacheField name="Purchase_Amount" numFmtId="0">
      <sharedItems containsSemiMixedTypes="0" containsString="0" containsNumber="1" containsInteger="1" minValue="2310" maxValue="23655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u Singhal" refreshedDate="46005.645433564816" createdVersion="8" refreshedVersion="8" minRefreshableVersion="3" recordCount="1000" xr:uid="{AADB8114-838C-4C0A-AC20-1481FEDE660C}">
  <cacheSource type="worksheet">
    <worksheetSource ref="A1:L1001" sheet="Sales_Data"/>
  </cacheSource>
  <cacheFields count="14">
    <cacheField name="Invoice_No" numFmtId="0">
      <sharedItems/>
    </cacheField>
    <cacheField name="Invoice_Date" numFmtId="14">
      <sharedItems containsSemiMixedTypes="0" containsNonDate="0" containsDate="1" containsString="0" minDate="2024-01-01T00:00:00" maxDate="2024-12-31T00:00:00" count="342">
        <d v="2024-08-28T00:00:00"/>
        <d v="2024-02-07T00:00:00"/>
        <d v="2024-02-09T00:00:00"/>
        <d v="2024-01-22T00:00:00"/>
        <d v="2024-03-18T00:00:00"/>
        <d v="2024-01-21T00:00:00"/>
        <d v="2024-07-17T00:00:00"/>
        <d v="2024-06-20T00:00:00"/>
        <d v="2024-12-02T00:00:00"/>
        <d v="2024-12-23T00:00:00"/>
        <d v="2024-11-25T00:00:00"/>
        <d v="2024-08-04T00:00:00"/>
        <d v="2024-06-23T00:00:00"/>
        <d v="2024-02-21T00:00:00"/>
        <d v="2024-11-12T00:00:00"/>
        <d v="2024-11-15T00:00:00"/>
        <d v="2024-08-15T00:00:00"/>
        <d v="2024-04-09T00:00:00"/>
        <d v="2024-09-27T00:00:00"/>
        <d v="2024-01-27T00:00:00"/>
        <d v="2024-02-12T00:00:00"/>
        <d v="2024-04-23T00:00:00"/>
        <d v="2024-04-30T00:00:00"/>
        <d v="2024-11-28T00:00:00"/>
        <d v="2024-12-22T00:00:00"/>
        <d v="2024-03-17T00:00:00"/>
        <d v="2024-06-03T00:00:00"/>
        <d v="2024-09-12T00:00:00"/>
        <d v="2024-05-29T00:00:00"/>
        <d v="2024-12-06T00:00:00"/>
        <d v="2024-09-16T00:00:00"/>
        <d v="2024-07-10T00:00:00"/>
        <d v="2024-11-17T00:00:00"/>
        <d v="2024-06-22T00:00:00"/>
        <d v="2024-08-22T00:00:00"/>
        <d v="2024-06-07T00:00:00"/>
        <d v="2024-11-27T00:00:00"/>
        <d v="2024-07-07T00:00:00"/>
        <d v="2024-09-11T00:00:00"/>
        <d v="2024-08-05T00:00:00"/>
        <d v="2024-02-10T00:00:00"/>
        <d v="2024-12-19T00:00:00"/>
        <d v="2024-05-20T00:00:00"/>
        <d v="2024-12-13T00:00:00"/>
        <d v="2024-11-26T00:00:00"/>
        <d v="2024-07-08T00:00:00"/>
        <d v="2024-07-22T00:00:00"/>
        <d v="2024-09-22T00:00:00"/>
        <d v="2024-11-09T00:00:00"/>
        <d v="2024-03-29T00:00:00"/>
        <d v="2024-02-03T00:00:00"/>
        <d v="2024-12-24T00:00:00"/>
        <d v="2024-05-01T00:00:00"/>
        <d v="2024-03-07T00:00:00"/>
        <d v="2024-07-28T00:00:00"/>
        <d v="2024-09-21T00:00:00"/>
        <d v="2024-03-25T00:00:00"/>
        <d v="2024-11-10T00:00:00"/>
        <d v="2024-03-19T00:00:00"/>
        <d v="2024-09-04T00:00:00"/>
        <d v="2024-08-13T00:00:00"/>
        <d v="2024-06-12T00:00:00"/>
        <d v="2024-05-03T00:00:00"/>
        <d v="2024-05-28T00:00:00"/>
        <d v="2024-10-22T00:00:00"/>
        <d v="2024-06-06T00:00:00"/>
        <d v="2024-04-20T00:00:00"/>
        <d v="2024-11-30T00:00:00"/>
        <d v="2024-05-15T00:00:00"/>
        <d v="2024-10-08T00:00:00"/>
        <d v="2024-07-20T00:00:00"/>
        <d v="2024-07-24T00:00:00"/>
        <d v="2024-08-30T00:00:00"/>
        <d v="2024-03-24T00:00:00"/>
        <d v="2024-09-17T00:00:00"/>
        <d v="2024-12-01T00:00:00"/>
        <d v="2024-11-18T00:00:00"/>
        <d v="2024-02-01T00:00:00"/>
        <d v="2024-05-06T00:00:00"/>
        <d v="2024-04-16T00:00:00"/>
        <d v="2024-07-21T00:00:00"/>
        <d v="2024-08-14T00:00:00"/>
        <d v="2024-09-28T00:00:00"/>
        <d v="2024-08-31T00:00:00"/>
        <d v="2024-02-15T00:00:00"/>
        <d v="2024-08-01T00:00:00"/>
        <d v="2024-11-24T00:00:00"/>
        <d v="2024-02-27T00:00:00"/>
        <d v="2024-06-21T00:00:00"/>
        <d v="2024-07-26T00:00:00"/>
        <d v="2024-03-12T00:00:00"/>
        <d v="2024-05-16T00:00:00"/>
        <d v="2024-07-03T00:00:00"/>
        <d v="2024-12-17T00:00:00"/>
        <d v="2024-04-22T00:00:00"/>
        <d v="2024-11-01T00:00:00"/>
        <d v="2024-08-16T00:00:00"/>
        <d v="2024-08-24T00:00:00"/>
        <d v="2024-02-05T00:00:00"/>
        <d v="2024-12-04T00:00:00"/>
        <d v="2024-06-01T00:00:00"/>
        <d v="2024-03-20T00:00:00"/>
        <d v="2024-11-02T00:00:00"/>
        <d v="2024-04-21T00:00:00"/>
        <d v="2024-10-21T00:00:00"/>
        <d v="2024-03-14T00:00:00"/>
        <d v="2024-10-29T00:00:00"/>
        <d v="2024-12-09T00:00:00"/>
        <d v="2024-04-04T00:00:00"/>
        <d v="2024-08-25T00:00:00"/>
        <d v="2024-05-04T00:00:00"/>
        <d v="2024-10-01T00:00:00"/>
        <d v="2024-06-19T00:00:00"/>
        <d v="2024-09-02T00:00:00"/>
        <d v="2024-06-13T00:00:00"/>
        <d v="2024-04-14T00:00:00"/>
        <d v="2024-03-15T00:00:00"/>
        <d v="2024-06-29T00:00:00"/>
        <d v="2024-10-04T00:00:00"/>
        <d v="2024-03-11T00:00:00"/>
        <d v="2024-09-06T00:00:00"/>
        <d v="2024-09-25T00:00:00"/>
        <d v="2024-02-11T00:00:00"/>
        <d v="2024-11-22T00:00:00"/>
        <d v="2024-10-16T00:00:00"/>
        <d v="2024-10-17T00:00:00"/>
        <d v="2024-12-30T00:00:00"/>
        <d v="2024-07-18T00:00:00"/>
        <d v="2024-06-26T00:00:00"/>
        <d v="2024-10-10T00:00:00"/>
        <d v="2024-10-12T00:00:00"/>
        <d v="2024-02-17T00:00:00"/>
        <d v="2024-10-13T00:00:00"/>
        <d v="2024-06-02T00:00:00"/>
        <d v="2024-10-31T00:00:00"/>
        <d v="2024-11-29T00:00:00"/>
        <d v="2024-06-15T00:00:00"/>
        <d v="2024-04-12T00:00:00"/>
        <d v="2024-12-28T00:00:00"/>
        <d v="2024-12-20T00:00:00"/>
        <d v="2024-02-13T00:00:00"/>
        <d v="2024-01-23T00:00:00"/>
        <d v="2024-05-12T00:00:00"/>
        <d v="2024-06-25T00:00:00"/>
        <d v="2024-02-29T00:00:00"/>
        <d v="2024-12-26T00:00:00"/>
        <d v="2024-09-07T00:00:00"/>
        <d v="2024-06-27T00:00:00"/>
        <d v="2024-12-21T00:00:00"/>
        <d v="2024-05-27T00:00:00"/>
        <d v="2024-01-05T00:00:00"/>
        <d v="2024-01-16T00:00:00"/>
        <d v="2024-10-05T00:00:00"/>
        <d v="2024-02-14T00:00:00"/>
        <d v="2024-12-18T00:00:00"/>
        <d v="2024-04-15T00:00:00"/>
        <d v="2024-03-27T00:00:00"/>
        <d v="2024-02-18T00:00:00"/>
        <d v="2024-05-07T00:00:00"/>
        <d v="2024-11-19T00:00:00"/>
        <d v="2024-06-16T00:00:00"/>
        <d v="2024-11-21T00:00:00"/>
        <d v="2024-04-18T00:00:00"/>
        <d v="2024-08-23T00:00:00"/>
        <d v="2024-08-07T00:00:00"/>
        <d v="2024-03-08T00:00:00"/>
        <d v="2024-02-22T00:00:00"/>
        <d v="2024-03-09T00:00:00"/>
        <d v="2024-07-15T00:00:00"/>
        <d v="2024-05-02T00:00:00"/>
        <d v="2024-08-03T00:00:00"/>
        <d v="2024-10-27T00:00:00"/>
        <d v="2024-12-25T00:00:00"/>
        <d v="2024-08-10T00:00:00"/>
        <d v="2024-05-17T00:00:00"/>
        <d v="2024-07-05T00:00:00"/>
        <d v="2024-05-18T00:00:00"/>
        <d v="2024-04-01T00:00:00"/>
        <d v="2024-05-24T00:00:00"/>
        <d v="2024-10-15T00:00:00"/>
        <d v="2024-04-10T00:00:00"/>
        <d v="2024-04-28T00:00:00"/>
        <d v="2024-03-10T00:00:00"/>
        <d v="2024-07-27T00:00:00"/>
        <d v="2024-03-02T00:00:00"/>
        <d v="2024-11-04T00:00:00"/>
        <d v="2024-07-01T00:00:00"/>
        <d v="2024-01-12T00:00:00"/>
        <d v="2024-06-18T00:00:00"/>
        <d v="2024-04-05T00:00:00"/>
        <d v="2024-05-05T00:00:00"/>
        <d v="2024-09-05T00:00:00"/>
        <d v="2024-04-06T00:00:00"/>
        <d v="2024-04-29T00:00:00"/>
        <d v="2024-04-13T00:00:00"/>
        <d v="2024-12-05T00:00:00"/>
        <d v="2024-03-21T00:00:00"/>
        <d v="2024-02-23T00:00:00"/>
        <d v="2024-03-26T00:00:00"/>
        <d v="2024-02-04T00:00:00"/>
        <d v="2024-08-02T00:00:00"/>
        <d v="2024-05-30T00:00:00"/>
        <d v="2024-07-11T00:00:00"/>
        <d v="2024-01-28T00:00:00"/>
        <d v="2024-10-03T00:00:00"/>
        <d v="2024-01-18T00:00:00"/>
        <d v="2024-08-17T00:00:00"/>
        <d v="2024-12-15T00:00:00"/>
        <d v="2024-09-23T00:00:00"/>
        <d v="2024-01-29T00:00:00"/>
        <d v="2024-01-17T00:00:00"/>
        <d v="2024-09-15T00:00:00"/>
        <d v="2024-04-19T00:00:00"/>
        <d v="2024-01-11T00:00:00"/>
        <d v="2024-05-09T00:00:00"/>
        <d v="2024-08-26T00:00:00"/>
        <d v="2024-09-18T00:00:00"/>
        <d v="2024-02-25T00:00:00"/>
        <d v="2024-11-03T00:00:00"/>
        <d v="2024-05-31T00:00:00"/>
        <d v="2024-10-19T00:00:00"/>
        <d v="2024-08-29T00:00:00"/>
        <d v="2024-04-02T00:00:00"/>
        <d v="2024-08-19T00:00:00"/>
        <d v="2024-07-25T00:00:00"/>
        <d v="2024-09-30T00:00:00"/>
        <d v="2024-09-24T00:00:00"/>
        <d v="2024-02-26T00:00:00"/>
        <d v="2024-03-30T00:00:00"/>
        <d v="2024-01-24T00:00:00"/>
        <d v="2024-08-12T00:00:00"/>
        <d v="2024-08-21T00:00:00"/>
        <d v="2024-07-02T00:00:00"/>
        <d v="2024-12-12T00:00:00"/>
        <d v="2024-07-12T00:00:00"/>
        <d v="2024-02-19T00:00:00"/>
        <d v="2024-01-25T00:00:00"/>
        <d v="2024-03-31T00:00:00"/>
        <d v="2024-11-06T00:00:00"/>
        <d v="2024-07-30T00:00:00"/>
        <d v="2024-12-29T00:00:00"/>
        <d v="2024-11-11T00:00:00"/>
        <d v="2024-06-09T00:00:00"/>
        <d v="2024-10-26T00:00:00"/>
        <d v="2024-06-14T00:00:00"/>
        <d v="2024-07-14T00:00:00"/>
        <d v="2024-04-08T00:00:00"/>
        <d v="2024-01-04T00:00:00"/>
        <d v="2024-02-06T00:00:00"/>
        <d v="2024-10-06T00:00:00"/>
        <d v="2024-03-13T00:00:00"/>
        <d v="2024-06-05T00:00:00"/>
        <d v="2024-10-24T00:00:00"/>
        <d v="2024-08-11T00:00:00"/>
        <d v="2024-10-09T00:00:00"/>
        <d v="2024-10-28T00:00:00"/>
        <d v="2024-10-23T00:00:00"/>
        <d v="2024-02-28T00:00:00"/>
        <d v="2024-07-29T00:00:00"/>
        <d v="2024-03-28T00:00:00"/>
        <d v="2024-04-27T00:00:00"/>
        <d v="2024-06-10T00:00:00"/>
        <d v="2024-05-13T00:00:00"/>
        <d v="2024-10-11T00:00:00"/>
        <d v="2024-12-03T00:00:00"/>
        <d v="2024-01-30T00:00:00"/>
        <d v="2024-12-08T00:00:00"/>
        <d v="2024-02-24T00:00:00"/>
        <d v="2024-05-11T00:00:00"/>
        <d v="2024-12-10T00:00:00"/>
        <d v="2024-10-20T00:00:00"/>
        <d v="2024-09-09T00:00:00"/>
        <d v="2024-06-24T00:00:00"/>
        <d v="2024-07-09T00:00:00"/>
        <d v="2024-05-25T00:00:00"/>
        <d v="2024-04-26T00:00:00"/>
        <d v="2024-09-03T00:00:00"/>
        <d v="2024-06-08T00:00:00"/>
        <d v="2024-07-16T00:00:00"/>
        <d v="2024-04-11T00:00:00"/>
        <d v="2024-11-16T00:00:00"/>
        <d v="2024-12-27T00:00:00"/>
        <d v="2024-07-13T00:00:00"/>
        <d v="2024-02-02T00:00:00"/>
        <d v="2024-09-26T00:00:00"/>
        <d v="2024-08-08T00:00:00"/>
        <d v="2024-05-10T00:00:00"/>
        <d v="2024-10-07T00:00:00"/>
        <d v="2024-04-07T00:00:00"/>
        <d v="2024-06-28T00:00:00"/>
        <d v="2024-01-10T00:00:00"/>
        <d v="2024-09-29T00:00:00"/>
        <d v="2024-06-17T00:00:00"/>
        <d v="2024-03-01T00:00:00"/>
        <d v="2024-09-01T00:00:00"/>
        <d v="2024-05-26T00:00:00"/>
        <d v="2024-08-18T00:00:00"/>
        <d v="2024-11-08T00:00:00"/>
        <d v="2024-06-30T00:00:00"/>
        <d v="2024-01-20T00:00:00"/>
        <d v="2024-02-20T00:00:00"/>
        <d v="2024-08-27T00:00:00"/>
        <d v="2024-11-14T00:00:00"/>
        <d v="2024-01-26T00:00:00"/>
        <d v="2024-04-24T00:00:00"/>
        <d v="2024-01-01T00:00:00"/>
        <d v="2024-05-23T00:00:00"/>
        <d v="2024-07-19T00:00:00"/>
        <d v="2024-05-08T00:00:00"/>
        <d v="2024-02-08T00:00:00"/>
        <d v="2024-09-08T00:00:00"/>
        <d v="2024-10-30T00:00:00"/>
        <d v="2024-08-06T00:00:00"/>
        <d v="2024-07-31T00:00:00"/>
        <d v="2024-01-09T00:00:00"/>
        <d v="2024-08-20T00:00:00"/>
        <d v="2024-01-15T00:00:00"/>
        <d v="2024-01-31T00:00:00"/>
        <d v="2024-05-21T00:00:00"/>
        <d v="2024-03-03T00:00:00"/>
        <d v="2024-10-14T00:00:00"/>
        <d v="2024-10-02T00:00:00"/>
        <d v="2024-11-05T00:00:00"/>
        <d v="2024-05-19T00:00:00"/>
        <d v="2024-01-02T00:00:00"/>
        <d v="2024-03-05T00:00:00"/>
        <d v="2024-01-06T00:00:00"/>
        <d v="2024-03-23T00:00:00"/>
        <d v="2024-01-08T00:00:00"/>
        <d v="2024-10-25T00:00:00"/>
        <d v="2024-08-09T00:00:00"/>
        <d v="2024-12-16T00:00:00"/>
        <d v="2024-09-13T00:00:00"/>
        <d v="2024-02-16T00:00:00"/>
        <d v="2024-09-10T00:00:00"/>
        <d v="2024-03-16T00:00:00"/>
        <d v="2024-01-03T00:00:00"/>
        <d v="2024-10-18T00:00:00"/>
        <d v="2024-06-04T00:00:00"/>
        <d v="2024-04-03T00:00:00"/>
        <d v="2024-06-11T00:00:00"/>
        <d v="2024-01-13T00:00:00"/>
      </sharedItems>
      <fieldGroup par="13"/>
    </cacheField>
    <cacheField name="Month" numFmtId="14">
      <sharedItems count="12">
        <s v="August"/>
        <s v="February"/>
        <s v="January"/>
        <s v="March"/>
        <s v="July"/>
        <s v="June"/>
        <s v="December"/>
        <s v="November"/>
        <s v="April"/>
        <s v="September"/>
        <s v="May"/>
        <s v="October"/>
      </sharedItems>
    </cacheField>
    <cacheField name="Quarter" numFmtId="14">
      <sharedItems count="4">
        <s v="Quarter 3"/>
        <s v="Quarter 1"/>
        <s v="Quarter 2"/>
        <s v="Quarter 4"/>
      </sharedItems>
    </cacheField>
    <cacheField name="Customer_Name" numFmtId="0">
      <sharedItems/>
    </cacheField>
    <cacheField name="City" numFmtId="0">
      <sharedItems/>
    </cacheField>
    <cacheField name="Category" numFmtId="0">
      <sharedItems count="7">
        <s v="Kitchen"/>
        <s v="Handloom"/>
        <s v="Home"/>
        <s v="Decor"/>
        <s v="Dairy"/>
        <s v="Snacks"/>
        <s v="Beverages"/>
      </sharedItems>
    </cacheField>
    <cacheField name="Product_Name" numFmtId="0">
      <sharedItems count="25">
        <s v="Rice 5kg"/>
        <s v="Hand Towel"/>
        <s v="Cooking Oil 1L"/>
        <s v="Dishwash Liquid"/>
        <s v="Wall Frame"/>
        <s v="Butter 100g"/>
        <s v="Spices Pack"/>
        <s v="Lamp"/>
        <s v="Cheese Slices"/>
        <s v="Curd 500g"/>
        <s v="Namkeen Mix"/>
        <s v="Table Runner"/>
        <s v="Wheat Flour 5kg"/>
        <s v="Cotton Bedsheet"/>
        <s v="Detergent 1kg"/>
        <s v="Juice Pack"/>
        <s v="Potato Chips"/>
        <s v="Floor Cleaner"/>
        <s v="Cookies"/>
        <s v="Cola 1L"/>
        <s v="Table Vase"/>
        <s v="Tea 250g"/>
        <s v="Energy Drink"/>
        <s v="Biscuits"/>
        <s v="Milk 1L"/>
      </sharedItems>
    </cacheField>
    <cacheField name="Reciept" numFmtId="0">
      <sharedItems count="2">
        <s v="Offline"/>
        <s v="Online"/>
      </sharedItems>
    </cacheField>
    <cacheField name="Quantity_Sold" numFmtId="0">
      <sharedItems containsSemiMixedTypes="0" containsString="0" containsNumber="1" containsInteger="1" minValue="1" maxValue="20"/>
    </cacheField>
    <cacheField name="Sale_Rate" numFmtId="0">
      <sharedItems containsSemiMixedTypes="0" containsString="0" containsNumber="1" minValue="25.74" maxValue="616.95000000000005"/>
    </cacheField>
    <cacheField name="Sales_Amount" numFmtId="0">
      <sharedItems containsSemiMixedTypes="0" containsString="0" containsNumber="1" minValue="31.05" maxValue="11689.8"/>
    </cacheField>
    <cacheField name="Days (Invoice_Date)" numFmtId="0" databaseField="0">
      <fieldGroup base="1">
        <rangePr groupBy="days" startDate="2024-01-01T00:00:00" endDate="2024-12-3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4"/>
        </groupItems>
      </fieldGroup>
    </cacheField>
    <cacheField name="Months (Invoice_Date)" numFmtId="0" databaseField="0">
      <fieldGroup base="1">
        <rangePr groupBy="months" startDate="2024-01-01T00:00:00" endDate="2024-12-31T00:00:00"/>
        <groupItems count="14">
          <s v="&lt;01-01-2024"/>
          <s v="Jan"/>
          <s v="Feb"/>
          <s v="Mar"/>
          <s v="Apr"/>
          <s v="May"/>
          <s v="Jun"/>
          <s v="Jul"/>
          <s v="Aug"/>
          <s v="Sep"/>
          <s v="Oct"/>
          <s v="Nov"/>
          <s v="Dec"/>
          <s v="&gt;31-12-2024"/>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u Singhal" refreshedDate="46005.669313888888" backgroundQuery="1" createdVersion="8" refreshedVersion="8" minRefreshableVersion="3" recordCount="0" supportSubquery="1" supportAdvancedDrill="1" xr:uid="{22980E6D-3F7E-4CCD-97A9-961C346F6BDA}">
  <cacheSource type="external" connectionId="1"/>
  <cacheFields count="1">
    <cacheField name="[Measures].[Sum of Sales_Amount]" caption="Sum of Sales_Amount" numFmtId="0" hierarchy="37" level="32767"/>
  </cacheFields>
  <cacheHierarchies count="39">
    <cacheHierarchy uniqueName="[Range].[Purchase_ID]" caption="Purchase_ID" attribute="1" defaultMemberUniqueName="[Range].[Purchase_ID].[All]" allUniqueName="[Range].[Purchase_ID].[All]" dimensionUniqueName="[Range]" displayFolder="" count="0" memberValueDatatype="130" unbalanced="0"/>
    <cacheHierarchy uniqueName="[Range].[Purchase_Date]" caption="Purchase_Date" attribute="1" time="1" defaultMemberUniqueName="[Range].[Purchase_Date].[All]" allUniqueName="[Range].[Purchase_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Supplier_Name]" caption="Supplier_Name" attribute="1" defaultMemberUniqueName="[Range].[Supplier_Name].[All]" allUniqueName="[Range].[Supplier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Payment]" caption="Payment" attribute="1" defaultMemberUniqueName="[Range].[Payment].[All]" allUniqueName="[Range].[Payment].[All]" dimensionUniqueName="[Range]" displayFolder="" count="0" memberValueDatatype="130" unbalanced="0"/>
    <cacheHierarchy uniqueName="[Range].[Quantity_Purchased]" caption="Quantity_Purchased" attribute="1" defaultMemberUniqueName="[Range].[Quantity_Purchased].[All]" allUniqueName="[Range].[Quantity_Purchased].[All]" dimensionUniqueName="[Range]" displayFolder="" count="0" memberValueDatatype="20" unbalanced="0"/>
    <cacheHierarchy uniqueName="[Range].[Purchase_Rate]" caption="Purchase_Rate" attribute="1" defaultMemberUniqueName="[Range].[Purchase_Rate].[All]" allUniqueName="[Range].[Purchase_Rate].[All]" dimensionUniqueName="[Range]" displayFolder="" count="0" memberValueDatatype="20" unbalanced="0"/>
    <cacheHierarchy uniqueName="[Range].[Purchase_Amount]" caption="Purchase_Amount" attribute="1" defaultMemberUniqueName="[Range].[Purchase_Amount].[All]" allUniqueName="[Range].[Purchase_Amount].[All]" dimensionUniqueName="[Range]" displayFolder="" count="0" memberValueDatatype="20" unbalanced="0"/>
    <cacheHierarchy uniqueName="[Range 1].[Invoice_No]" caption="Invoice_No" attribute="1" defaultMemberUniqueName="[Range 1].[Invoice_No].[All]" allUniqueName="[Range 1].[Invoice_No].[All]" dimensionUniqueName="[Range 1]" displayFolder="" count="0" memberValueDatatype="130" unbalanced="0"/>
    <cacheHierarchy uniqueName="[Range 1].[Invoice_Date]" caption="Invoice_Date" attribute="1" time="1" defaultMemberUniqueName="[Range 1].[Invoice_Date].[All]" allUniqueName="[Range 1].[Invoice_Date].[All]" dimensionUniqueName="[Range 1]" displayFolder="" count="0" memberValueDatatype="7" unbalanced="0"/>
    <cacheHierarchy uniqueName="[Range 1].[Month]" caption="Month" attribute="1" defaultMemberUniqueName="[Range 1].[Month].[All]" allUniqueName="[Range 1].[Month].[All]" dimensionUniqueName="[Range 1]" displayFolder="" count="0" memberValueDatatype="130" unbalanced="0"/>
    <cacheHierarchy uniqueName="[Range 1].[Quarter]" caption="Quarter" attribute="1" defaultMemberUniqueName="[Range 1].[Quarter].[All]" allUniqueName="[Range 1].[Quarter].[All]" dimensionUniqueName="[Range 1]" displayFolder="" count="0" memberValueDatatype="130" unbalanced="0"/>
    <cacheHierarchy uniqueName="[Range 1].[Customer_Name]" caption="Customer_Name" attribute="1" defaultMemberUniqueName="[Range 1].[Customer_Name].[All]" allUniqueName="[Range 1].[Customer_Name].[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Product_Name]" caption="Product_Name" attribute="1" defaultMemberUniqueName="[Range 1].[Product_Name].[All]" allUniqueName="[Range 1].[Product_Name].[All]" dimensionUniqueName="[Range 1]" displayFolder="" count="0" memberValueDatatype="130" unbalanced="0"/>
    <cacheHierarchy uniqueName="[Range 1].[Reciept]" caption="Reciept" attribute="1" defaultMemberUniqueName="[Range 1].[Reciept].[All]" allUniqueName="[Range 1].[Reciept].[All]" dimensionUniqueName="[Range 1]" displayFolder="" count="0" memberValueDatatype="130" unbalanced="0"/>
    <cacheHierarchy uniqueName="[Range 1].[Quantity_Sold]" caption="Quantity_Sold" attribute="1" defaultMemberUniqueName="[Range 1].[Quantity_Sold].[All]" allUniqueName="[Range 1].[Quantity_Sold].[All]" dimensionUniqueName="[Range 1]" displayFolder="" count="0" memberValueDatatype="20" unbalanced="0"/>
    <cacheHierarchy uniqueName="[Range 1].[Sale_Rate]" caption="Sale_Rate" attribute="1" defaultMemberUniqueName="[Range 1].[Sale_Rate].[All]" allUniqueName="[Range 1].[Sale_Rate].[All]" dimensionUniqueName="[Range 1]" displayFolder="" count="0" memberValueDatatype="5" unbalanced="0"/>
    <cacheHierarchy uniqueName="[Range 1].[Sales_Amount]" caption="Sales_Amount" attribute="1" defaultMemberUniqueName="[Range 1].[Sales_Amount].[All]" allUniqueName="[Range 1].[Sales_Amount].[All]" dimensionUniqueName="[Range 1]" displayFolder="" count="0" memberValueDatatype="5" unbalanced="0"/>
    <cacheHierarchy uniqueName="[Range 2].[Purchase_ID]" caption="Purchase_ID" attribute="1" defaultMemberUniqueName="[Range 2].[Purchase_ID].[All]" allUniqueName="[Range 2].[Purchase_ID].[All]" dimensionUniqueName="[Range 2]" displayFolder="" count="0" memberValueDatatype="130" unbalanced="0"/>
    <cacheHierarchy uniqueName="[Range 2].[Purchase_Date]" caption="Purchase_Date" attribute="1" time="1" defaultMemberUniqueName="[Range 2].[Purchase_Date].[All]" allUniqueName="[Range 2].[Purchase_Date].[All]" dimensionUniqueName="[Range 2]" displayFolder="" count="0" memberValueDatatype="7" unbalanced="0"/>
    <cacheHierarchy uniqueName="[Range 2].[Month]" caption="Month" attribute="1" defaultMemberUniqueName="[Range 2].[Month].[All]" allUniqueName="[Range 2].[Month].[All]" dimensionUniqueName="[Range 2]" displayFolder="" count="0" memberValueDatatype="130" unbalanced="0"/>
    <cacheHierarchy uniqueName="[Range 2].[Supplier_Name]" caption="Supplier_Name" attribute="1" defaultMemberUniqueName="[Range 2].[Supplier_Name].[All]" allUniqueName="[Range 2].[Supplier_Name].[All]" dimensionUniqueName="[Range 2]" displayFolder="" count="0" memberValueDatatype="130" unbalanced="0"/>
    <cacheHierarchy uniqueName="[Range 2].[Category]" caption="Category" attribute="1" defaultMemberUniqueName="[Range 2].[Category].[All]" allUniqueName="[Range 2].[Category].[All]" dimensionUniqueName="[Range 2]" displayFolder="" count="0" memberValueDatatype="130" unbalanced="0"/>
    <cacheHierarchy uniqueName="[Range 2].[Product_Name]" caption="Product_Name" attribute="1" defaultMemberUniqueName="[Range 2].[Product_Name].[All]" allUniqueName="[Range 2].[Product_Name].[All]" dimensionUniqueName="[Range 2]" displayFolder="" count="0" memberValueDatatype="130" unbalanced="0"/>
    <cacheHierarchy uniqueName="[Range 2].[Payment]" caption="Payment" attribute="1" defaultMemberUniqueName="[Range 2].[Payment].[All]" allUniqueName="[Range 2].[Payment].[All]" dimensionUniqueName="[Range 2]" displayFolder="" count="0" memberValueDatatype="130" unbalanced="0"/>
    <cacheHierarchy uniqueName="[Range 2].[Quantity_Purchased]" caption="Quantity_Purchased" attribute="1" defaultMemberUniqueName="[Range 2].[Quantity_Purchased].[All]" allUniqueName="[Range 2].[Quantity_Purchased].[All]" dimensionUniqueName="[Range 2]" displayFolder="" count="0" memberValueDatatype="20" unbalanced="0"/>
    <cacheHierarchy uniqueName="[Range 2].[Purchase_Rate]" caption="Purchase_Rate" attribute="1" defaultMemberUniqueName="[Range 2].[Purchase_Rate].[All]" allUniqueName="[Range 2].[Purchase_Rate].[All]" dimensionUniqueName="[Range 2]" displayFolder="" count="0" memberValueDatatype="20" unbalanced="0"/>
    <cacheHierarchy uniqueName="[Range 2].[Purchase_Amount]" caption="Purchase_Amount" attribute="1" defaultMemberUniqueName="[Range 2].[Purchase_Amount].[All]" allUniqueName="[Range 2].[Purchase_Amount].[All]" dimensionUniqueName="[Range 2]"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Purchase_Rate]" caption="Sum of Purchase_Rate" measure="1" displayFolder="" measureGroup="Range" count="0" hidden="1">
      <extLst>
        <ext xmlns:x15="http://schemas.microsoft.com/office/spreadsheetml/2010/11/main" uri="{B97F6D7D-B522-45F9-BDA1-12C45D357490}">
          <x15:cacheHierarchy aggregatedColumn="8"/>
        </ext>
      </extLst>
    </cacheHierarchy>
    <cacheHierarchy uniqueName="[Measures].[Sum of Sales_Amount]" caption="Sum of Sales_Amount" measure="1" displayFolder="" measureGroup="Range 1"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Purchase_Amount]" caption="Sum of Purchase_Amount" measure="1" displayFolder="" measureGroup="Range 2" count="0" hidden="1">
      <extLst>
        <ext xmlns:x15="http://schemas.microsoft.com/office/spreadsheetml/2010/11/main" uri="{B97F6D7D-B522-45F9-BDA1-12C45D357490}">
          <x15:cacheHierarchy aggregatedColumn="31"/>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u Singhal" refreshedDate="46005.670450578706" backgroundQuery="1" createdVersion="8" refreshedVersion="8" minRefreshableVersion="3" recordCount="0" supportSubquery="1" supportAdvancedDrill="1" xr:uid="{BADB7488-FA2C-4346-907F-7F65A21971AF}">
  <cacheSource type="external" connectionId="1"/>
  <cacheFields count="1">
    <cacheField name="[Measures].[Sum of Purchase_Amount]" caption="Sum of Purchase_Amount" numFmtId="0" hierarchy="38" level="32767"/>
  </cacheFields>
  <cacheHierarchies count="39">
    <cacheHierarchy uniqueName="[Range].[Purchase_ID]" caption="Purchase_ID" attribute="1" defaultMemberUniqueName="[Range].[Purchase_ID].[All]" allUniqueName="[Range].[Purchase_ID].[All]" dimensionUniqueName="[Range]" displayFolder="" count="0" memberValueDatatype="130" unbalanced="0"/>
    <cacheHierarchy uniqueName="[Range].[Purchase_Date]" caption="Purchase_Date" attribute="1" time="1" defaultMemberUniqueName="[Range].[Purchase_Date].[All]" allUniqueName="[Range].[Purchase_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Supplier_Name]" caption="Supplier_Name" attribute="1" defaultMemberUniqueName="[Range].[Supplier_Name].[All]" allUniqueName="[Range].[Supplier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Payment]" caption="Payment" attribute="1" defaultMemberUniqueName="[Range].[Payment].[All]" allUniqueName="[Range].[Payment].[All]" dimensionUniqueName="[Range]" displayFolder="" count="0" memberValueDatatype="130" unbalanced="0"/>
    <cacheHierarchy uniqueName="[Range].[Quantity_Purchased]" caption="Quantity_Purchased" attribute="1" defaultMemberUniqueName="[Range].[Quantity_Purchased].[All]" allUniqueName="[Range].[Quantity_Purchased].[All]" dimensionUniqueName="[Range]" displayFolder="" count="0" memberValueDatatype="20" unbalanced="0"/>
    <cacheHierarchy uniqueName="[Range].[Purchase_Rate]" caption="Purchase_Rate" attribute="1" defaultMemberUniqueName="[Range].[Purchase_Rate].[All]" allUniqueName="[Range].[Purchase_Rate].[All]" dimensionUniqueName="[Range]" displayFolder="" count="0" memberValueDatatype="20" unbalanced="0"/>
    <cacheHierarchy uniqueName="[Range].[Purchase_Amount]" caption="Purchase_Amount" attribute="1" defaultMemberUniqueName="[Range].[Purchase_Amount].[All]" allUniqueName="[Range].[Purchase_Amount].[All]" dimensionUniqueName="[Range]" displayFolder="" count="0" memberValueDatatype="20" unbalanced="0"/>
    <cacheHierarchy uniqueName="[Range 1].[Invoice_No]" caption="Invoice_No" attribute="1" defaultMemberUniqueName="[Range 1].[Invoice_No].[All]" allUniqueName="[Range 1].[Invoice_No].[All]" dimensionUniqueName="[Range 1]" displayFolder="" count="0" memberValueDatatype="130" unbalanced="0"/>
    <cacheHierarchy uniqueName="[Range 1].[Invoice_Date]" caption="Invoice_Date" attribute="1" time="1" defaultMemberUniqueName="[Range 1].[Invoice_Date].[All]" allUniqueName="[Range 1].[Invoice_Date].[All]" dimensionUniqueName="[Range 1]" displayFolder="" count="0" memberValueDatatype="7" unbalanced="0"/>
    <cacheHierarchy uniqueName="[Range 1].[Month]" caption="Month" attribute="1" defaultMemberUniqueName="[Range 1].[Month].[All]" allUniqueName="[Range 1].[Month].[All]" dimensionUniqueName="[Range 1]" displayFolder="" count="0" memberValueDatatype="130" unbalanced="0"/>
    <cacheHierarchy uniqueName="[Range 1].[Quarter]" caption="Quarter" attribute="1" defaultMemberUniqueName="[Range 1].[Quarter].[All]" allUniqueName="[Range 1].[Quarter].[All]" dimensionUniqueName="[Range 1]" displayFolder="" count="0" memberValueDatatype="130" unbalanced="0"/>
    <cacheHierarchy uniqueName="[Range 1].[Customer_Name]" caption="Customer_Name" attribute="1" defaultMemberUniqueName="[Range 1].[Customer_Name].[All]" allUniqueName="[Range 1].[Customer_Name].[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Product_Name]" caption="Product_Name" attribute="1" defaultMemberUniqueName="[Range 1].[Product_Name].[All]" allUniqueName="[Range 1].[Product_Name].[All]" dimensionUniqueName="[Range 1]" displayFolder="" count="0" memberValueDatatype="130" unbalanced="0"/>
    <cacheHierarchy uniqueName="[Range 1].[Reciept]" caption="Reciept" attribute="1" defaultMemberUniqueName="[Range 1].[Reciept].[All]" allUniqueName="[Range 1].[Reciept].[All]" dimensionUniqueName="[Range 1]" displayFolder="" count="0" memberValueDatatype="130" unbalanced="0"/>
    <cacheHierarchy uniqueName="[Range 1].[Quantity_Sold]" caption="Quantity_Sold" attribute="1" defaultMemberUniqueName="[Range 1].[Quantity_Sold].[All]" allUniqueName="[Range 1].[Quantity_Sold].[All]" dimensionUniqueName="[Range 1]" displayFolder="" count="0" memberValueDatatype="20" unbalanced="0"/>
    <cacheHierarchy uniqueName="[Range 1].[Sale_Rate]" caption="Sale_Rate" attribute="1" defaultMemberUniqueName="[Range 1].[Sale_Rate].[All]" allUniqueName="[Range 1].[Sale_Rate].[All]" dimensionUniqueName="[Range 1]" displayFolder="" count="0" memberValueDatatype="5" unbalanced="0"/>
    <cacheHierarchy uniqueName="[Range 1].[Sales_Amount]" caption="Sales_Amount" attribute="1" defaultMemberUniqueName="[Range 1].[Sales_Amount].[All]" allUniqueName="[Range 1].[Sales_Amount].[All]" dimensionUniqueName="[Range 1]" displayFolder="" count="0" memberValueDatatype="5" unbalanced="0"/>
    <cacheHierarchy uniqueName="[Range 2].[Purchase_ID]" caption="Purchase_ID" attribute="1" defaultMemberUniqueName="[Range 2].[Purchase_ID].[All]" allUniqueName="[Range 2].[Purchase_ID].[All]" dimensionUniqueName="[Range 2]" displayFolder="" count="0" memberValueDatatype="130" unbalanced="0"/>
    <cacheHierarchy uniqueName="[Range 2].[Purchase_Date]" caption="Purchase_Date" attribute="1" time="1" defaultMemberUniqueName="[Range 2].[Purchase_Date].[All]" allUniqueName="[Range 2].[Purchase_Date].[All]" dimensionUniqueName="[Range 2]" displayFolder="" count="0" memberValueDatatype="7" unbalanced="0"/>
    <cacheHierarchy uniqueName="[Range 2].[Month]" caption="Month" attribute="1" defaultMemberUniqueName="[Range 2].[Month].[All]" allUniqueName="[Range 2].[Month].[All]" dimensionUniqueName="[Range 2]" displayFolder="" count="0" memberValueDatatype="130" unbalanced="0"/>
    <cacheHierarchy uniqueName="[Range 2].[Supplier_Name]" caption="Supplier_Name" attribute="1" defaultMemberUniqueName="[Range 2].[Supplier_Name].[All]" allUniqueName="[Range 2].[Supplier_Name].[All]" dimensionUniqueName="[Range 2]" displayFolder="" count="0" memberValueDatatype="130" unbalanced="0"/>
    <cacheHierarchy uniqueName="[Range 2].[Category]" caption="Category" attribute="1" defaultMemberUniqueName="[Range 2].[Category].[All]" allUniqueName="[Range 2].[Category].[All]" dimensionUniqueName="[Range 2]" displayFolder="" count="0" memberValueDatatype="130" unbalanced="0"/>
    <cacheHierarchy uniqueName="[Range 2].[Product_Name]" caption="Product_Name" attribute="1" defaultMemberUniqueName="[Range 2].[Product_Name].[All]" allUniqueName="[Range 2].[Product_Name].[All]" dimensionUniqueName="[Range 2]" displayFolder="" count="0" memberValueDatatype="130" unbalanced="0"/>
    <cacheHierarchy uniqueName="[Range 2].[Payment]" caption="Payment" attribute="1" defaultMemberUniqueName="[Range 2].[Payment].[All]" allUniqueName="[Range 2].[Payment].[All]" dimensionUniqueName="[Range 2]" displayFolder="" count="0" memberValueDatatype="130" unbalanced="0"/>
    <cacheHierarchy uniqueName="[Range 2].[Quantity_Purchased]" caption="Quantity_Purchased" attribute="1" defaultMemberUniqueName="[Range 2].[Quantity_Purchased].[All]" allUniqueName="[Range 2].[Quantity_Purchased].[All]" dimensionUniqueName="[Range 2]" displayFolder="" count="0" memberValueDatatype="20" unbalanced="0"/>
    <cacheHierarchy uniqueName="[Range 2].[Purchase_Rate]" caption="Purchase_Rate" attribute="1" defaultMemberUniqueName="[Range 2].[Purchase_Rate].[All]" allUniqueName="[Range 2].[Purchase_Rate].[All]" dimensionUniqueName="[Range 2]" displayFolder="" count="0" memberValueDatatype="20" unbalanced="0"/>
    <cacheHierarchy uniqueName="[Range 2].[Purchase_Amount]" caption="Purchase_Amount" attribute="1" defaultMemberUniqueName="[Range 2].[Purchase_Amount].[All]" allUniqueName="[Range 2].[Purchase_Amount].[All]" dimensionUniqueName="[Range 2]"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Purchase_Rate]" caption="Sum of Purchase_Rate" measure="1" displayFolder="" measureGroup="Range" count="0" hidden="1">
      <extLst>
        <ext xmlns:x15="http://schemas.microsoft.com/office/spreadsheetml/2010/11/main" uri="{B97F6D7D-B522-45F9-BDA1-12C45D357490}">
          <x15:cacheHierarchy aggregatedColumn="8"/>
        </ext>
      </extLst>
    </cacheHierarchy>
    <cacheHierarchy uniqueName="[Measures].[Sum of Sales_Amount]" caption="Sum of Sales_Amount" measure="1" displayFolder="" measureGroup="Range 1" count="0" hidden="1">
      <extLst>
        <ext xmlns:x15="http://schemas.microsoft.com/office/spreadsheetml/2010/11/main" uri="{B97F6D7D-B522-45F9-BDA1-12C45D357490}">
          <x15:cacheHierarchy aggregatedColumn="21"/>
        </ext>
      </extLst>
    </cacheHierarchy>
    <cacheHierarchy uniqueName="[Measures].[Sum of Purchase_Amount]" caption="Sum of Purchase_Amount" measure="1" displayFolder="" measureGroup="Range 2" count="0" oneField="1" hidden="1">
      <fieldsUsage count="1">
        <fieldUsage x="0"/>
      </fieldsUsage>
      <extLst>
        <ext xmlns:x15="http://schemas.microsoft.com/office/spreadsheetml/2010/11/main" uri="{B97F6D7D-B522-45F9-BDA1-12C45D357490}">
          <x15:cacheHierarchy aggregatedColumn="31"/>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u Singhal" refreshedDate="46006.609465624999" backgroundQuery="1" createdVersion="8" refreshedVersion="8" minRefreshableVersion="3" recordCount="0" supportSubquery="1" supportAdvancedDrill="1" xr:uid="{D48AC5B8-FA11-4C4B-9573-CBB10E2E47E1}">
  <cacheSource type="external" connectionId="1"/>
  <cacheFields count="3">
    <cacheField name="[Measures].[Sum of Sales_Amount]" caption="Sum of Sales_Amount" numFmtId="0" hierarchy="37" level="32767"/>
    <cacheField name="[Range 1].[Month].[Month]" caption="Month" numFmtId="0" hierarchy="12" level="1">
      <sharedItems count="12">
        <s v="April"/>
        <s v="August"/>
        <s v="December"/>
        <s v="February"/>
        <s v="January"/>
        <s v="July"/>
        <s v="June"/>
        <s v="March"/>
        <s v="May"/>
        <s v="November"/>
        <s v="October"/>
        <s v="September"/>
      </sharedItems>
    </cacheField>
    <cacheField name="[Range 1].[Category].[Category]" caption="Category" numFmtId="0" hierarchy="16" level="1">
      <sharedItems containsSemiMixedTypes="0" containsNonDate="0" containsString="0"/>
    </cacheField>
  </cacheFields>
  <cacheHierarchies count="39">
    <cacheHierarchy uniqueName="[Range].[Purchase_ID]" caption="Purchase_ID" attribute="1" defaultMemberUniqueName="[Range].[Purchase_ID].[All]" allUniqueName="[Range].[Purchase_ID].[All]" dimensionUniqueName="[Range]" displayFolder="" count="2" memberValueDatatype="130" unbalanced="0"/>
    <cacheHierarchy uniqueName="[Range].[Purchase_Date]" caption="Purchase_Date" attribute="1" time="1" defaultMemberUniqueName="[Range].[Purchase_Date].[All]" allUniqueName="[Range].[Purchase_Date].[All]" dimensionUniqueName="[Range]" displayFolder="" count="2" memberValueDatatype="7" unbalanced="0"/>
    <cacheHierarchy uniqueName="[Range].[Month]" caption="Month" attribute="1" defaultMemberUniqueName="[Range].[Month].[All]" allUniqueName="[Range].[Month].[All]" dimensionUniqueName="[Range]" displayFolder="" count="2" memberValueDatatype="130" unbalanced="0"/>
    <cacheHierarchy uniqueName="[Range].[Supplier_Name]" caption="Supplier_Name" attribute="1" defaultMemberUniqueName="[Range].[Supplier_Name].[All]" allUniqueName="[Range].[Supplier_Name].[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Product_Name]" caption="Product_Name" attribute="1" defaultMemberUniqueName="[Range].[Product_Name].[All]" allUniqueName="[Range].[Product_Name].[All]" dimensionUniqueName="[Range]" displayFolder="" count="2" memberValueDatatype="130" unbalanced="0"/>
    <cacheHierarchy uniqueName="[Range].[Payment]" caption="Payment" attribute="1" defaultMemberUniqueName="[Range].[Payment].[All]" allUniqueName="[Range].[Payment].[All]" dimensionUniqueName="[Range]" displayFolder="" count="2" memberValueDatatype="130" unbalanced="0"/>
    <cacheHierarchy uniqueName="[Range].[Quantity_Purchased]" caption="Quantity_Purchased" attribute="1" defaultMemberUniqueName="[Range].[Quantity_Purchased].[All]" allUniqueName="[Range].[Quantity_Purchased].[All]" dimensionUniqueName="[Range]" displayFolder="" count="2" memberValueDatatype="20" unbalanced="0"/>
    <cacheHierarchy uniqueName="[Range].[Purchase_Rate]" caption="Purchase_Rate" attribute="1" defaultMemberUniqueName="[Range].[Purchase_Rate].[All]" allUniqueName="[Range].[Purchase_Rate].[All]" dimensionUniqueName="[Range]" displayFolder="" count="2" memberValueDatatype="20" unbalanced="0"/>
    <cacheHierarchy uniqueName="[Range].[Purchase_Amount]" caption="Purchase_Amount" attribute="1" defaultMemberUniqueName="[Range].[Purchase_Amount].[All]" allUniqueName="[Range].[Purchase_Amount].[All]" dimensionUniqueName="[Range]" displayFolder="" count="2" memberValueDatatype="20" unbalanced="0"/>
    <cacheHierarchy uniqueName="[Range 1].[Invoice_No]" caption="Invoice_No" attribute="1" defaultMemberUniqueName="[Range 1].[Invoice_No].[All]" allUniqueName="[Range 1].[Invoice_No].[All]" dimensionUniqueName="[Range 1]" displayFolder="" count="2" memberValueDatatype="130" unbalanced="0"/>
    <cacheHierarchy uniqueName="[Range 1].[Invoice_Date]" caption="Invoice_Date" attribute="1" time="1" defaultMemberUniqueName="[Range 1].[Invoice_Date].[All]" allUniqueName="[Range 1].[Invoice_Date].[All]" dimensionUniqueName="[Range 1]" displayFolder="" count="2" memberValueDatatype="7" unbalanced="0"/>
    <cacheHierarchy uniqueName="[Range 1].[Month]" caption="Month" attribute="1" defaultMemberUniqueName="[Range 1].[Month].[All]" allUniqueName="[Range 1].[Month].[All]" dimensionUniqueName="[Range 1]" displayFolder="" count="2" memberValueDatatype="130" unbalanced="0">
      <fieldsUsage count="2">
        <fieldUsage x="-1"/>
        <fieldUsage x="1"/>
      </fieldsUsage>
    </cacheHierarchy>
    <cacheHierarchy uniqueName="[Range 1].[Quarter]" caption="Quarter" attribute="1" defaultMemberUniqueName="[Range 1].[Quarter].[All]" allUniqueName="[Range 1].[Quarter].[All]" dimensionUniqueName="[Range 1]" displayFolder="" count="2" memberValueDatatype="130" unbalanced="0"/>
    <cacheHierarchy uniqueName="[Range 1].[Customer_Name]" caption="Customer_Name" attribute="1" defaultMemberUniqueName="[Range 1].[Customer_Name].[All]" allUniqueName="[Range 1].[Customer_Name].[All]" dimensionUniqueName="[Range 1]" displayFolder="" count="2" memberValueDatatype="130" unbalanced="0"/>
    <cacheHierarchy uniqueName="[Range 1].[City]" caption="City" attribute="1" defaultMemberUniqueName="[Range 1].[City].[All]" allUniqueName="[Range 1].[City].[All]" dimensionUniqueName="[Range 1]" displayFolder="" count="2" memberValueDatatype="130" unbalanced="0"/>
    <cacheHierarchy uniqueName="[Range 1].[Category]" caption="Category" attribute="1" defaultMemberUniqueName="[Range 1].[Category].[All]" allUniqueName="[Range 1].[Category].[All]" dimensionUniqueName="[Range 1]" displayFolder="" count="2" memberValueDatatype="130" unbalanced="0">
      <fieldsUsage count="2">
        <fieldUsage x="-1"/>
        <fieldUsage x="2"/>
      </fieldsUsage>
    </cacheHierarchy>
    <cacheHierarchy uniqueName="[Range 1].[Product_Name]" caption="Product_Name" attribute="1" defaultMemberUniqueName="[Range 1].[Product_Name].[All]" allUniqueName="[Range 1].[Product_Name].[All]" dimensionUniqueName="[Range 1]" displayFolder="" count="2" memberValueDatatype="130" unbalanced="0"/>
    <cacheHierarchy uniqueName="[Range 1].[Reciept]" caption="Reciept" attribute="1" defaultMemberUniqueName="[Range 1].[Reciept].[All]" allUniqueName="[Range 1].[Reciept].[All]" dimensionUniqueName="[Range 1]" displayFolder="" count="2" memberValueDatatype="130" unbalanced="0"/>
    <cacheHierarchy uniqueName="[Range 1].[Quantity_Sold]" caption="Quantity_Sold" attribute="1" defaultMemberUniqueName="[Range 1].[Quantity_Sold].[All]" allUniqueName="[Range 1].[Quantity_Sold].[All]" dimensionUniqueName="[Range 1]" displayFolder="" count="2" memberValueDatatype="20" unbalanced="0"/>
    <cacheHierarchy uniqueName="[Range 1].[Sale_Rate]" caption="Sale_Rate" attribute="1" defaultMemberUniqueName="[Range 1].[Sale_Rate].[All]" allUniqueName="[Range 1].[Sale_Rate].[All]" dimensionUniqueName="[Range 1]" displayFolder="" count="2" memberValueDatatype="5" unbalanced="0"/>
    <cacheHierarchy uniqueName="[Range 1].[Sales_Amount]" caption="Sales_Amount" attribute="1" defaultMemberUniqueName="[Range 1].[Sales_Amount].[All]" allUniqueName="[Range 1].[Sales_Amount].[All]" dimensionUniqueName="[Range 1]" displayFolder="" count="2" memberValueDatatype="5" unbalanced="0"/>
    <cacheHierarchy uniqueName="[Range 2].[Purchase_ID]" caption="Purchase_ID" attribute="1" defaultMemberUniqueName="[Range 2].[Purchase_ID].[All]" allUniqueName="[Range 2].[Purchase_ID].[All]" dimensionUniqueName="[Range 2]" displayFolder="" count="2" memberValueDatatype="130" unbalanced="0"/>
    <cacheHierarchy uniqueName="[Range 2].[Purchase_Date]" caption="Purchase_Date" attribute="1" time="1" defaultMemberUniqueName="[Range 2].[Purchase_Date].[All]" allUniqueName="[Range 2].[Purchase_Date].[All]" dimensionUniqueName="[Range 2]" displayFolder="" count="2" memberValueDatatype="7" unbalanced="0"/>
    <cacheHierarchy uniqueName="[Range 2].[Month]" caption="Month" attribute="1" defaultMemberUniqueName="[Range 2].[Month].[All]" allUniqueName="[Range 2].[Month].[All]" dimensionUniqueName="[Range 2]" displayFolder="" count="2" memberValueDatatype="130" unbalanced="0"/>
    <cacheHierarchy uniqueName="[Range 2].[Supplier_Name]" caption="Supplier_Name" attribute="1" defaultMemberUniqueName="[Range 2].[Supplier_Name].[All]" allUniqueName="[Range 2].[Supplier_Name].[All]" dimensionUniqueName="[Range 2]" displayFolder="" count="2" memberValueDatatype="130" unbalanced="0"/>
    <cacheHierarchy uniqueName="[Range 2].[Category]" caption="Category" attribute="1" defaultMemberUniqueName="[Range 2].[Category].[All]" allUniqueName="[Range 2].[Category].[All]" dimensionUniqueName="[Range 2]" displayFolder="" count="2" memberValueDatatype="130" unbalanced="0"/>
    <cacheHierarchy uniqueName="[Range 2].[Product_Name]" caption="Product_Name" attribute="1" defaultMemberUniqueName="[Range 2].[Product_Name].[All]" allUniqueName="[Range 2].[Product_Name].[All]" dimensionUniqueName="[Range 2]" displayFolder="" count="2" memberValueDatatype="130" unbalanced="0"/>
    <cacheHierarchy uniqueName="[Range 2].[Payment]" caption="Payment" attribute="1" defaultMemberUniqueName="[Range 2].[Payment].[All]" allUniqueName="[Range 2].[Payment].[All]" dimensionUniqueName="[Range 2]" displayFolder="" count="2" memberValueDatatype="130" unbalanced="0"/>
    <cacheHierarchy uniqueName="[Range 2].[Quantity_Purchased]" caption="Quantity_Purchased" attribute="1" defaultMemberUniqueName="[Range 2].[Quantity_Purchased].[All]" allUniqueName="[Range 2].[Quantity_Purchased].[All]" dimensionUniqueName="[Range 2]" displayFolder="" count="2" memberValueDatatype="20" unbalanced="0"/>
    <cacheHierarchy uniqueName="[Range 2].[Purchase_Rate]" caption="Purchase_Rate" attribute="1" defaultMemberUniqueName="[Range 2].[Purchase_Rate].[All]" allUniqueName="[Range 2].[Purchase_Rate].[All]" dimensionUniqueName="[Range 2]" displayFolder="" count="2" memberValueDatatype="20" unbalanced="0"/>
    <cacheHierarchy uniqueName="[Range 2].[Purchase_Amount]" caption="Purchase_Amount" attribute="1" defaultMemberUniqueName="[Range 2].[Purchase_Amount].[All]" allUniqueName="[Range 2].[Purchase_Amount].[All]" dimensionUniqueName="[Range 2]" displayFolder="" count="2"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Purchase_Rate]" caption="Sum of Purchase_Rate" measure="1" displayFolder="" measureGroup="Range" count="0" hidden="1">
      <extLst>
        <ext xmlns:x15="http://schemas.microsoft.com/office/spreadsheetml/2010/11/main" uri="{B97F6D7D-B522-45F9-BDA1-12C45D357490}">
          <x15:cacheHierarchy aggregatedColumn="8"/>
        </ext>
      </extLst>
    </cacheHierarchy>
    <cacheHierarchy uniqueName="[Measures].[Sum of Sales_Amount]" caption="Sum of Sales_Amount" measure="1" displayFolder="" measureGroup="Range 1"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Purchase_Amount]" caption="Sum of Purchase_Amount" measure="1" displayFolder="" measureGroup="Range 2" count="0" hidden="1">
      <extLst>
        <ext xmlns:x15="http://schemas.microsoft.com/office/spreadsheetml/2010/11/main" uri="{B97F6D7D-B522-45F9-BDA1-12C45D357490}">
          <x15:cacheHierarchy aggregatedColumn="31"/>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u Singhal" refreshedDate="46006.609466319445" backgroundQuery="1" createdVersion="8" refreshedVersion="8" minRefreshableVersion="3" recordCount="0" supportSubquery="1" supportAdvancedDrill="1" xr:uid="{9382251C-0D46-4A49-9940-7E1F09E96B79}">
  <cacheSource type="external" connectionId="1"/>
  <cacheFields count="4">
    <cacheField name="[Measures].[Sum of Sales_Amount]" caption="Sum of Sales_Amount" numFmtId="0" hierarchy="37" level="32767"/>
    <cacheField name="[Range 1].[Month].[Month]" caption="Month" numFmtId="0" hierarchy="12" level="1">
      <sharedItems count="12">
        <s v="April"/>
        <s v="August"/>
        <s v="December"/>
        <s v="February"/>
        <s v="January"/>
        <s v="July"/>
        <s v="June"/>
        <s v="March"/>
        <s v="May"/>
        <s v="November"/>
        <s v="October"/>
        <s v="September"/>
      </sharedItems>
    </cacheField>
    <cacheField name="[Range 1].[City].[City]" caption="City" numFmtId="0" hierarchy="15" level="1">
      <sharedItems count="5">
        <s v="Delhi"/>
        <s v="Faridabad"/>
        <s v="Ghaziabad"/>
        <s v="Gurugram"/>
        <s v="Noida"/>
      </sharedItems>
    </cacheField>
    <cacheField name="[Range 1].[Category].[Category]" caption="Category" numFmtId="0" hierarchy="16" level="1">
      <sharedItems containsSemiMixedTypes="0" containsNonDate="0" containsString="0"/>
    </cacheField>
  </cacheFields>
  <cacheHierarchies count="39">
    <cacheHierarchy uniqueName="[Range].[Purchase_ID]" caption="Purchase_ID" attribute="1" defaultMemberUniqueName="[Range].[Purchase_ID].[All]" allUniqueName="[Range].[Purchase_ID].[All]" dimensionUniqueName="[Range]" displayFolder="" count="0" memberValueDatatype="130" unbalanced="0"/>
    <cacheHierarchy uniqueName="[Range].[Purchase_Date]" caption="Purchase_Date" attribute="1" time="1" defaultMemberUniqueName="[Range].[Purchase_Date].[All]" allUniqueName="[Range].[Purchase_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Supplier_Name]" caption="Supplier_Name" attribute="1" defaultMemberUniqueName="[Range].[Supplier_Name].[All]" allUniqueName="[Range].[Supplier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Payment]" caption="Payment" attribute="1" defaultMemberUniqueName="[Range].[Payment].[All]" allUniqueName="[Range].[Payment].[All]" dimensionUniqueName="[Range]" displayFolder="" count="0" memberValueDatatype="130" unbalanced="0"/>
    <cacheHierarchy uniqueName="[Range].[Quantity_Purchased]" caption="Quantity_Purchased" attribute="1" defaultMemberUniqueName="[Range].[Quantity_Purchased].[All]" allUniqueName="[Range].[Quantity_Purchased].[All]" dimensionUniqueName="[Range]" displayFolder="" count="0" memberValueDatatype="20" unbalanced="0"/>
    <cacheHierarchy uniqueName="[Range].[Purchase_Rate]" caption="Purchase_Rate" attribute="1" defaultMemberUniqueName="[Range].[Purchase_Rate].[All]" allUniqueName="[Range].[Purchase_Rate].[All]" dimensionUniqueName="[Range]" displayFolder="" count="0" memberValueDatatype="20" unbalanced="0"/>
    <cacheHierarchy uniqueName="[Range].[Purchase_Amount]" caption="Purchase_Amount" attribute="1" defaultMemberUniqueName="[Range].[Purchase_Amount].[All]" allUniqueName="[Range].[Purchase_Amount].[All]" dimensionUniqueName="[Range]" displayFolder="" count="0" memberValueDatatype="20" unbalanced="0"/>
    <cacheHierarchy uniqueName="[Range 1].[Invoice_No]" caption="Invoice_No" attribute="1" defaultMemberUniqueName="[Range 1].[Invoice_No].[All]" allUniqueName="[Range 1].[Invoice_No].[All]" dimensionUniqueName="[Range 1]" displayFolder="" count="0" memberValueDatatype="130" unbalanced="0"/>
    <cacheHierarchy uniqueName="[Range 1].[Invoice_Date]" caption="Invoice_Date" attribute="1" time="1" defaultMemberUniqueName="[Range 1].[Invoice_Date].[All]" allUniqueName="[Range 1].[Invoice_Date].[All]" dimensionUniqueName="[Range 1]" displayFolder="" count="2" memberValueDatatype="7" unbalanced="0"/>
    <cacheHierarchy uniqueName="[Range 1].[Month]" caption="Month" attribute="1" defaultMemberUniqueName="[Range 1].[Month].[All]" allUniqueName="[Range 1].[Month].[All]" dimensionUniqueName="[Range 1]" displayFolder="" count="2" memberValueDatatype="130" unbalanced="0">
      <fieldsUsage count="2">
        <fieldUsage x="-1"/>
        <fieldUsage x="1"/>
      </fieldsUsage>
    </cacheHierarchy>
    <cacheHierarchy uniqueName="[Range 1].[Quarter]" caption="Quarter" attribute="1" defaultMemberUniqueName="[Range 1].[Quarter].[All]" allUniqueName="[Range 1].[Quarter].[All]" dimensionUniqueName="[Range 1]" displayFolder="" count="0" memberValueDatatype="130" unbalanced="0"/>
    <cacheHierarchy uniqueName="[Range 1].[Customer_Name]" caption="Customer_Name" attribute="1" defaultMemberUniqueName="[Range 1].[Customer_Name].[All]" allUniqueName="[Range 1].[Customer_Name].[All]" dimensionUniqueName="[Range 1]" displayFolder="" count="0" memberValueDatatype="130" unbalanced="0"/>
    <cacheHierarchy uniqueName="[Range 1].[City]" caption="City" attribute="1" defaultMemberUniqueName="[Range 1].[City].[All]" allUniqueName="[Range 1].[City].[All]" dimensionUniqueName="[Range 1]" displayFolder="" count="2" memberValueDatatype="130" unbalanced="0">
      <fieldsUsage count="2">
        <fieldUsage x="-1"/>
        <fieldUsage x="2"/>
      </fieldsUsage>
    </cacheHierarchy>
    <cacheHierarchy uniqueName="[Range 1].[Category]" caption="Category" attribute="1" defaultMemberUniqueName="[Range 1].[Category].[All]" allUniqueName="[Range 1].[Category].[All]" dimensionUniqueName="[Range 1]" displayFolder="" count="2" memberValueDatatype="130" unbalanced="0">
      <fieldsUsage count="2">
        <fieldUsage x="-1"/>
        <fieldUsage x="3"/>
      </fieldsUsage>
    </cacheHierarchy>
    <cacheHierarchy uniqueName="[Range 1].[Product_Name]" caption="Product_Name" attribute="1" defaultMemberUniqueName="[Range 1].[Product_Name].[All]" allUniqueName="[Range 1].[Product_Name].[All]" dimensionUniqueName="[Range 1]" displayFolder="" count="0" memberValueDatatype="130" unbalanced="0"/>
    <cacheHierarchy uniqueName="[Range 1].[Reciept]" caption="Reciept" attribute="1" defaultMemberUniqueName="[Range 1].[Reciept].[All]" allUniqueName="[Range 1].[Reciept].[All]" dimensionUniqueName="[Range 1]" displayFolder="" count="0" memberValueDatatype="130" unbalanced="0"/>
    <cacheHierarchy uniqueName="[Range 1].[Quantity_Sold]" caption="Quantity_Sold" attribute="1" defaultMemberUniqueName="[Range 1].[Quantity_Sold].[All]" allUniqueName="[Range 1].[Quantity_Sold].[All]" dimensionUniqueName="[Range 1]" displayFolder="" count="0" memberValueDatatype="20" unbalanced="0"/>
    <cacheHierarchy uniqueName="[Range 1].[Sale_Rate]" caption="Sale_Rate" attribute="1" defaultMemberUniqueName="[Range 1].[Sale_Rate].[All]" allUniqueName="[Range 1].[Sale_Rate].[All]" dimensionUniqueName="[Range 1]" displayFolder="" count="0" memberValueDatatype="5" unbalanced="0"/>
    <cacheHierarchy uniqueName="[Range 1].[Sales_Amount]" caption="Sales_Amount" attribute="1" defaultMemberUniqueName="[Range 1].[Sales_Amount].[All]" allUniqueName="[Range 1].[Sales_Amount].[All]" dimensionUniqueName="[Range 1]" displayFolder="" count="0" memberValueDatatype="5" unbalanced="0"/>
    <cacheHierarchy uniqueName="[Range 2].[Purchase_ID]" caption="Purchase_ID" attribute="1" defaultMemberUniqueName="[Range 2].[Purchase_ID].[All]" allUniqueName="[Range 2].[Purchase_ID].[All]" dimensionUniqueName="[Range 2]" displayFolder="" count="0" memberValueDatatype="130" unbalanced="0"/>
    <cacheHierarchy uniqueName="[Range 2].[Purchase_Date]" caption="Purchase_Date" attribute="1" time="1" defaultMemberUniqueName="[Range 2].[Purchase_Date].[All]" allUniqueName="[Range 2].[Purchase_Date].[All]" dimensionUniqueName="[Range 2]" displayFolder="" count="0" memberValueDatatype="7" unbalanced="0"/>
    <cacheHierarchy uniqueName="[Range 2].[Month]" caption="Month" attribute="1" defaultMemberUniqueName="[Range 2].[Month].[All]" allUniqueName="[Range 2].[Month].[All]" dimensionUniqueName="[Range 2]" displayFolder="" count="0" memberValueDatatype="130" unbalanced="0"/>
    <cacheHierarchy uniqueName="[Range 2].[Supplier_Name]" caption="Supplier_Name" attribute="1" defaultMemberUniqueName="[Range 2].[Supplier_Name].[All]" allUniqueName="[Range 2].[Supplier_Name].[All]" dimensionUniqueName="[Range 2]" displayFolder="" count="0" memberValueDatatype="130" unbalanced="0"/>
    <cacheHierarchy uniqueName="[Range 2].[Category]" caption="Category" attribute="1" defaultMemberUniqueName="[Range 2].[Category].[All]" allUniqueName="[Range 2].[Category].[All]" dimensionUniqueName="[Range 2]" displayFolder="" count="0" memberValueDatatype="130" unbalanced="0"/>
    <cacheHierarchy uniqueName="[Range 2].[Product_Name]" caption="Product_Name" attribute="1" defaultMemberUniqueName="[Range 2].[Product_Name].[All]" allUniqueName="[Range 2].[Product_Name].[All]" dimensionUniqueName="[Range 2]" displayFolder="" count="0" memberValueDatatype="130" unbalanced="0"/>
    <cacheHierarchy uniqueName="[Range 2].[Payment]" caption="Payment" attribute="1" defaultMemberUniqueName="[Range 2].[Payment].[All]" allUniqueName="[Range 2].[Payment].[All]" dimensionUniqueName="[Range 2]" displayFolder="" count="0" memberValueDatatype="130" unbalanced="0"/>
    <cacheHierarchy uniqueName="[Range 2].[Quantity_Purchased]" caption="Quantity_Purchased" attribute="1" defaultMemberUniqueName="[Range 2].[Quantity_Purchased].[All]" allUniqueName="[Range 2].[Quantity_Purchased].[All]" dimensionUniqueName="[Range 2]" displayFolder="" count="0" memberValueDatatype="20" unbalanced="0"/>
    <cacheHierarchy uniqueName="[Range 2].[Purchase_Rate]" caption="Purchase_Rate" attribute="1" defaultMemberUniqueName="[Range 2].[Purchase_Rate].[All]" allUniqueName="[Range 2].[Purchase_Rate].[All]" dimensionUniqueName="[Range 2]" displayFolder="" count="0" memberValueDatatype="20" unbalanced="0"/>
    <cacheHierarchy uniqueName="[Range 2].[Purchase_Amount]" caption="Purchase_Amount" attribute="1" defaultMemberUniqueName="[Range 2].[Purchase_Amount].[All]" allUniqueName="[Range 2].[Purchase_Amount].[All]" dimensionUniqueName="[Range 2]"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Purchase_Rate]" caption="Sum of Purchase_Rate" measure="1" displayFolder="" measureGroup="Range" count="0" hidden="1">
      <extLst>
        <ext xmlns:x15="http://schemas.microsoft.com/office/spreadsheetml/2010/11/main" uri="{B97F6D7D-B522-45F9-BDA1-12C45D357490}">
          <x15:cacheHierarchy aggregatedColumn="8"/>
        </ext>
      </extLst>
    </cacheHierarchy>
    <cacheHierarchy uniqueName="[Measures].[Sum of Sales_Amount]" caption="Sum of Sales_Amount" measure="1" displayFolder="" measureGroup="Range 1"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Purchase_Amount]" caption="Sum of Purchase_Amount" measure="1" displayFolder="" measureGroup="Range 2" count="0" hidden="1">
      <extLst>
        <ext xmlns:x15="http://schemas.microsoft.com/office/spreadsheetml/2010/11/main" uri="{B97F6D7D-B522-45F9-BDA1-12C45D357490}">
          <x15:cacheHierarchy aggregatedColumn="31"/>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u Singhal" refreshedDate="46006.609467129631" backgroundQuery="1" createdVersion="8" refreshedVersion="8" minRefreshableVersion="3" recordCount="0" supportSubquery="1" supportAdvancedDrill="1" xr:uid="{9F826FF3-2143-4FD3-9132-DB4FAED33ED3}">
  <cacheSource type="external" connectionId="1"/>
  <cacheFields count="4">
    <cacheField name="[Measures].[Sum of Sales_Amount]" caption="Sum of Sales_Amount" numFmtId="0" hierarchy="37" level="32767"/>
    <cacheField name="[Range 1].[Month].[Month]" caption="Month" numFmtId="0" hierarchy="12" level="1">
      <sharedItems count="12">
        <s v="April"/>
        <s v="August"/>
        <s v="December"/>
        <s v="February"/>
        <s v="January"/>
        <s v="July"/>
        <s v="June"/>
        <s v="March"/>
        <s v="May"/>
        <s v="November"/>
        <s v="October"/>
        <s v="September"/>
      </sharedItems>
    </cacheField>
    <cacheField name="[Range 1].[Product_Name].[Product_Name]" caption="Product_Name" numFmtId="0" hierarchy="17" level="1">
      <sharedItems count="25">
        <s v="Biscuits"/>
        <s v="Butter 100g"/>
        <s v="Cheese Slices"/>
        <s v="Cola 1L"/>
        <s v="Cookies"/>
        <s v="Cooking Oil 1L"/>
        <s v="Cotton Bedsheet"/>
        <s v="Curd 500g"/>
        <s v="Detergent 1kg"/>
        <s v="Dishwash Liquid"/>
        <s v="Energy Drink"/>
        <s v="Floor Cleaner"/>
        <s v="Hand Towel"/>
        <s v="Juice Pack"/>
        <s v="Lamp"/>
        <s v="Milk 1L"/>
        <s v="Namkeen Mix"/>
        <s v="Potato Chips"/>
        <s v="Rice 5kg"/>
        <s v="Spices Pack"/>
        <s v="Table Runner"/>
        <s v="Table Vase"/>
        <s v="Tea 250g"/>
        <s v="Wall Frame"/>
        <s v="Wheat Flour 5kg"/>
      </sharedItems>
    </cacheField>
    <cacheField name="[Range 1].[Category].[Category]" caption="Category" numFmtId="0" hierarchy="16" level="1">
      <sharedItems containsSemiMixedTypes="0" containsNonDate="0" containsString="0"/>
    </cacheField>
  </cacheFields>
  <cacheHierarchies count="39">
    <cacheHierarchy uniqueName="[Range].[Purchase_ID]" caption="Purchase_ID" attribute="1" defaultMemberUniqueName="[Range].[Purchase_ID].[All]" allUniqueName="[Range].[Purchase_ID].[All]" dimensionUniqueName="[Range]" displayFolder="" count="0" memberValueDatatype="130" unbalanced="0"/>
    <cacheHierarchy uniqueName="[Range].[Purchase_Date]" caption="Purchase_Date" attribute="1" time="1" defaultMemberUniqueName="[Range].[Purchase_Date].[All]" allUniqueName="[Range].[Purchase_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Supplier_Name]" caption="Supplier_Name" attribute="1" defaultMemberUniqueName="[Range].[Supplier_Name].[All]" allUniqueName="[Range].[Supplier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Payment]" caption="Payment" attribute="1" defaultMemberUniqueName="[Range].[Payment].[All]" allUniqueName="[Range].[Payment].[All]" dimensionUniqueName="[Range]" displayFolder="" count="0" memberValueDatatype="130" unbalanced="0"/>
    <cacheHierarchy uniqueName="[Range].[Quantity_Purchased]" caption="Quantity_Purchased" attribute="1" defaultMemberUniqueName="[Range].[Quantity_Purchased].[All]" allUniqueName="[Range].[Quantity_Purchased].[All]" dimensionUniqueName="[Range]" displayFolder="" count="0" memberValueDatatype="20" unbalanced="0"/>
    <cacheHierarchy uniqueName="[Range].[Purchase_Rate]" caption="Purchase_Rate" attribute="1" defaultMemberUniqueName="[Range].[Purchase_Rate].[All]" allUniqueName="[Range].[Purchase_Rate].[All]" dimensionUniqueName="[Range]" displayFolder="" count="0" memberValueDatatype="20" unbalanced="0"/>
    <cacheHierarchy uniqueName="[Range].[Purchase_Amount]" caption="Purchase_Amount" attribute="1" defaultMemberUniqueName="[Range].[Purchase_Amount].[All]" allUniqueName="[Range].[Purchase_Amount].[All]" dimensionUniqueName="[Range]" displayFolder="" count="0" memberValueDatatype="20" unbalanced="0"/>
    <cacheHierarchy uniqueName="[Range 1].[Invoice_No]" caption="Invoice_No" attribute="1" defaultMemberUniqueName="[Range 1].[Invoice_No].[All]" allUniqueName="[Range 1].[Invoice_No].[All]" dimensionUniqueName="[Range 1]" displayFolder="" count="0" memberValueDatatype="130" unbalanced="0"/>
    <cacheHierarchy uniqueName="[Range 1].[Invoice_Date]" caption="Invoice_Date" attribute="1" time="1" defaultMemberUniqueName="[Range 1].[Invoice_Date].[All]" allUniqueName="[Range 1].[Invoice_Date].[All]" dimensionUniqueName="[Range 1]" displayFolder="" count="2" memberValueDatatype="7" unbalanced="0"/>
    <cacheHierarchy uniqueName="[Range 1].[Month]" caption="Month" attribute="1" defaultMemberUniqueName="[Range 1].[Month].[All]" allUniqueName="[Range 1].[Month].[All]" dimensionUniqueName="[Range 1]" displayFolder="" count="2" memberValueDatatype="130" unbalanced="0">
      <fieldsUsage count="2">
        <fieldUsage x="-1"/>
        <fieldUsage x="1"/>
      </fieldsUsage>
    </cacheHierarchy>
    <cacheHierarchy uniqueName="[Range 1].[Quarter]" caption="Quarter" attribute="1" defaultMemberUniqueName="[Range 1].[Quarter].[All]" allUniqueName="[Range 1].[Quarter].[All]" dimensionUniqueName="[Range 1]" displayFolder="" count="0" memberValueDatatype="130" unbalanced="0"/>
    <cacheHierarchy uniqueName="[Range 1].[Customer_Name]" caption="Customer_Name" attribute="1" defaultMemberUniqueName="[Range 1].[Customer_Name].[All]" allUniqueName="[Range 1].[Customer_Name].[All]" dimensionUniqueName="[Range 1]" displayFolder="" count="0" memberValueDatatype="130" unbalanced="0"/>
    <cacheHierarchy uniqueName="[Range 1].[City]" caption="City" attribute="1" defaultMemberUniqueName="[Range 1].[City].[All]" allUniqueName="[Range 1].[City].[All]" dimensionUniqueName="[Range 1]" displayFolder="" count="2" memberValueDatatype="130" unbalanced="0"/>
    <cacheHierarchy uniqueName="[Range 1].[Category]" caption="Category" attribute="1" defaultMemberUniqueName="[Range 1].[Category].[All]" allUniqueName="[Range 1].[Category].[All]" dimensionUniqueName="[Range 1]" displayFolder="" count="2" memberValueDatatype="130" unbalanced="0">
      <fieldsUsage count="2">
        <fieldUsage x="-1"/>
        <fieldUsage x="3"/>
      </fieldsUsage>
    </cacheHierarchy>
    <cacheHierarchy uniqueName="[Range 1].[Product_Name]" caption="Product_Name" attribute="1" defaultMemberUniqueName="[Range 1].[Product_Name].[All]" allUniqueName="[Range 1].[Product_Name].[All]" dimensionUniqueName="[Range 1]" displayFolder="" count="2" memberValueDatatype="130" unbalanced="0">
      <fieldsUsage count="2">
        <fieldUsage x="-1"/>
        <fieldUsage x="2"/>
      </fieldsUsage>
    </cacheHierarchy>
    <cacheHierarchy uniqueName="[Range 1].[Reciept]" caption="Reciept" attribute="1" defaultMemberUniqueName="[Range 1].[Reciept].[All]" allUniqueName="[Range 1].[Reciept].[All]" dimensionUniqueName="[Range 1]" displayFolder="" count="0" memberValueDatatype="130" unbalanced="0"/>
    <cacheHierarchy uniqueName="[Range 1].[Quantity_Sold]" caption="Quantity_Sold" attribute="1" defaultMemberUniqueName="[Range 1].[Quantity_Sold].[All]" allUniqueName="[Range 1].[Quantity_Sold].[All]" dimensionUniqueName="[Range 1]" displayFolder="" count="0" memberValueDatatype="20" unbalanced="0"/>
    <cacheHierarchy uniqueName="[Range 1].[Sale_Rate]" caption="Sale_Rate" attribute="1" defaultMemberUniqueName="[Range 1].[Sale_Rate].[All]" allUniqueName="[Range 1].[Sale_Rate].[All]" dimensionUniqueName="[Range 1]" displayFolder="" count="0" memberValueDatatype="5" unbalanced="0"/>
    <cacheHierarchy uniqueName="[Range 1].[Sales_Amount]" caption="Sales_Amount" attribute="1" defaultMemberUniqueName="[Range 1].[Sales_Amount].[All]" allUniqueName="[Range 1].[Sales_Amount].[All]" dimensionUniqueName="[Range 1]" displayFolder="" count="0" memberValueDatatype="5" unbalanced="0"/>
    <cacheHierarchy uniqueName="[Range 2].[Purchase_ID]" caption="Purchase_ID" attribute="1" defaultMemberUniqueName="[Range 2].[Purchase_ID].[All]" allUniqueName="[Range 2].[Purchase_ID].[All]" dimensionUniqueName="[Range 2]" displayFolder="" count="0" memberValueDatatype="130" unbalanced="0"/>
    <cacheHierarchy uniqueName="[Range 2].[Purchase_Date]" caption="Purchase_Date" attribute="1" time="1" defaultMemberUniqueName="[Range 2].[Purchase_Date].[All]" allUniqueName="[Range 2].[Purchase_Date].[All]" dimensionUniqueName="[Range 2]" displayFolder="" count="0" memberValueDatatype="7" unbalanced="0"/>
    <cacheHierarchy uniqueName="[Range 2].[Month]" caption="Month" attribute="1" defaultMemberUniqueName="[Range 2].[Month].[All]" allUniqueName="[Range 2].[Month].[All]" dimensionUniqueName="[Range 2]" displayFolder="" count="0" memberValueDatatype="130" unbalanced="0"/>
    <cacheHierarchy uniqueName="[Range 2].[Supplier_Name]" caption="Supplier_Name" attribute="1" defaultMemberUniqueName="[Range 2].[Supplier_Name].[All]" allUniqueName="[Range 2].[Supplier_Name].[All]" dimensionUniqueName="[Range 2]" displayFolder="" count="0" memberValueDatatype="130" unbalanced="0"/>
    <cacheHierarchy uniqueName="[Range 2].[Category]" caption="Category" attribute="1" defaultMemberUniqueName="[Range 2].[Category].[All]" allUniqueName="[Range 2].[Category].[All]" dimensionUniqueName="[Range 2]" displayFolder="" count="0" memberValueDatatype="130" unbalanced="0"/>
    <cacheHierarchy uniqueName="[Range 2].[Product_Name]" caption="Product_Name" attribute="1" defaultMemberUniqueName="[Range 2].[Product_Name].[All]" allUniqueName="[Range 2].[Product_Name].[All]" dimensionUniqueName="[Range 2]" displayFolder="" count="0" memberValueDatatype="130" unbalanced="0"/>
    <cacheHierarchy uniqueName="[Range 2].[Payment]" caption="Payment" attribute="1" defaultMemberUniqueName="[Range 2].[Payment].[All]" allUniqueName="[Range 2].[Payment].[All]" dimensionUniqueName="[Range 2]" displayFolder="" count="0" memberValueDatatype="130" unbalanced="0"/>
    <cacheHierarchy uniqueName="[Range 2].[Quantity_Purchased]" caption="Quantity_Purchased" attribute="1" defaultMemberUniqueName="[Range 2].[Quantity_Purchased].[All]" allUniqueName="[Range 2].[Quantity_Purchased].[All]" dimensionUniqueName="[Range 2]" displayFolder="" count="0" memberValueDatatype="20" unbalanced="0"/>
    <cacheHierarchy uniqueName="[Range 2].[Purchase_Rate]" caption="Purchase_Rate" attribute="1" defaultMemberUniqueName="[Range 2].[Purchase_Rate].[All]" allUniqueName="[Range 2].[Purchase_Rate].[All]" dimensionUniqueName="[Range 2]" displayFolder="" count="0" memberValueDatatype="20" unbalanced="0"/>
    <cacheHierarchy uniqueName="[Range 2].[Purchase_Amount]" caption="Purchase_Amount" attribute="1" defaultMemberUniqueName="[Range 2].[Purchase_Amount].[All]" allUniqueName="[Range 2].[Purchase_Amount].[All]" dimensionUniqueName="[Range 2]"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Purchase_Rate]" caption="Sum of Purchase_Rate" measure="1" displayFolder="" measureGroup="Range" count="0" hidden="1">
      <extLst>
        <ext xmlns:x15="http://schemas.microsoft.com/office/spreadsheetml/2010/11/main" uri="{B97F6D7D-B522-45F9-BDA1-12C45D357490}">
          <x15:cacheHierarchy aggregatedColumn="8"/>
        </ext>
      </extLst>
    </cacheHierarchy>
    <cacheHierarchy uniqueName="[Measures].[Sum of Sales_Amount]" caption="Sum of Sales_Amount" measure="1" displayFolder="" measureGroup="Range 1"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Purchase_Amount]" caption="Sum of Purchase_Amount" measure="1" displayFolder="" measureGroup="Range 2" count="0" hidden="1">
      <extLst>
        <ext xmlns:x15="http://schemas.microsoft.com/office/spreadsheetml/2010/11/main" uri="{B97F6D7D-B522-45F9-BDA1-12C45D357490}">
          <x15:cacheHierarchy aggregatedColumn="31"/>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u Singhal" refreshedDate="46006.609467824077" backgroundQuery="1" createdVersion="8" refreshedVersion="8" minRefreshableVersion="3" recordCount="0" supportSubquery="1" supportAdvancedDrill="1" xr:uid="{443900B6-A8FB-47AF-8607-EF768662EC5E}">
  <cacheSource type="external" connectionId="1"/>
  <cacheFields count="4">
    <cacheField name="[Measures].[Sum of Sales_Amount]" caption="Sum of Sales_Amount" numFmtId="0" hierarchy="37" level="32767"/>
    <cacheField name="[Range 1].[Month].[Month]" caption="Month" numFmtId="0" hierarchy="12" level="1">
      <sharedItems count="12">
        <s v="April"/>
        <s v="August"/>
        <s v="December"/>
        <s v="February"/>
        <s v="January"/>
        <s v="July"/>
        <s v="June"/>
        <s v="March"/>
        <s v="May"/>
        <s v="November"/>
        <s v="October"/>
        <s v="September"/>
      </sharedItems>
    </cacheField>
    <cacheField name="[Range 1].[Reciept].[Reciept]" caption="Reciept" numFmtId="0" hierarchy="18" level="1">
      <sharedItems count="2">
        <s v="Offline"/>
        <s v="Online"/>
      </sharedItems>
    </cacheField>
    <cacheField name="[Range 1].[Category].[Category]" caption="Category" numFmtId="0" hierarchy="16" level="1">
      <sharedItems containsSemiMixedTypes="0" containsNonDate="0" containsString="0"/>
    </cacheField>
  </cacheFields>
  <cacheHierarchies count="39">
    <cacheHierarchy uniqueName="[Range].[Purchase_ID]" caption="Purchase_ID" attribute="1" defaultMemberUniqueName="[Range].[Purchase_ID].[All]" allUniqueName="[Range].[Purchase_ID].[All]" dimensionUniqueName="[Range]" displayFolder="" count="0" memberValueDatatype="130" unbalanced="0"/>
    <cacheHierarchy uniqueName="[Range].[Purchase_Date]" caption="Purchase_Date" attribute="1" time="1" defaultMemberUniqueName="[Range].[Purchase_Date].[All]" allUniqueName="[Range].[Purchase_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Supplier_Name]" caption="Supplier_Name" attribute="1" defaultMemberUniqueName="[Range].[Supplier_Name].[All]" allUniqueName="[Range].[Supplier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Payment]" caption="Payment" attribute="1" defaultMemberUniqueName="[Range].[Payment].[All]" allUniqueName="[Range].[Payment].[All]" dimensionUniqueName="[Range]" displayFolder="" count="0" memberValueDatatype="130" unbalanced="0"/>
    <cacheHierarchy uniqueName="[Range].[Quantity_Purchased]" caption="Quantity_Purchased" attribute="1" defaultMemberUniqueName="[Range].[Quantity_Purchased].[All]" allUniqueName="[Range].[Quantity_Purchased].[All]" dimensionUniqueName="[Range]" displayFolder="" count="0" memberValueDatatype="20" unbalanced="0"/>
    <cacheHierarchy uniqueName="[Range].[Purchase_Rate]" caption="Purchase_Rate" attribute="1" defaultMemberUniqueName="[Range].[Purchase_Rate].[All]" allUniqueName="[Range].[Purchase_Rate].[All]" dimensionUniqueName="[Range]" displayFolder="" count="0" memberValueDatatype="20" unbalanced="0"/>
    <cacheHierarchy uniqueName="[Range].[Purchase_Amount]" caption="Purchase_Amount" attribute="1" defaultMemberUniqueName="[Range].[Purchase_Amount].[All]" allUniqueName="[Range].[Purchase_Amount].[All]" dimensionUniqueName="[Range]" displayFolder="" count="0" memberValueDatatype="20" unbalanced="0"/>
    <cacheHierarchy uniqueName="[Range 1].[Invoice_No]" caption="Invoice_No" attribute="1" defaultMemberUniqueName="[Range 1].[Invoice_No].[All]" allUniqueName="[Range 1].[Invoice_No].[All]" dimensionUniqueName="[Range 1]" displayFolder="" count="0" memberValueDatatype="130" unbalanced="0"/>
    <cacheHierarchy uniqueName="[Range 1].[Invoice_Date]" caption="Invoice_Date" attribute="1" time="1" defaultMemberUniqueName="[Range 1].[Invoice_Date].[All]" allUniqueName="[Range 1].[Invoice_Date].[All]" dimensionUniqueName="[Range 1]" displayFolder="" count="2" memberValueDatatype="7" unbalanced="0"/>
    <cacheHierarchy uniqueName="[Range 1].[Month]" caption="Month" attribute="1" defaultMemberUniqueName="[Range 1].[Month].[All]" allUniqueName="[Range 1].[Month].[All]" dimensionUniqueName="[Range 1]" displayFolder="" count="2" memberValueDatatype="130" unbalanced="0">
      <fieldsUsage count="2">
        <fieldUsage x="-1"/>
        <fieldUsage x="1"/>
      </fieldsUsage>
    </cacheHierarchy>
    <cacheHierarchy uniqueName="[Range 1].[Quarter]" caption="Quarter" attribute="1" defaultMemberUniqueName="[Range 1].[Quarter].[All]" allUniqueName="[Range 1].[Quarter].[All]" dimensionUniqueName="[Range 1]" displayFolder="" count="0" memberValueDatatype="130" unbalanced="0"/>
    <cacheHierarchy uniqueName="[Range 1].[Customer_Name]" caption="Customer_Name" attribute="1" defaultMemberUniqueName="[Range 1].[Customer_Name].[All]" allUniqueName="[Range 1].[Customer_Name].[All]" dimensionUniqueName="[Range 1]" displayFolder="" count="0" memberValueDatatype="130" unbalanced="0"/>
    <cacheHierarchy uniqueName="[Range 1].[City]" caption="City" attribute="1" defaultMemberUniqueName="[Range 1].[City].[All]" allUniqueName="[Range 1].[City].[All]" dimensionUniqueName="[Range 1]" displayFolder="" count="2" memberValueDatatype="130" unbalanced="0"/>
    <cacheHierarchy uniqueName="[Range 1].[Category]" caption="Category" attribute="1" defaultMemberUniqueName="[Range 1].[Category].[All]" allUniqueName="[Range 1].[Category].[All]" dimensionUniqueName="[Range 1]" displayFolder="" count="2" memberValueDatatype="130" unbalanced="0">
      <fieldsUsage count="2">
        <fieldUsage x="-1"/>
        <fieldUsage x="3"/>
      </fieldsUsage>
    </cacheHierarchy>
    <cacheHierarchy uniqueName="[Range 1].[Product_Name]" caption="Product_Name" attribute="1" defaultMemberUniqueName="[Range 1].[Product_Name].[All]" allUniqueName="[Range 1].[Product_Name].[All]" dimensionUniqueName="[Range 1]" displayFolder="" count="0" memberValueDatatype="130" unbalanced="0"/>
    <cacheHierarchy uniqueName="[Range 1].[Reciept]" caption="Reciept" attribute="1" defaultMemberUniqueName="[Range 1].[Reciept].[All]" allUniqueName="[Range 1].[Reciept].[All]" dimensionUniqueName="[Range 1]" displayFolder="" count="2" memberValueDatatype="130" unbalanced="0">
      <fieldsUsage count="2">
        <fieldUsage x="-1"/>
        <fieldUsage x="2"/>
      </fieldsUsage>
    </cacheHierarchy>
    <cacheHierarchy uniqueName="[Range 1].[Quantity_Sold]" caption="Quantity_Sold" attribute="1" defaultMemberUniqueName="[Range 1].[Quantity_Sold].[All]" allUniqueName="[Range 1].[Quantity_Sold].[All]" dimensionUniqueName="[Range 1]" displayFolder="" count="0" memberValueDatatype="20" unbalanced="0"/>
    <cacheHierarchy uniqueName="[Range 1].[Sale_Rate]" caption="Sale_Rate" attribute="1" defaultMemberUniqueName="[Range 1].[Sale_Rate].[All]" allUniqueName="[Range 1].[Sale_Rate].[All]" dimensionUniqueName="[Range 1]" displayFolder="" count="0" memberValueDatatype="5" unbalanced="0"/>
    <cacheHierarchy uniqueName="[Range 1].[Sales_Amount]" caption="Sales_Amount" attribute="1" defaultMemberUniqueName="[Range 1].[Sales_Amount].[All]" allUniqueName="[Range 1].[Sales_Amount].[All]" dimensionUniqueName="[Range 1]" displayFolder="" count="0" memberValueDatatype="5" unbalanced="0"/>
    <cacheHierarchy uniqueName="[Range 2].[Purchase_ID]" caption="Purchase_ID" attribute="1" defaultMemberUniqueName="[Range 2].[Purchase_ID].[All]" allUniqueName="[Range 2].[Purchase_ID].[All]" dimensionUniqueName="[Range 2]" displayFolder="" count="0" memberValueDatatype="130" unbalanced="0"/>
    <cacheHierarchy uniqueName="[Range 2].[Purchase_Date]" caption="Purchase_Date" attribute="1" time="1" defaultMemberUniqueName="[Range 2].[Purchase_Date].[All]" allUniqueName="[Range 2].[Purchase_Date].[All]" dimensionUniqueName="[Range 2]" displayFolder="" count="0" memberValueDatatype="7" unbalanced="0"/>
    <cacheHierarchy uniqueName="[Range 2].[Month]" caption="Month" attribute="1" defaultMemberUniqueName="[Range 2].[Month].[All]" allUniqueName="[Range 2].[Month].[All]" dimensionUniqueName="[Range 2]" displayFolder="" count="0" memberValueDatatype="130" unbalanced="0"/>
    <cacheHierarchy uniqueName="[Range 2].[Supplier_Name]" caption="Supplier_Name" attribute="1" defaultMemberUniqueName="[Range 2].[Supplier_Name].[All]" allUniqueName="[Range 2].[Supplier_Name].[All]" dimensionUniqueName="[Range 2]" displayFolder="" count="0" memberValueDatatype="130" unbalanced="0"/>
    <cacheHierarchy uniqueName="[Range 2].[Category]" caption="Category" attribute="1" defaultMemberUniqueName="[Range 2].[Category].[All]" allUniqueName="[Range 2].[Category].[All]" dimensionUniqueName="[Range 2]" displayFolder="" count="0" memberValueDatatype="130" unbalanced="0"/>
    <cacheHierarchy uniqueName="[Range 2].[Product_Name]" caption="Product_Name" attribute="1" defaultMemberUniqueName="[Range 2].[Product_Name].[All]" allUniqueName="[Range 2].[Product_Name].[All]" dimensionUniqueName="[Range 2]" displayFolder="" count="0" memberValueDatatype="130" unbalanced="0"/>
    <cacheHierarchy uniqueName="[Range 2].[Payment]" caption="Payment" attribute="1" defaultMemberUniqueName="[Range 2].[Payment].[All]" allUniqueName="[Range 2].[Payment].[All]" dimensionUniqueName="[Range 2]" displayFolder="" count="0" memberValueDatatype="130" unbalanced="0"/>
    <cacheHierarchy uniqueName="[Range 2].[Quantity_Purchased]" caption="Quantity_Purchased" attribute="1" defaultMemberUniqueName="[Range 2].[Quantity_Purchased].[All]" allUniqueName="[Range 2].[Quantity_Purchased].[All]" dimensionUniqueName="[Range 2]" displayFolder="" count="0" memberValueDatatype="20" unbalanced="0"/>
    <cacheHierarchy uniqueName="[Range 2].[Purchase_Rate]" caption="Purchase_Rate" attribute="1" defaultMemberUniqueName="[Range 2].[Purchase_Rate].[All]" allUniqueName="[Range 2].[Purchase_Rate].[All]" dimensionUniqueName="[Range 2]" displayFolder="" count="0" memberValueDatatype="20" unbalanced="0"/>
    <cacheHierarchy uniqueName="[Range 2].[Purchase_Amount]" caption="Purchase_Amount" attribute="1" defaultMemberUniqueName="[Range 2].[Purchase_Amount].[All]" allUniqueName="[Range 2].[Purchase_Amount].[All]" dimensionUniqueName="[Range 2]"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Purchase_Rate]" caption="Sum of Purchase_Rate" measure="1" displayFolder="" measureGroup="Range" count="0" hidden="1">
      <extLst>
        <ext xmlns:x15="http://schemas.microsoft.com/office/spreadsheetml/2010/11/main" uri="{B97F6D7D-B522-45F9-BDA1-12C45D357490}">
          <x15:cacheHierarchy aggregatedColumn="8"/>
        </ext>
      </extLst>
    </cacheHierarchy>
    <cacheHierarchy uniqueName="[Measures].[Sum of Sales_Amount]" caption="Sum of Sales_Amount" measure="1" displayFolder="" measureGroup="Range 1"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Purchase_Amount]" caption="Sum of Purchase_Amount" measure="1" displayFolder="" measureGroup="Range 2" count="0" hidden="1">
      <extLst>
        <ext xmlns:x15="http://schemas.microsoft.com/office/spreadsheetml/2010/11/main" uri="{B97F6D7D-B522-45F9-BDA1-12C45D357490}">
          <x15:cacheHierarchy aggregatedColumn="31"/>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1.599262037038" backgroundQuery="1" createdVersion="8" refreshedVersion="8" minRefreshableVersion="3" recordCount="0" supportSubquery="1" supportAdvancedDrill="1" xr:uid="{01718270-F284-4609-9D04-7547C31878EC}">
  <cacheSource type="external" connectionId="1"/>
  <cacheFields count="1">
    <cacheField name="[Measures].[Sum of Sales_Amount]" caption="Sum of Sales_Amount" numFmtId="0" hierarchy="37" level="32767"/>
  </cacheFields>
  <cacheHierarchies count="39">
    <cacheHierarchy uniqueName="[Range].[Purchase_ID]" caption="Purchase_ID" attribute="1" defaultMemberUniqueName="[Range].[Purchase_ID].[All]" allUniqueName="[Range].[Purchase_ID].[All]" dimensionUniqueName="[Range]" displayFolder="" count="0" memberValueDatatype="130" unbalanced="0"/>
    <cacheHierarchy uniqueName="[Range].[Purchase_Date]" caption="Purchase_Date" attribute="1" time="1" defaultMemberUniqueName="[Range].[Purchase_Date].[All]" allUniqueName="[Range].[Purchase_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Supplier_Name]" caption="Supplier_Name" attribute="1" defaultMemberUniqueName="[Range].[Supplier_Name].[All]" allUniqueName="[Range].[Supplier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Payment]" caption="Payment" attribute="1" defaultMemberUniqueName="[Range].[Payment].[All]" allUniqueName="[Range].[Payment].[All]" dimensionUniqueName="[Range]" displayFolder="" count="0" memberValueDatatype="130" unbalanced="0"/>
    <cacheHierarchy uniqueName="[Range].[Quantity_Purchased]" caption="Quantity_Purchased" attribute="1" defaultMemberUniqueName="[Range].[Quantity_Purchased].[All]" allUniqueName="[Range].[Quantity_Purchased].[All]" dimensionUniqueName="[Range]" displayFolder="" count="0" memberValueDatatype="20" unbalanced="0"/>
    <cacheHierarchy uniqueName="[Range].[Purchase_Rate]" caption="Purchase_Rate" attribute="1" defaultMemberUniqueName="[Range].[Purchase_Rate].[All]" allUniqueName="[Range].[Purchase_Rate].[All]" dimensionUniqueName="[Range]" displayFolder="" count="0" memberValueDatatype="20" unbalanced="0"/>
    <cacheHierarchy uniqueName="[Range].[Purchase_Amount]" caption="Purchase_Amount" attribute="1" defaultMemberUniqueName="[Range].[Purchase_Amount].[All]" allUniqueName="[Range].[Purchase_Amount].[All]" dimensionUniqueName="[Range]" displayFolder="" count="0" memberValueDatatype="20" unbalanced="0"/>
    <cacheHierarchy uniqueName="[Range 1].[Invoice_No]" caption="Invoice_No" attribute="1" defaultMemberUniqueName="[Range 1].[Invoice_No].[All]" allUniqueName="[Range 1].[Invoice_No].[All]" dimensionUniqueName="[Range 1]" displayFolder="" count="0" memberValueDatatype="130" unbalanced="0"/>
    <cacheHierarchy uniqueName="[Range 1].[Invoice_Date]" caption="Invoice_Date" attribute="1" time="1" defaultMemberUniqueName="[Range 1].[Invoice_Date].[All]" allUniqueName="[Range 1].[Invoice_Date].[All]" dimensionUniqueName="[Range 1]" displayFolder="" count="0" memberValueDatatype="7" unbalanced="0"/>
    <cacheHierarchy uniqueName="[Range 1].[Month]" caption="Month" attribute="1" defaultMemberUniqueName="[Range 1].[Month].[All]" allUniqueName="[Range 1].[Month].[All]" dimensionUniqueName="[Range 1]" displayFolder="" count="0" memberValueDatatype="130" unbalanced="0"/>
    <cacheHierarchy uniqueName="[Range 1].[Quarter]" caption="Quarter" attribute="1" defaultMemberUniqueName="[Range 1].[Quarter].[All]" allUniqueName="[Range 1].[Quarter].[All]" dimensionUniqueName="[Range 1]" displayFolder="" count="0" memberValueDatatype="130" unbalanced="0"/>
    <cacheHierarchy uniqueName="[Range 1].[Customer_Name]" caption="Customer_Name" attribute="1" defaultMemberUniqueName="[Range 1].[Customer_Name].[All]" allUniqueName="[Range 1].[Customer_Name].[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Product_Name]" caption="Product_Name" attribute="1" defaultMemberUniqueName="[Range 1].[Product_Name].[All]" allUniqueName="[Range 1].[Product_Name].[All]" dimensionUniqueName="[Range 1]" displayFolder="" count="0" memberValueDatatype="130" unbalanced="0"/>
    <cacheHierarchy uniqueName="[Range 1].[Reciept]" caption="Reciept" attribute="1" defaultMemberUniqueName="[Range 1].[Reciept].[All]" allUniqueName="[Range 1].[Reciept].[All]" dimensionUniqueName="[Range 1]" displayFolder="" count="0" memberValueDatatype="130" unbalanced="0"/>
    <cacheHierarchy uniqueName="[Range 1].[Quantity_Sold]" caption="Quantity_Sold" attribute="1" defaultMemberUniqueName="[Range 1].[Quantity_Sold].[All]" allUniqueName="[Range 1].[Quantity_Sold].[All]" dimensionUniqueName="[Range 1]" displayFolder="" count="0" memberValueDatatype="20" unbalanced="0"/>
    <cacheHierarchy uniqueName="[Range 1].[Sale_Rate]" caption="Sale_Rate" attribute="1" defaultMemberUniqueName="[Range 1].[Sale_Rate].[All]" allUniqueName="[Range 1].[Sale_Rate].[All]" dimensionUniqueName="[Range 1]" displayFolder="" count="0" memberValueDatatype="5" unbalanced="0"/>
    <cacheHierarchy uniqueName="[Range 1].[Sales_Amount]" caption="Sales_Amount" attribute="1" defaultMemberUniqueName="[Range 1].[Sales_Amount].[All]" allUniqueName="[Range 1].[Sales_Amount].[All]" dimensionUniqueName="[Range 1]" displayFolder="" count="0" memberValueDatatype="5" unbalanced="0"/>
    <cacheHierarchy uniqueName="[Range 2].[Purchase_ID]" caption="Purchase_ID" attribute="1" defaultMemberUniqueName="[Range 2].[Purchase_ID].[All]" allUniqueName="[Range 2].[Purchase_ID].[All]" dimensionUniqueName="[Range 2]" displayFolder="" count="0" memberValueDatatype="130" unbalanced="0"/>
    <cacheHierarchy uniqueName="[Range 2].[Purchase_Date]" caption="Purchase_Date" attribute="1" time="1" defaultMemberUniqueName="[Range 2].[Purchase_Date].[All]" allUniqueName="[Range 2].[Purchase_Date].[All]" dimensionUniqueName="[Range 2]" displayFolder="" count="0" memberValueDatatype="7" unbalanced="0"/>
    <cacheHierarchy uniqueName="[Range 2].[Month]" caption="Month" attribute="1" defaultMemberUniqueName="[Range 2].[Month].[All]" allUniqueName="[Range 2].[Month].[All]" dimensionUniqueName="[Range 2]" displayFolder="" count="0" memberValueDatatype="130" unbalanced="0"/>
    <cacheHierarchy uniqueName="[Range 2].[Supplier_Name]" caption="Supplier_Name" attribute="1" defaultMemberUniqueName="[Range 2].[Supplier_Name].[All]" allUniqueName="[Range 2].[Supplier_Name].[All]" dimensionUniqueName="[Range 2]" displayFolder="" count="0" memberValueDatatype="130" unbalanced="0"/>
    <cacheHierarchy uniqueName="[Range 2].[Category]" caption="Category" attribute="1" defaultMemberUniqueName="[Range 2].[Category].[All]" allUniqueName="[Range 2].[Category].[All]" dimensionUniqueName="[Range 2]" displayFolder="" count="0" memberValueDatatype="130" unbalanced="0"/>
    <cacheHierarchy uniqueName="[Range 2].[Product_Name]" caption="Product_Name" attribute="1" defaultMemberUniqueName="[Range 2].[Product_Name].[All]" allUniqueName="[Range 2].[Product_Name].[All]" dimensionUniqueName="[Range 2]" displayFolder="" count="0" memberValueDatatype="130" unbalanced="0"/>
    <cacheHierarchy uniqueName="[Range 2].[Payment]" caption="Payment" attribute="1" defaultMemberUniqueName="[Range 2].[Payment].[All]" allUniqueName="[Range 2].[Payment].[All]" dimensionUniqueName="[Range 2]" displayFolder="" count="0" memberValueDatatype="130" unbalanced="0"/>
    <cacheHierarchy uniqueName="[Range 2].[Quantity_Purchased]" caption="Quantity_Purchased" attribute="1" defaultMemberUniqueName="[Range 2].[Quantity_Purchased].[All]" allUniqueName="[Range 2].[Quantity_Purchased].[All]" dimensionUniqueName="[Range 2]" displayFolder="" count="0" memberValueDatatype="20" unbalanced="0"/>
    <cacheHierarchy uniqueName="[Range 2].[Purchase_Rate]" caption="Purchase_Rate" attribute="1" defaultMemberUniqueName="[Range 2].[Purchase_Rate].[All]" allUniqueName="[Range 2].[Purchase_Rate].[All]" dimensionUniqueName="[Range 2]" displayFolder="" count="0" memberValueDatatype="20" unbalanced="0"/>
    <cacheHierarchy uniqueName="[Range 2].[Purchase_Amount]" caption="Purchase_Amount" attribute="1" defaultMemberUniqueName="[Range 2].[Purchase_Amount].[All]" allUniqueName="[Range 2].[Purchase_Amount].[All]" dimensionUniqueName="[Range 2]"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Purchase_Rate]" caption="Sum of Purchase_Rate" measure="1" displayFolder="" measureGroup="Range" count="0" hidden="1">
      <extLst>
        <ext xmlns:x15="http://schemas.microsoft.com/office/spreadsheetml/2010/11/main" uri="{B97F6D7D-B522-45F9-BDA1-12C45D357490}">
          <x15:cacheHierarchy aggregatedColumn="8"/>
        </ext>
      </extLst>
    </cacheHierarchy>
    <cacheHierarchy uniqueName="[Measures].[Sum of Sales_Amount]" caption="Sum of Sales_Amount" measure="1" displayFolder="" measureGroup="Range 1"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Purchase_Amount]" caption="Sum of Purchase_Amount" measure="1" displayFolder="" measureGroup="Range 2" count="0" hidden="1">
      <extLst>
        <ext xmlns:x15="http://schemas.microsoft.com/office/spreadsheetml/2010/11/main" uri="{B97F6D7D-B522-45F9-BDA1-12C45D357490}">
          <x15:cacheHierarchy aggregatedColumn="31"/>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1.599755439813" backgroundQuery="1" createdVersion="8" refreshedVersion="8" minRefreshableVersion="3" recordCount="0" supportSubquery="1" supportAdvancedDrill="1" xr:uid="{82B1015B-A835-4FD0-A69D-DA42BD08CBE5}">
  <cacheSource type="external" connectionId="1"/>
  <cacheFields count="1">
    <cacheField name="[Measures].[Sum of Purchase_Amount]" caption="Sum of Purchase_Amount" numFmtId="0" hierarchy="38" level="32767"/>
  </cacheFields>
  <cacheHierarchies count="39">
    <cacheHierarchy uniqueName="[Range].[Purchase_ID]" caption="Purchase_ID" attribute="1" defaultMemberUniqueName="[Range].[Purchase_ID].[All]" allUniqueName="[Range].[Purchase_ID].[All]" dimensionUniqueName="[Range]" displayFolder="" count="0" memberValueDatatype="130" unbalanced="0"/>
    <cacheHierarchy uniqueName="[Range].[Purchase_Date]" caption="Purchase_Date" attribute="1" time="1" defaultMemberUniqueName="[Range].[Purchase_Date].[All]" allUniqueName="[Range].[Purchase_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Supplier_Name]" caption="Supplier_Name" attribute="1" defaultMemberUniqueName="[Range].[Supplier_Name].[All]" allUniqueName="[Range].[Supplier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Payment]" caption="Payment" attribute="1" defaultMemberUniqueName="[Range].[Payment].[All]" allUniqueName="[Range].[Payment].[All]" dimensionUniqueName="[Range]" displayFolder="" count="0" memberValueDatatype="130" unbalanced="0"/>
    <cacheHierarchy uniqueName="[Range].[Quantity_Purchased]" caption="Quantity_Purchased" attribute="1" defaultMemberUniqueName="[Range].[Quantity_Purchased].[All]" allUniqueName="[Range].[Quantity_Purchased].[All]" dimensionUniqueName="[Range]" displayFolder="" count="0" memberValueDatatype="20" unbalanced="0"/>
    <cacheHierarchy uniqueName="[Range].[Purchase_Rate]" caption="Purchase_Rate" attribute="1" defaultMemberUniqueName="[Range].[Purchase_Rate].[All]" allUniqueName="[Range].[Purchase_Rate].[All]" dimensionUniqueName="[Range]" displayFolder="" count="0" memberValueDatatype="20" unbalanced="0"/>
    <cacheHierarchy uniqueName="[Range].[Purchase_Amount]" caption="Purchase_Amount" attribute="1" defaultMemberUniqueName="[Range].[Purchase_Amount].[All]" allUniqueName="[Range].[Purchase_Amount].[All]" dimensionUniqueName="[Range]" displayFolder="" count="0" memberValueDatatype="20" unbalanced="0"/>
    <cacheHierarchy uniqueName="[Range 1].[Invoice_No]" caption="Invoice_No" attribute="1" defaultMemberUniqueName="[Range 1].[Invoice_No].[All]" allUniqueName="[Range 1].[Invoice_No].[All]" dimensionUniqueName="[Range 1]" displayFolder="" count="0" memberValueDatatype="130" unbalanced="0"/>
    <cacheHierarchy uniqueName="[Range 1].[Invoice_Date]" caption="Invoice_Date" attribute="1" time="1" defaultMemberUniqueName="[Range 1].[Invoice_Date].[All]" allUniqueName="[Range 1].[Invoice_Date].[All]" dimensionUniqueName="[Range 1]" displayFolder="" count="0" memberValueDatatype="7" unbalanced="0"/>
    <cacheHierarchy uniqueName="[Range 1].[Month]" caption="Month" attribute="1" defaultMemberUniqueName="[Range 1].[Month].[All]" allUniqueName="[Range 1].[Month].[All]" dimensionUniqueName="[Range 1]" displayFolder="" count="0" memberValueDatatype="130" unbalanced="0"/>
    <cacheHierarchy uniqueName="[Range 1].[Quarter]" caption="Quarter" attribute="1" defaultMemberUniqueName="[Range 1].[Quarter].[All]" allUniqueName="[Range 1].[Quarter].[All]" dimensionUniqueName="[Range 1]" displayFolder="" count="0" memberValueDatatype="130" unbalanced="0"/>
    <cacheHierarchy uniqueName="[Range 1].[Customer_Name]" caption="Customer_Name" attribute="1" defaultMemberUniqueName="[Range 1].[Customer_Name].[All]" allUniqueName="[Range 1].[Customer_Name].[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Product_Name]" caption="Product_Name" attribute="1" defaultMemberUniqueName="[Range 1].[Product_Name].[All]" allUniqueName="[Range 1].[Product_Name].[All]" dimensionUniqueName="[Range 1]" displayFolder="" count="0" memberValueDatatype="130" unbalanced="0"/>
    <cacheHierarchy uniqueName="[Range 1].[Reciept]" caption="Reciept" attribute="1" defaultMemberUniqueName="[Range 1].[Reciept].[All]" allUniqueName="[Range 1].[Reciept].[All]" dimensionUniqueName="[Range 1]" displayFolder="" count="0" memberValueDatatype="130" unbalanced="0"/>
    <cacheHierarchy uniqueName="[Range 1].[Quantity_Sold]" caption="Quantity_Sold" attribute="1" defaultMemberUniqueName="[Range 1].[Quantity_Sold].[All]" allUniqueName="[Range 1].[Quantity_Sold].[All]" dimensionUniqueName="[Range 1]" displayFolder="" count="0" memberValueDatatype="20" unbalanced="0"/>
    <cacheHierarchy uniqueName="[Range 1].[Sale_Rate]" caption="Sale_Rate" attribute="1" defaultMemberUniqueName="[Range 1].[Sale_Rate].[All]" allUniqueName="[Range 1].[Sale_Rate].[All]" dimensionUniqueName="[Range 1]" displayFolder="" count="0" memberValueDatatype="5" unbalanced="0"/>
    <cacheHierarchy uniqueName="[Range 1].[Sales_Amount]" caption="Sales_Amount" attribute="1" defaultMemberUniqueName="[Range 1].[Sales_Amount].[All]" allUniqueName="[Range 1].[Sales_Amount].[All]" dimensionUniqueName="[Range 1]" displayFolder="" count="0" memberValueDatatype="5" unbalanced="0"/>
    <cacheHierarchy uniqueName="[Range 2].[Purchase_ID]" caption="Purchase_ID" attribute="1" defaultMemberUniqueName="[Range 2].[Purchase_ID].[All]" allUniqueName="[Range 2].[Purchase_ID].[All]" dimensionUniqueName="[Range 2]" displayFolder="" count="0" memberValueDatatype="130" unbalanced="0"/>
    <cacheHierarchy uniqueName="[Range 2].[Purchase_Date]" caption="Purchase_Date" attribute="1" time="1" defaultMemberUniqueName="[Range 2].[Purchase_Date].[All]" allUniqueName="[Range 2].[Purchase_Date].[All]" dimensionUniqueName="[Range 2]" displayFolder="" count="0" memberValueDatatype="7" unbalanced="0"/>
    <cacheHierarchy uniqueName="[Range 2].[Month]" caption="Month" attribute="1" defaultMemberUniqueName="[Range 2].[Month].[All]" allUniqueName="[Range 2].[Month].[All]" dimensionUniqueName="[Range 2]" displayFolder="" count="0" memberValueDatatype="130" unbalanced="0"/>
    <cacheHierarchy uniqueName="[Range 2].[Supplier_Name]" caption="Supplier_Name" attribute="1" defaultMemberUniqueName="[Range 2].[Supplier_Name].[All]" allUniqueName="[Range 2].[Supplier_Name].[All]" dimensionUniqueName="[Range 2]" displayFolder="" count="0" memberValueDatatype="130" unbalanced="0"/>
    <cacheHierarchy uniqueName="[Range 2].[Category]" caption="Category" attribute="1" defaultMemberUniqueName="[Range 2].[Category].[All]" allUniqueName="[Range 2].[Category].[All]" dimensionUniqueName="[Range 2]" displayFolder="" count="0" memberValueDatatype="130" unbalanced="0"/>
    <cacheHierarchy uniqueName="[Range 2].[Product_Name]" caption="Product_Name" attribute="1" defaultMemberUniqueName="[Range 2].[Product_Name].[All]" allUniqueName="[Range 2].[Product_Name].[All]" dimensionUniqueName="[Range 2]" displayFolder="" count="0" memberValueDatatype="130" unbalanced="0"/>
    <cacheHierarchy uniqueName="[Range 2].[Payment]" caption="Payment" attribute="1" defaultMemberUniqueName="[Range 2].[Payment].[All]" allUniqueName="[Range 2].[Payment].[All]" dimensionUniqueName="[Range 2]" displayFolder="" count="0" memberValueDatatype="130" unbalanced="0"/>
    <cacheHierarchy uniqueName="[Range 2].[Quantity_Purchased]" caption="Quantity_Purchased" attribute="1" defaultMemberUniqueName="[Range 2].[Quantity_Purchased].[All]" allUniqueName="[Range 2].[Quantity_Purchased].[All]" dimensionUniqueName="[Range 2]" displayFolder="" count="0" memberValueDatatype="20" unbalanced="0"/>
    <cacheHierarchy uniqueName="[Range 2].[Purchase_Rate]" caption="Purchase_Rate" attribute="1" defaultMemberUniqueName="[Range 2].[Purchase_Rate].[All]" allUniqueName="[Range 2].[Purchase_Rate].[All]" dimensionUniqueName="[Range 2]" displayFolder="" count="0" memberValueDatatype="20" unbalanced="0"/>
    <cacheHierarchy uniqueName="[Range 2].[Purchase_Amount]" caption="Purchase_Amount" attribute="1" defaultMemberUniqueName="[Range 2].[Purchase_Amount].[All]" allUniqueName="[Range 2].[Purchase_Amount].[All]" dimensionUniqueName="[Range 2]"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Purchase_Rate]" caption="Sum of Purchase_Rate" measure="1" displayFolder="" measureGroup="Range" count="0" hidden="1">
      <extLst>
        <ext xmlns:x15="http://schemas.microsoft.com/office/spreadsheetml/2010/11/main" uri="{B97F6D7D-B522-45F9-BDA1-12C45D357490}">
          <x15:cacheHierarchy aggregatedColumn="8"/>
        </ext>
      </extLst>
    </cacheHierarchy>
    <cacheHierarchy uniqueName="[Measures].[Sum of Sales_Amount]" caption="Sum of Sales_Amount" measure="1" displayFolder="" measureGroup="Range 1" count="0" hidden="1">
      <extLst>
        <ext xmlns:x15="http://schemas.microsoft.com/office/spreadsheetml/2010/11/main" uri="{B97F6D7D-B522-45F9-BDA1-12C45D357490}">
          <x15:cacheHierarchy aggregatedColumn="21"/>
        </ext>
      </extLst>
    </cacheHierarchy>
    <cacheHierarchy uniqueName="[Measures].[Sum of Purchase_Amount]" caption="Sum of Purchase_Amount" measure="1" displayFolder="" measureGroup="Range 2" count="0" oneField="1" hidden="1">
      <fieldsUsage count="1">
        <fieldUsage x="0"/>
      </fieldsUsage>
      <extLst>
        <ext xmlns:x15="http://schemas.microsoft.com/office/spreadsheetml/2010/11/main" uri="{B97F6D7D-B522-45F9-BDA1-12C45D357490}">
          <x15:cacheHierarchy aggregatedColumn="31"/>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2.901606018517" backgroundQuery="1" createdVersion="8" refreshedVersion="8" minRefreshableVersion="3" recordCount="0" supportSubquery="1" supportAdvancedDrill="1" xr:uid="{45C2FF7C-202D-4132-9792-8875BE518077}">
  <cacheSource type="external" connectionId="1"/>
  <cacheFields count="3">
    <cacheField name="[Measures].[Sum of Sales_Amount]" caption="Sum of Sales_Amount" numFmtId="0" hierarchy="37" level="32767"/>
    <cacheField name="[Range 1].[Month].[Month]" caption="Month" numFmtId="0" hierarchy="12" level="1">
      <sharedItems count="12">
        <s v="April"/>
        <s v="August"/>
        <s v="December"/>
        <s v="February"/>
        <s v="January"/>
        <s v="July"/>
        <s v="June"/>
        <s v="March"/>
        <s v="May"/>
        <s v="November"/>
        <s v="October"/>
        <s v="September"/>
      </sharedItems>
    </cacheField>
    <cacheField name="[Range 1].[Category].[Category]" caption="Category" numFmtId="0" hierarchy="16" level="1">
      <sharedItems containsSemiMixedTypes="0" containsNonDate="0" containsString="0"/>
    </cacheField>
  </cacheFields>
  <cacheHierarchies count="39">
    <cacheHierarchy uniqueName="[Range].[Purchase_ID]" caption="Purchase_ID" attribute="1" defaultMemberUniqueName="[Range].[Purchase_ID].[All]" allUniqueName="[Range].[Purchase_ID].[All]" dimensionUniqueName="[Range]" displayFolder="" count="2" memberValueDatatype="130" unbalanced="0"/>
    <cacheHierarchy uniqueName="[Range].[Purchase_Date]" caption="Purchase_Date" attribute="1" time="1" defaultMemberUniqueName="[Range].[Purchase_Date].[All]" allUniqueName="[Range].[Purchase_Date].[All]" dimensionUniqueName="[Range]" displayFolder="" count="2" memberValueDatatype="7" unbalanced="0"/>
    <cacheHierarchy uniqueName="[Range].[Month]" caption="Month" attribute="1" defaultMemberUniqueName="[Range].[Month].[All]" allUniqueName="[Range].[Month].[All]" dimensionUniqueName="[Range]" displayFolder="" count="2" memberValueDatatype="130" unbalanced="0"/>
    <cacheHierarchy uniqueName="[Range].[Supplier_Name]" caption="Supplier_Name" attribute="1" defaultMemberUniqueName="[Range].[Supplier_Name].[All]" allUniqueName="[Range].[Supplier_Name].[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Product_Name]" caption="Product_Name" attribute="1" defaultMemberUniqueName="[Range].[Product_Name].[All]" allUniqueName="[Range].[Product_Name].[All]" dimensionUniqueName="[Range]" displayFolder="" count="2" memberValueDatatype="130" unbalanced="0"/>
    <cacheHierarchy uniqueName="[Range].[Payment]" caption="Payment" attribute="1" defaultMemberUniqueName="[Range].[Payment].[All]" allUniqueName="[Range].[Payment].[All]" dimensionUniqueName="[Range]" displayFolder="" count="2" memberValueDatatype="130" unbalanced="0"/>
    <cacheHierarchy uniqueName="[Range].[Quantity_Purchased]" caption="Quantity_Purchased" attribute="1" defaultMemberUniqueName="[Range].[Quantity_Purchased].[All]" allUniqueName="[Range].[Quantity_Purchased].[All]" dimensionUniqueName="[Range]" displayFolder="" count="2" memberValueDatatype="20" unbalanced="0"/>
    <cacheHierarchy uniqueName="[Range].[Purchase_Rate]" caption="Purchase_Rate" attribute="1" defaultMemberUniqueName="[Range].[Purchase_Rate].[All]" allUniqueName="[Range].[Purchase_Rate].[All]" dimensionUniqueName="[Range]" displayFolder="" count="2" memberValueDatatype="20" unbalanced="0"/>
    <cacheHierarchy uniqueName="[Range].[Purchase_Amount]" caption="Purchase_Amount" attribute="1" defaultMemberUniqueName="[Range].[Purchase_Amount].[All]" allUniqueName="[Range].[Purchase_Amount].[All]" dimensionUniqueName="[Range]" displayFolder="" count="2" memberValueDatatype="20" unbalanced="0"/>
    <cacheHierarchy uniqueName="[Range 1].[Invoice_No]" caption="Invoice_No" attribute="1" defaultMemberUniqueName="[Range 1].[Invoice_No].[All]" allUniqueName="[Range 1].[Invoice_No].[All]" dimensionUniqueName="[Range 1]" displayFolder="" count="2" memberValueDatatype="130" unbalanced="0"/>
    <cacheHierarchy uniqueName="[Range 1].[Invoice_Date]" caption="Invoice_Date" attribute="1" time="1" defaultMemberUniqueName="[Range 1].[Invoice_Date].[All]" allUniqueName="[Range 1].[Invoice_Date].[All]" dimensionUniqueName="[Range 1]" displayFolder="" count="2" memberValueDatatype="7" unbalanced="0"/>
    <cacheHierarchy uniqueName="[Range 1].[Month]" caption="Month" attribute="1" defaultMemberUniqueName="[Range 1].[Month].[All]" allUniqueName="[Range 1].[Month].[All]" dimensionUniqueName="[Range 1]" displayFolder="" count="2" memberValueDatatype="130" unbalanced="0">
      <fieldsUsage count="2">
        <fieldUsage x="-1"/>
        <fieldUsage x="1"/>
      </fieldsUsage>
    </cacheHierarchy>
    <cacheHierarchy uniqueName="[Range 1].[Quarter]" caption="Quarter" attribute="1" defaultMemberUniqueName="[Range 1].[Quarter].[All]" allUniqueName="[Range 1].[Quarter].[All]" dimensionUniqueName="[Range 1]" displayFolder="" count="2" memberValueDatatype="130" unbalanced="0"/>
    <cacheHierarchy uniqueName="[Range 1].[Customer_Name]" caption="Customer_Name" attribute="1" defaultMemberUniqueName="[Range 1].[Customer_Name].[All]" allUniqueName="[Range 1].[Customer_Name].[All]" dimensionUniqueName="[Range 1]" displayFolder="" count="2" memberValueDatatype="130" unbalanced="0"/>
    <cacheHierarchy uniqueName="[Range 1].[City]" caption="City" attribute="1" defaultMemberUniqueName="[Range 1].[City].[All]" allUniqueName="[Range 1].[City].[All]" dimensionUniqueName="[Range 1]" displayFolder="" count="2" memberValueDatatype="130" unbalanced="0"/>
    <cacheHierarchy uniqueName="[Range 1].[Category]" caption="Category" attribute="1" defaultMemberUniqueName="[Range 1].[Category].[All]" allUniqueName="[Range 1].[Category].[All]" dimensionUniqueName="[Range 1]" displayFolder="" count="2" memberValueDatatype="130" unbalanced="0">
      <fieldsUsage count="2">
        <fieldUsage x="-1"/>
        <fieldUsage x="2"/>
      </fieldsUsage>
    </cacheHierarchy>
    <cacheHierarchy uniqueName="[Range 1].[Product_Name]" caption="Product_Name" attribute="1" defaultMemberUniqueName="[Range 1].[Product_Name].[All]" allUniqueName="[Range 1].[Product_Name].[All]" dimensionUniqueName="[Range 1]" displayFolder="" count="2" memberValueDatatype="130" unbalanced="0"/>
    <cacheHierarchy uniqueName="[Range 1].[Reciept]" caption="Reciept" attribute="1" defaultMemberUniqueName="[Range 1].[Reciept].[All]" allUniqueName="[Range 1].[Reciept].[All]" dimensionUniqueName="[Range 1]" displayFolder="" count="2" memberValueDatatype="130" unbalanced="0"/>
    <cacheHierarchy uniqueName="[Range 1].[Quantity_Sold]" caption="Quantity_Sold" attribute="1" defaultMemberUniqueName="[Range 1].[Quantity_Sold].[All]" allUniqueName="[Range 1].[Quantity_Sold].[All]" dimensionUniqueName="[Range 1]" displayFolder="" count="2" memberValueDatatype="20" unbalanced="0"/>
    <cacheHierarchy uniqueName="[Range 1].[Sale_Rate]" caption="Sale_Rate" attribute="1" defaultMemberUniqueName="[Range 1].[Sale_Rate].[All]" allUniqueName="[Range 1].[Sale_Rate].[All]" dimensionUniqueName="[Range 1]" displayFolder="" count="2" memberValueDatatype="5" unbalanced="0"/>
    <cacheHierarchy uniqueName="[Range 1].[Sales_Amount]" caption="Sales_Amount" attribute="1" defaultMemberUniqueName="[Range 1].[Sales_Amount].[All]" allUniqueName="[Range 1].[Sales_Amount].[All]" dimensionUniqueName="[Range 1]" displayFolder="" count="2" memberValueDatatype="5" unbalanced="0"/>
    <cacheHierarchy uniqueName="[Range 2].[Purchase_ID]" caption="Purchase_ID" attribute="1" defaultMemberUniqueName="[Range 2].[Purchase_ID].[All]" allUniqueName="[Range 2].[Purchase_ID].[All]" dimensionUniqueName="[Range 2]" displayFolder="" count="2" memberValueDatatype="130" unbalanced="0"/>
    <cacheHierarchy uniqueName="[Range 2].[Purchase_Date]" caption="Purchase_Date" attribute="1" time="1" defaultMemberUniqueName="[Range 2].[Purchase_Date].[All]" allUniqueName="[Range 2].[Purchase_Date].[All]" dimensionUniqueName="[Range 2]" displayFolder="" count="2" memberValueDatatype="7" unbalanced="0"/>
    <cacheHierarchy uniqueName="[Range 2].[Month]" caption="Month" attribute="1" defaultMemberUniqueName="[Range 2].[Month].[All]" allUniqueName="[Range 2].[Month].[All]" dimensionUniqueName="[Range 2]" displayFolder="" count="2" memberValueDatatype="130" unbalanced="0"/>
    <cacheHierarchy uniqueName="[Range 2].[Supplier_Name]" caption="Supplier_Name" attribute="1" defaultMemberUniqueName="[Range 2].[Supplier_Name].[All]" allUniqueName="[Range 2].[Supplier_Name].[All]" dimensionUniqueName="[Range 2]" displayFolder="" count="2" memberValueDatatype="130" unbalanced="0"/>
    <cacheHierarchy uniqueName="[Range 2].[Category]" caption="Category" attribute="1" defaultMemberUniqueName="[Range 2].[Category].[All]" allUniqueName="[Range 2].[Category].[All]" dimensionUniqueName="[Range 2]" displayFolder="" count="2" memberValueDatatype="130" unbalanced="0"/>
    <cacheHierarchy uniqueName="[Range 2].[Product_Name]" caption="Product_Name" attribute="1" defaultMemberUniqueName="[Range 2].[Product_Name].[All]" allUniqueName="[Range 2].[Product_Name].[All]" dimensionUniqueName="[Range 2]" displayFolder="" count="2" memberValueDatatype="130" unbalanced="0"/>
    <cacheHierarchy uniqueName="[Range 2].[Payment]" caption="Payment" attribute="1" defaultMemberUniqueName="[Range 2].[Payment].[All]" allUniqueName="[Range 2].[Payment].[All]" dimensionUniqueName="[Range 2]" displayFolder="" count="2" memberValueDatatype="130" unbalanced="0"/>
    <cacheHierarchy uniqueName="[Range 2].[Quantity_Purchased]" caption="Quantity_Purchased" attribute="1" defaultMemberUniqueName="[Range 2].[Quantity_Purchased].[All]" allUniqueName="[Range 2].[Quantity_Purchased].[All]" dimensionUniqueName="[Range 2]" displayFolder="" count="2" memberValueDatatype="20" unbalanced="0"/>
    <cacheHierarchy uniqueName="[Range 2].[Purchase_Rate]" caption="Purchase_Rate" attribute="1" defaultMemberUniqueName="[Range 2].[Purchase_Rate].[All]" allUniqueName="[Range 2].[Purchase_Rate].[All]" dimensionUniqueName="[Range 2]" displayFolder="" count="2" memberValueDatatype="20" unbalanced="0"/>
    <cacheHierarchy uniqueName="[Range 2].[Purchase_Amount]" caption="Purchase_Amount" attribute="1" defaultMemberUniqueName="[Range 2].[Purchase_Amount].[All]" allUniqueName="[Range 2].[Purchase_Amount].[All]" dimensionUniqueName="[Range 2]" displayFolder="" count="2"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Purchase_Rate]" caption="Sum of Purchase_Rate" measure="1" displayFolder="" measureGroup="Range" count="0" hidden="1">
      <extLst>
        <ext xmlns:x15="http://schemas.microsoft.com/office/spreadsheetml/2010/11/main" uri="{B97F6D7D-B522-45F9-BDA1-12C45D357490}">
          <x15:cacheHierarchy aggregatedColumn="8"/>
        </ext>
      </extLst>
    </cacheHierarchy>
    <cacheHierarchy uniqueName="[Measures].[Sum of Sales_Amount]" caption="Sum of Sales_Amount" measure="1" displayFolder="" measureGroup="Range 1"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Purchase_Amount]" caption="Sum of Purchase_Amount" measure="1" displayFolder="" measureGroup="Range 2" count="0" hidden="1">
      <extLst>
        <ext xmlns:x15="http://schemas.microsoft.com/office/spreadsheetml/2010/11/main" uri="{B97F6D7D-B522-45F9-BDA1-12C45D357490}">
          <x15:cacheHierarchy aggregatedColumn="31"/>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2.901607060187" backgroundQuery="1" createdVersion="8" refreshedVersion="8" minRefreshableVersion="3" recordCount="0" supportSubquery="1" supportAdvancedDrill="1" xr:uid="{093B544B-7C59-4BFE-84B5-61CC696489EE}">
  <cacheSource type="external" connectionId="1"/>
  <cacheFields count="4">
    <cacheField name="[Measures].[Sum of Sales_Amount]" caption="Sum of Sales_Amount" numFmtId="0" hierarchy="37" level="32767"/>
    <cacheField name="[Range 1].[Month].[Month]" caption="Month" numFmtId="0" hierarchy="12" level="1">
      <sharedItems count="12">
        <s v="April"/>
        <s v="August"/>
        <s v="December"/>
        <s v="February"/>
        <s v="January"/>
        <s v="July"/>
        <s v="June"/>
        <s v="March"/>
        <s v="May"/>
        <s v="November"/>
        <s v="October"/>
        <s v="September"/>
      </sharedItems>
    </cacheField>
    <cacheField name="[Range 1].[City].[City]" caption="City" numFmtId="0" hierarchy="15" level="1">
      <sharedItems count="5">
        <s v="Delhi"/>
        <s v="Faridabad"/>
        <s v="Ghaziabad"/>
        <s v="Gurugram"/>
        <s v="Noida"/>
      </sharedItems>
    </cacheField>
    <cacheField name="[Range 1].[Category].[Category]" caption="Category" numFmtId="0" hierarchy="16" level="1">
      <sharedItems containsSemiMixedTypes="0" containsNonDate="0" containsString="0"/>
    </cacheField>
  </cacheFields>
  <cacheHierarchies count="39">
    <cacheHierarchy uniqueName="[Range].[Purchase_ID]" caption="Purchase_ID" attribute="1" defaultMemberUniqueName="[Range].[Purchase_ID].[All]" allUniqueName="[Range].[Purchase_ID].[All]" dimensionUniqueName="[Range]" displayFolder="" count="0" memberValueDatatype="130" unbalanced="0"/>
    <cacheHierarchy uniqueName="[Range].[Purchase_Date]" caption="Purchase_Date" attribute="1" time="1" defaultMemberUniqueName="[Range].[Purchase_Date].[All]" allUniqueName="[Range].[Purchase_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Supplier_Name]" caption="Supplier_Name" attribute="1" defaultMemberUniqueName="[Range].[Supplier_Name].[All]" allUniqueName="[Range].[Supplier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Payment]" caption="Payment" attribute="1" defaultMemberUniqueName="[Range].[Payment].[All]" allUniqueName="[Range].[Payment].[All]" dimensionUniqueName="[Range]" displayFolder="" count="0" memberValueDatatype="130" unbalanced="0"/>
    <cacheHierarchy uniqueName="[Range].[Quantity_Purchased]" caption="Quantity_Purchased" attribute="1" defaultMemberUniqueName="[Range].[Quantity_Purchased].[All]" allUniqueName="[Range].[Quantity_Purchased].[All]" dimensionUniqueName="[Range]" displayFolder="" count="0" memberValueDatatype="20" unbalanced="0"/>
    <cacheHierarchy uniqueName="[Range].[Purchase_Rate]" caption="Purchase_Rate" attribute="1" defaultMemberUniqueName="[Range].[Purchase_Rate].[All]" allUniqueName="[Range].[Purchase_Rate].[All]" dimensionUniqueName="[Range]" displayFolder="" count="0" memberValueDatatype="20" unbalanced="0"/>
    <cacheHierarchy uniqueName="[Range].[Purchase_Amount]" caption="Purchase_Amount" attribute="1" defaultMemberUniqueName="[Range].[Purchase_Amount].[All]" allUniqueName="[Range].[Purchase_Amount].[All]" dimensionUniqueName="[Range]" displayFolder="" count="0" memberValueDatatype="20" unbalanced="0"/>
    <cacheHierarchy uniqueName="[Range 1].[Invoice_No]" caption="Invoice_No" attribute="1" defaultMemberUniqueName="[Range 1].[Invoice_No].[All]" allUniqueName="[Range 1].[Invoice_No].[All]" dimensionUniqueName="[Range 1]" displayFolder="" count="0" memberValueDatatype="130" unbalanced="0"/>
    <cacheHierarchy uniqueName="[Range 1].[Invoice_Date]" caption="Invoice_Date" attribute="1" time="1" defaultMemberUniqueName="[Range 1].[Invoice_Date].[All]" allUniqueName="[Range 1].[Invoice_Date].[All]" dimensionUniqueName="[Range 1]" displayFolder="" count="2" memberValueDatatype="7" unbalanced="0"/>
    <cacheHierarchy uniqueName="[Range 1].[Month]" caption="Month" attribute="1" defaultMemberUniqueName="[Range 1].[Month].[All]" allUniqueName="[Range 1].[Month].[All]" dimensionUniqueName="[Range 1]" displayFolder="" count="2" memberValueDatatype="130" unbalanced="0">
      <fieldsUsage count="2">
        <fieldUsage x="-1"/>
        <fieldUsage x="1"/>
      </fieldsUsage>
    </cacheHierarchy>
    <cacheHierarchy uniqueName="[Range 1].[Quarter]" caption="Quarter" attribute="1" defaultMemberUniqueName="[Range 1].[Quarter].[All]" allUniqueName="[Range 1].[Quarter].[All]" dimensionUniqueName="[Range 1]" displayFolder="" count="0" memberValueDatatype="130" unbalanced="0"/>
    <cacheHierarchy uniqueName="[Range 1].[Customer_Name]" caption="Customer_Name" attribute="1" defaultMemberUniqueName="[Range 1].[Customer_Name].[All]" allUniqueName="[Range 1].[Customer_Name].[All]" dimensionUniqueName="[Range 1]" displayFolder="" count="0" memberValueDatatype="130" unbalanced="0"/>
    <cacheHierarchy uniqueName="[Range 1].[City]" caption="City" attribute="1" defaultMemberUniqueName="[Range 1].[City].[All]" allUniqueName="[Range 1].[City].[All]" dimensionUniqueName="[Range 1]" displayFolder="" count="2" memberValueDatatype="130" unbalanced="0">
      <fieldsUsage count="2">
        <fieldUsage x="-1"/>
        <fieldUsage x="2"/>
      </fieldsUsage>
    </cacheHierarchy>
    <cacheHierarchy uniqueName="[Range 1].[Category]" caption="Category" attribute="1" defaultMemberUniqueName="[Range 1].[Category].[All]" allUniqueName="[Range 1].[Category].[All]" dimensionUniqueName="[Range 1]" displayFolder="" count="2" memberValueDatatype="130" unbalanced="0">
      <fieldsUsage count="2">
        <fieldUsage x="-1"/>
        <fieldUsage x="3"/>
      </fieldsUsage>
    </cacheHierarchy>
    <cacheHierarchy uniqueName="[Range 1].[Product_Name]" caption="Product_Name" attribute="1" defaultMemberUniqueName="[Range 1].[Product_Name].[All]" allUniqueName="[Range 1].[Product_Name].[All]" dimensionUniqueName="[Range 1]" displayFolder="" count="0" memberValueDatatype="130" unbalanced="0"/>
    <cacheHierarchy uniqueName="[Range 1].[Reciept]" caption="Reciept" attribute="1" defaultMemberUniqueName="[Range 1].[Reciept].[All]" allUniqueName="[Range 1].[Reciept].[All]" dimensionUniqueName="[Range 1]" displayFolder="" count="0" memberValueDatatype="130" unbalanced="0"/>
    <cacheHierarchy uniqueName="[Range 1].[Quantity_Sold]" caption="Quantity_Sold" attribute="1" defaultMemberUniqueName="[Range 1].[Quantity_Sold].[All]" allUniqueName="[Range 1].[Quantity_Sold].[All]" dimensionUniqueName="[Range 1]" displayFolder="" count="0" memberValueDatatype="20" unbalanced="0"/>
    <cacheHierarchy uniqueName="[Range 1].[Sale_Rate]" caption="Sale_Rate" attribute="1" defaultMemberUniqueName="[Range 1].[Sale_Rate].[All]" allUniqueName="[Range 1].[Sale_Rate].[All]" dimensionUniqueName="[Range 1]" displayFolder="" count="0" memberValueDatatype="5" unbalanced="0"/>
    <cacheHierarchy uniqueName="[Range 1].[Sales_Amount]" caption="Sales_Amount" attribute="1" defaultMemberUniqueName="[Range 1].[Sales_Amount].[All]" allUniqueName="[Range 1].[Sales_Amount].[All]" dimensionUniqueName="[Range 1]" displayFolder="" count="0" memberValueDatatype="5" unbalanced="0"/>
    <cacheHierarchy uniqueName="[Range 2].[Purchase_ID]" caption="Purchase_ID" attribute="1" defaultMemberUniqueName="[Range 2].[Purchase_ID].[All]" allUniqueName="[Range 2].[Purchase_ID].[All]" dimensionUniqueName="[Range 2]" displayFolder="" count="0" memberValueDatatype="130" unbalanced="0"/>
    <cacheHierarchy uniqueName="[Range 2].[Purchase_Date]" caption="Purchase_Date" attribute="1" time="1" defaultMemberUniqueName="[Range 2].[Purchase_Date].[All]" allUniqueName="[Range 2].[Purchase_Date].[All]" dimensionUniqueName="[Range 2]" displayFolder="" count="0" memberValueDatatype="7" unbalanced="0"/>
    <cacheHierarchy uniqueName="[Range 2].[Month]" caption="Month" attribute="1" defaultMemberUniqueName="[Range 2].[Month].[All]" allUniqueName="[Range 2].[Month].[All]" dimensionUniqueName="[Range 2]" displayFolder="" count="0" memberValueDatatype="130" unbalanced="0"/>
    <cacheHierarchy uniqueName="[Range 2].[Supplier_Name]" caption="Supplier_Name" attribute="1" defaultMemberUniqueName="[Range 2].[Supplier_Name].[All]" allUniqueName="[Range 2].[Supplier_Name].[All]" dimensionUniqueName="[Range 2]" displayFolder="" count="0" memberValueDatatype="130" unbalanced="0"/>
    <cacheHierarchy uniqueName="[Range 2].[Category]" caption="Category" attribute="1" defaultMemberUniqueName="[Range 2].[Category].[All]" allUniqueName="[Range 2].[Category].[All]" dimensionUniqueName="[Range 2]" displayFolder="" count="0" memberValueDatatype="130" unbalanced="0"/>
    <cacheHierarchy uniqueName="[Range 2].[Product_Name]" caption="Product_Name" attribute="1" defaultMemberUniqueName="[Range 2].[Product_Name].[All]" allUniqueName="[Range 2].[Product_Name].[All]" dimensionUniqueName="[Range 2]" displayFolder="" count="0" memberValueDatatype="130" unbalanced="0"/>
    <cacheHierarchy uniqueName="[Range 2].[Payment]" caption="Payment" attribute="1" defaultMemberUniqueName="[Range 2].[Payment].[All]" allUniqueName="[Range 2].[Payment].[All]" dimensionUniqueName="[Range 2]" displayFolder="" count="0" memberValueDatatype="130" unbalanced="0"/>
    <cacheHierarchy uniqueName="[Range 2].[Quantity_Purchased]" caption="Quantity_Purchased" attribute="1" defaultMemberUniqueName="[Range 2].[Quantity_Purchased].[All]" allUniqueName="[Range 2].[Quantity_Purchased].[All]" dimensionUniqueName="[Range 2]" displayFolder="" count="0" memberValueDatatype="20" unbalanced="0"/>
    <cacheHierarchy uniqueName="[Range 2].[Purchase_Rate]" caption="Purchase_Rate" attribute="1" defaultMemberUniqueName="[Range 2].[Purchase_Rate].[All]" allUniqueName="[Range 2].[Purchase_Rate].[All]" dimensionUniqueName="[Range 2]" displayFolder="" count="0" memberValueDatatype="20" unbalanced="0"/>
    <cacheHierarchy uniqueName="[Range 2].[Purchase_Amount]" caption="Purchase_Amount" attribute="1" defaultMemberUniqueName="[Range 2].[Purchase_Amount].[All]" allUniqueName="[Range 2].[Purchase_Amount].[All]" dimensionUniqueName="[Range 2]"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Purchase_Rate]" caption="Sum of Purchase_Rate" measure="1" displayFolder="" measureGroup="Range" count="0" hidden="1">
      <extLst>
        <ext xmlns:x15="http://schemas.microsoft.com/office/spreadsheetml/2010/11/main" uri="{B97F6D7D-B522-45F9-BDA1-12C45D357490}">
          <x15:cacheHierarchy aggregatedColumn="8"/>
        </ext>
      </extLst>
    </cacheHierarchy>
    <cacheHierarchy uniqueName="[Measures].[Sum of Sales_Amount]" caption="Sum of Sales_Amount" measure="1" displayFolder="" measureGroup="Range 1"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Purchase_Amount]" caption="Sum of Purchase_Amount" measure="1" displayFolder="" measureGroup="Range 2" count="0" hidden="1">
      <extLst>
        <ext xmlns:x15="http://schemas.microsoft.com/office/spreadsheetml/2010/11/main" uri="{B97F6D7D-B522-45F9-BDA1-12C45D357490}">
          <x15:cacheHierarchy aggregatedColumn="31"/>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2.90160798611" backgroundQuery="1" createdVersion="8" refreshedVersion="8" minRefreshableVersion="3" recordCount="0" supportSubquery="1" supportAdvancedDrill="1" xr:uid="{F8DEC5F8-86F1-4A0F-A524-A5DAE3D57F61}">
  <cacheSource type="external" connectionId="1"/>
  <cacheFields count="4">
    <cacheField name="[Measures].[Sum of Sales_Amount]" caption="Sum of Sales_Amount" numFmtId="0" hierarchy="37" level="32767"/>
    <cacheField name="[Range 1].[Month].[Month]" caption="Month" numFmtId="0" hierarchy="12" level="1">
      <sharedItems count="12">
        <s v="April"/>
        <s v="August"/>
        <s v="December"/>
        <s v="February"/>
        <s v="January"/>
        <s v="July"/>
        <s v="June"/>
        <s v="March"/>
        <s v="May"/>
        <s v="November"/>
        <s v="October"/>
        <s v="September"/>
      </sharedItems>
    </cacheField>
    <cacheField name="[Range 1].[Product_Name].[Product_Name]" caption="Product_Name" numFmtId="0" hierarchy="17" level="1">
      <sharedItems count="25">
        <s v="Biscuits"/>
        <s v="Butter 100g"/>
        <s v="Cheese Slices"/>
        <s v="Cola 1L"/>
        <s v="Cookies"/>
        <s v="Cooking Oil 1L"/>
        <s v="Cotton Bedsheet"/>
        <s v="Curd 500g"/>
        <s v="Detergent 1kg"/>
        <s v="Dishwash Liquid"/>
        <s v="Energy Drink"/>
        <s v="Floor Cleaner"/>
        <s v="Hand Towel"/>
        <s v="Juice Pack"/>
        <s v="Lamp"/>
        <s v="Milk 1L"/>
        <s v="Namkeen Mix"/>
        <s v="Potato Chips"/>
        <s v="Rice 5kg"/>
        <s v="Spices Pack"/>
        <s v="Table Runner"/>
        <s v="Table Vase"/>
        <s v="Tea 250g"/>
        <s v="Wall Frame"/>
        <s v="Wheat Flour 5kg"/>
      </sharedItems>
    </cacheField>
    <cacheField name="[Range 1].[Category].[Category]" caption="Category" numFmtId="0" hierarchy="16" level="1">
      <sharedItems containsSemiMixedTypes="0" containsNonDate="0" containsString="0"/>
    </cacheField>
  </cacheFields>
  <cacheHierarchies count="39">
    <cacheHierarchy uniqueName="[Range].[Purchase_ID]" caption="Purchase_ID" attribute="1" defaultMemberUniqueName="[Range].[Purchase_ID].[All]" allUniqueName="[Range].[Purchase_ID].[All]" dimensionUniqueName="[Range]" displayFolder="" count="0" memberValueDatatype="130" unbalanced="0"/>
    <cacheHierarchy uniqueName="[Range].[Purchase_Date]" caption="Purchase_Date" attribute="1" time="1" defaultMemberUniqueName="[Range].[Purchase_Date].[All]" allUniqueName="[Range].[Purchase_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Supplier_Name]" caption="Supplier_Name" attribute="1" defaultMemberUniqueName="[Range].[Supplier_Name].[All]" allUniqueName="[Range].[Supplier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Payment]" caption="Payment" attribute="1" defaultMemberUniqueName="[Range].[Payment].[All]" allUniqueName="[Range].[Payment].[All]" dimensionUniqueName="[Range]" displayFolder="" count="0" memberValueDatatype="130" unbalanced="0"/>
    <cacheHierarchy uniqueName="[Range].[Quantity_Purchased]" caption="Quantity_Purchased" attribute="1" defaultMemberUniqueName="[Range].[Quantity_Purchased].[All]" allUniqueName="[Range].[Quantity_Purchased].[All]" dimensionUniqueName="[Range]" displayFolder="" count="0" memberValueDatatype="20" unbalanced="0"/>
    <cacheHierarchy uniqueName="[Range].[Purchase_Rate]" caption="Purchase_Rate" attribute="1" defaultMemberUniqueName="[Range].[Purchase_Rate].[All]" allUniqueName="[Range].[Purchase_Rate].[All]" dimensionUniqueName="[Range]" displayFolder="" count="0" memberValueDatatype="20" unbalanced="0"/>
    <cacheHierarchy uniqueName="[Range].[Purchase_Amount]" caption="Purchase_Amount" attribute="1" defaultMemberUniqueName="[Range].[Purchase_Amount].[All]" allUniqueName="[Range].[Purchase_Amount].[All]" dimensionUniqueName="[Range]" displayFolder="" count="0" memberValueDatatype="20" unbalanced="0"/>
    <cacheHierarchy uniqueName="[Range 1].[Invoice_No]" caption="Invoice_No" attribute="1" defaultMemberUniqueName="[Range 1].[Invoice_No].[All]" allUniqueName="[Range 1].[Invoice_No].[All]" dimensionUniqueName="[Range 1]" displayFolder="" count="0" memberValueDatatype="130" unbalanced="0"/>
    <cacheHierarchy uniqueName="[Range 1].[Invoice_Date]" caption="Invoice_Date" attribute="1" time="1" defaultMemberUniqueName="[Range 1].[Invoice_Date].[All]" allUniqueName="[Range 1].[Invoice_Date].[All]" dimensionUniqueName="[Range 1]" displayFolder="" count="2" memberValueDatatype="7" unbalanced="0"/>
    <cacheHierarchy uniqueName="[Range 1].[Month]" caption="Month" attribute="1" defaultMemberUniqueName="[Range 1].[Month].[All]" allUniqueName="[Range 1].[Month].[All]" dimensionUniqueName="[Range 1]" displayFolder="" count="2" memberValueDatatype="130" unbalanced="0">
      <fieldsUsage count="2">
        <fieldUsage x="-1"/>
        <fieldUsage x="1"/>
      </fieldsUsage>
    </cacheHierarchy>
    <cacheHierarchy uniqueName="[Range 1].[Quarter]" caption="Quarter" attribute="1" defaultMemberUniqueName="[Range 1].[Quarter].[All]" allUniqueName="[Range 1].[Quarter].[All]" dimensionUniqueName="[Range 1]" displayFolder="" count="0" memberValueDatatype="130" unbalanced="0"/>
    <cacheHierarchy uniqueName="[Range 1].[Customer_Name]" caption="Customer_Name" attribute="1" defaultMemberUniqueName="[Range 1].[Customer_Name].[All]" allUniqueName="[Range 1].[Customer_Name].[All]" dimensionUniqueName="[Range 1]" displayFolder="" count="0" memberValueDatatype="130" unbalanced="0"/>
    <cacheHierarchy uniqueName="[Range 1].[City]" caption="City" attribute="1" defaultMemberUniqueName="[Range 1].[City].[All]" allUniqueName="[Range 1].[City].[All]" dimensionUniqueName="[Range 1]" displayFolder="" count="2" memberValueDatatype="130" unbalanced="0"/>
    <cacheHierarchy uniqueName="[Range 1].[Category]" caption="Category" attribute="1" defaultMemberUniqueName="[Range 1].[Category].[All]" allUniqueName="[Range 1].[Category].[All]" dimensionUniqueName="[Range 1]" displayFolder="" count="2" memberValueDatatype="130" unbalanced="0">
      <fieldsUsage count="2">
        <fieldUsage x="-1"/>
        <fieldUsage x="3"/>
      </fieldsUsage>
    </cacheHierarchy>
    <cacheHierarchy uniqueName="[Range 1].[Product_Name]" caption="Product_Name" attribute="1" defaultMemberUniqueName="[Range 1].[Product_Name].[All]" allUniqueName="[Range 1].[Product_Name].[All]" dimensionUniqueName="[Range 1]" displayFolder="" count="2" memberValueDatatype="130" unbalanced="0">
      <fieldsUsage count="2">
        <fieldUsage x="-1"/>
        <fieldUsage x="2"/>
      </fieldsUsage>
    </cacheHierarchy>
    <cacheHierarchy uniqueName="[Range 1].[Reciept]" caption="Reciept" attribute="1" defaultMemberUniqueName="[Range 1].[Reciept].[All]" allUniqueName="[Range 1].[Reciept].[All]" dimensionUniqueName="[Range 1]" displayFolder="" count="0" memberValueDatatype="130" unbalanced="0"/>
    <cacheHierarchy uniqueName="[Range 1].[Quantity_Sold]" caption="Quantity_Sold" attribute="1" defaultMemberUniqueName="[Range 1].[Quantity_Sold].[All]" allUniqueName="[Range 1].[Quantity_Sold].[All]" dimensionUniqueName="[Range 1]" displayFolder="" count="0" memberValueDatatype="20" unbalanced="0"/>
    <cacheHierarchy uniqueName="[Range 1].[Sale_Rate]" caption="Sale_Rate" attribute="1" defaultMemberUniqueName="[Range 1].[Sale_Rate].[All]" allUniqueName="[Range 1].[Sale_Rate].[All]" dimensionUniqueName="[Range 1]" displayFolder="" count="0" memberValueDatatype="5" unbalanced="0"/>
    <cacheHierarchy uniqueName="[Range 1].[Sales_Amount]" caption="Sales_Amount" attribute="1" defaultMemberUniqueName="[Range 1].[Sales_Amount].[All]" allUniqueName="[Range 1].[Sales_Amount].[All]" dimensionUniqueName="[Range 1]" displayFolder="" count="0" memberValueDatatype="5" unbalanced="0"/>
    <cacheHierarchy uniqueName="[Range 2].[Purchase_ID]" caption="Purchase_ID" attribute="1" defaultMemberUniqueName="[Range 2].[Purchase_ID].[All]" allUniqueName="[Range 2].[Purchase_ID].[All]" dimensionUniqueName="[Range 2]" displayFolder="" count="0" memberValueDatatype="130" unbalanced="0"/>
    <cacheHierarchy uniqueName="[Range 2].[Purchase_Date]" caption="Purchase_Date" attribute="1" time="1" defaultMemberUniqueName="[Range 2].[Purchase_Date].[All]" allUniqueName="[Range 2].[Purchase_Date].[All]" dimensionUniqueName="[Range 2]" displayFolder="" count="0" memberValueDatatype="7" unbalanced="0"/>
    <cacheHierarchy uniqueName="[Range 2].[Month]" caption="Month" attribute="1" defaultMemberUniqueName="[Range 2].[Month].[All]" allUniqueName="[Range 2].[Month].[All]" dimensionUniqueName="[Range 2]" displayFolder="" count="0" memberValueDatatype="130" unbalanced="0"/>
    <cacheHierarchy uniqueName="[Range 2].[Supplier_Name]" caption="Supplier_Name" attribute="1" defaultMemberUniqueName="[Range 2].[Supplier_Name].[All]" allUniqueName="[Range 2].[Supplier_Name].[All]" dimensionUniqueName="[Range 2]" displayFolder="" count="0" memberValueDatatype="130" unbalanced="0"/>
    <cacheHierarchy uniqueName="[Range 2].[Category]" caption="Category" attribute="1" defaultMemberUniqueName="[Range 2].[Category].[All]" allUniqueName="[Range 2].[Category].[All]" dimensionUniqueName="[Range 2]" displayFolder="" count="0" memberValueDatatype="130" unbalanced="0"/>
    <cacheHierarchy uniqueName="[Range 2].[Product_Name]" caption="Product_Name" attribute="1" defaultMemberUniqueName="[Range 2].[Product_Name].[All]" allUniqueName="[Range 2].[Product_Name].[All]" dimensionUniqueName="[Range 2]" displayFolder="" count="0" memberValueDatatype="130" unbalanced="0"/>
    <cacheHierarchy uniqueName="[Range 2].[Payment]" caption="Payment" attribute="1" defaultMemberUniqueName="[Range 2].[Payment].[All]" allUniqueName="[Range 2].[Payment].[All]" dimensionUniqueName="[Range 2]" displayFolder="" count="0" memberValueDatatype="130" unbalanced="0"/>
    <cacheHierarchy uniqueName="[Range 2].[Quantity_Purchased]" caption="Quantity_Purchased" attribute="1" defaultMemberUniqueName="[Range 2].[Quantity_Purchased].[All]" allUniqueName="[Range 2].[Quantity_Purchased].[All]" dimensionUniqueName="[Range 2]" displayFolder="" count="0" memberValueDatatype="20" unbalanced="0"/>
    <cacheHierarchy uniqueName="[Range 2].[Purchase_Rate]" caption="Purchase_Rate" attribute="1" defaultMemberUniqueName="[Range 2].[Purchase_Rate].[All]" allUniqueName="[Range 2].[Purchase_Rate].[All]" dimensionUniqueName="[Range 2]" displayFolder="" count="0" memberValueDatatype="20" unbalanced="0"/>
    <cacheHierarchy uniqueName="[Range 2].[Purchase_Amount]" caption="Purchase_Amount" attribute="1" defaultMemberUniqueName="[Range 2].[Purchase_Amount].[All]" allUniqueName="[Range 2].[Purchase_Amount].[All]" dimensionUniqueName="[Range 2]"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Purchase_Rate]" caption="Sum of Purchase_Rate" measure="1" displayFolder="" measureGroup="Range" count="0" hidden="1">
      <extLst>
        <ext xmlns:x15="http://schemas.microsoft.com/office/spreadsheetml/2010/11/main" uri="{B97F6D7D-B522-45F9-BDA1-12C45D357490}">
          <x15:cacheHierarchy aggregatedColumn="8"/>
        </ext>
      </extLst>
    </cacheHierarchy>
    <cacheHierarchy uniqueName="[Measures].[Sum of Sales_Amount]" caption="Sum of Sales_Amount" measure="1" displayFolder="" measureGroup="Range 1"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Purchase_Amount]" caption="Sum of Purchase_Amount" measure="1" displayFolder="" measureGroup="Range 2" count="0" hidden="1">
      <extLst>
        <ext xmlns:x15="http://schemas.microsoft.com/office/spreadsheetml/2010/11/main" uri="{B97F6D7D-B522-45F9-BDA1-12C45D357490}">
          <x15:cacheHierarchy aggregatedColumn="31"/>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12.901608796295" backgroundQuery="1" createdVersion="8" refreshedVersion="8" minRefreshableVersion="3" recordCount="0" supportSubquery="1" supportAdvancedDrill="1" xr:uid="{D3E2F7BF-76FE-4557-BF45-9C63B69DEC3E}">
  <cacheSource type="external" connectionId="1"/>
  <cacheFields count="4">
    <cacheField name="[Measures].[Sum of Sales_Amount]" caption="Sum of Sales_Amount" numFmtId="0" hierarchy="37" level="32767"/>
    <cacheField name="[Range 1].[Month].[Month]" caption="Month" numFmtId="0" hierarchy="12" level="1">
      <sharedItems count="12">
        <s v="April"/>
        <s v="August"/>
        <s v="December"/>
        <s v="February"/>
        <s v="January"/>
        <s v="July"/>
        <s v="June"/>
        <s v="March"/>
        <s v="May"/>
        <s v="November"/>
        <s v="October"/>
        <s v="September"/>
      </sharedItems>
    </cacheField>
    <cacheField name="[Range 1].[Reciept].[Reciept]" caption="Reciept" numFmtId="0" hierarchy="18" level="1">
      <sharedItems count="2">
        <s v="Offline"/>
        <s v="Online"/>
      </sharedItems>
    </cacheField>
    <cacheField name="[Range 1].[Category].[Category]" caption="Category" numFmtId="0" hierarchy="16" level="1">
      <sharedItems containsSemiMixedTypes="0" containsNonDate="0" containsString="0"/>
    </cacheField>
  </cacheFields>
  <cacheHierarchies count="39">
    <cacheHierarchy uniqueName="[Range].[Purchase_ID]" caption="Purchase_ID" attribute="1" defaultMemberUniqueName="[Range].[Purchase_ID].[All]" allUniqueName="[Range].[Purchase_ID].[All]" dimensionUniqueName="[Range]" displayFolder="" count="0" memberValueDatatype="130" unbalanced="0"/>
    <cacheHierarchy uniqueName="[Range].[Purchase_Date]" caption="Purchase_Date" attribute="1" time="1" defaultMemberUniqueName="[Range].[Purchase_Date].[All]" allUniqueName="[Range].[Purchase_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Supplier_Name]" caption="Supplier_Name" attribute="1" defaultMemberUniqueName="[Range].[Supplier_Name].[All]" allUniqueName="[Range].[Supplier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Payment]" caption="Payment" attribute="1" defaultMemberUniqueName="[Range].[Payment].[All]" allUniqueName="[Range].[Payment].[All]" dimensionUniqueName="[Range]" displayFolder="" count="0" memberValueDatatype="130" unbalanced="0"/>
    <cacheHierarchy uniqueName="[Range].[Quantity_Purchased]" caption="Quantity_Purchased" attribute="1" defaultMemberUniqueName="[Range].[Quantity_Purchased].[All]" allUniqueName="[Range].[Quantity_Purchased].[All]" dimensionUniqueName="[Range]" displayFolder="" count="0" memberValueDatatype="20" unbalanced="0"/>
    <cacheHierarchy uniqueName="[Range].[Purchase_Rate]" caption="Purchase_Rate" attribute="1" defaultMemberUniqueName="[Range].[Purchase_Rate].[All]" allUniqueName="[Range].[Purchase_Rate].[All]" dimensionUniqueName="[Range]" displayFolder="" count="0" memberValueDatatype="20" unbalanced="0"/>
    <cacheHierarchy uniqueName="[Range].[Purchase_Amount]" caption="Purchase_Amount" attribute="1" defaultMemberUniqueName="[Range].[Purchase_Amount].[All]" allUniqueName="[Range].[Purchase_Amount].[All]" dimensionUniqueName="[Range]" displayFolder="" count="0" memberValueDatatype="20" unbalanced="0"/>
    <cacheHierarchy uniqueName="[Range 1].[Invoice_No]" caption="Invoice_No" attribute="1" defaultMemberUniqueName="[Range 1].[Invoice_No].[All]" allUniqueName="[Range 1].[Invoice_No].[All]" dimensionUniqueName="[Range 1]" displayFolder="" count="0" memberValueDatatype="130" unbalanced="0"/>
    <cacheHierarchy uniqueName="[Range 1].[Invoice_Date]" caption="Invoice_Date" attribute="1" time="1" defaultMemberUniqueName="[Range 1].[Invoice_Date].[All]" allUniqueName="[Range 1].[Invoice_Date].[All]" dimensionUniqueName="[Range 1]" displayFolder="" count="2" memberValueDatatype="7" unbalanced="0"/>
    <cacheHierarchy uniqueName="[Range 1].[Month]" caption="Month" attribute="1" defaultMemberUniqueName="[Range 1].[Month].[All]" allUniqueName="[Range 1].[Month].[All]" dimensionUniqueName="[Range 1]" displayFolder="" count="2" memberValueDatatype="130" unbalanced="0">
      <fieldsUsage count="2">
        <fieldUsage x="-1"/>
        <fieldUsage x="1"/>
      </fieldsUsage>
    </cacheHierarchy>
    <cacheHierarchy uniqueName="[Range 1].[Quarter]" caption="Quarter" attribute="1" defaultMemberUniqueName="[Range 1].[Quarter].[All]" allUniqueName="[Range 1].[Quarter].[All]" dimensionUniqueName="[Range 1]" displayFolder="" count="0" memberValueDatatype="130" unbalanced="0"/>
    <cacheHierarchy uniqueName="[Range 1].[Customer_Name]" caption="Customer_Name" attribute="1" defaultMemberUniqueName="[Range 1].[Customer_Name].[All]" allUniqueName="[Range 1].[Customer_Name].[All]" dimensionUniqueName="[Range 1]" displayFolder="" count="0" memberValueDatatype="130" unbalanced="0"/>
    <cacheHierarchy uniqueName="[Range 1].[City]" caption="City" attribute="1" defaultMemberUniqueName="[Range 1].[City].[All]" allUniqueName="[Range 1].[City].[All]" dimensionUniqueName="[Range 1]" displayFolder="" count="2" memberValueDatatype="130" unbalanced="0"/>
    <cacheHierarchy uniqueName="[Range 1].[Category]" caption="Category" attribute="1" defaultMemberUniqueName="[Range 1].[Category].[All]" allUniqueName="[Range 1].[Category].[All]" dimensionUniqueName="[Range 1]" displayFolder="" count="2" memberValueDatatype="130" unbalanced="0">
      <fieldsUsage count="2">
        <fieldUsage x="-1"/>
        <fieldUsage x="3"/>
      </fieldsUsage>
    </cacheHierarchy>
    <cacheHierarchy uniqueName="[Range 1].[Product_Name]" caption="Product_Name" attribute="1" defaultMemberUniqueName="[Range 1].[Product_Name].[All]" allUniqueName="[Range 1].[Product_Name].[All]" dimensionUniqueName="[Range 1]" displayFolder="" count="0" memberValueDatatype="130" unbalanced="0"/>
    <cacheHierarchy uniqueName="[Range 1].[Reciept]" caption="Reciept" attribute="1" defaultMemberUniqueName="[Range 1].[Reciept].[All]" allUniqueName="[Range 1].[Reciept].[All]" dimensionUniqueName="[Range 1]" displayFolder="" count="2" memberValueDatatype="130" unbalanced="0">
      <fieldsUsage count="2">
        <fieldUsage x="-1"/>
        <fieldUsage x="2"/>
      </fieldsUsage>
    </cacheHierarchy>
    <cacheHierarchy uniqueName="[Range 1].[Quantity_Sold]" caption="Quantity_Sold" attribute="1" defaultMemberUniqueName="[Range 1].[Quantity_Sold].[All]" allUniqueName="[Range 1].[Quantity_Sold].[All]" dimensionUniqueName="[Range 1]" displayFolder="" count="0" memberValueDatatype="20" unbalanced="0"/>
    <cacheHierarchy uniqueName="[Range 1].[Sale_Rate]" caption="Sale_Rate" attribute="1" defaultMemberUniqueName="[Range 1].[Sale_Rate].[All]" allUniqueName="[Range 1].[Sale_Rate].[All]" dimensionUniqueName="[Range 1]" displayFolder="" count="0" memberValueDatatype="5" unbalanced="0"/>
    <cacheHierarchy uniqueName="[Range 1].[Sales_Amount]" caption="Sales_Amount" attribute="1" defaultMemberUniqueName="[Range 1].[Sales_Amount].[All]" allUniqueName="[Range 1].[Sales_Amount].[All]" dimensionUniqueName="[Range 1]" displayFolder="" count="0" memberValueDatatype="5" unbalanced="0"/>
    <cacheHierarchy uniqueName="[Range 2].[Purchase_ID]" caption="Purchase_ID" attribute="1" defaultMemberUniqueName="[Range 2].[Purchase_ID].[All]" allUniqueName="[Range 2].[Purchase_ID].[All]" dimensionUniqueName="[Range 2]" displayFolder="" count="0" memberValueDatatype="130" unbalanced="0"/>
    <cacheHierarchy uniqueName="[Range 2].[Purchase_Date]" caption="Purchase_Date" attribute="1" time="1" defaultMemberUniqueName="[Range 2].[Purchase_Date].[All]" allUniqueName="[Range 2].[Purchase_Date].[All]" dimensionUniqueName="[Range 2]" displayFolder="" count="0" memberValueDatatype="7" unbalanced="0"/>
    <cacheHierarchy uniqueName="[Range 2].[Month]" caption="Month" attribute="1" defaultMemberUniqueName="[Range 2].[Month].[All]" allUniqueName="[Range 2].[Month].[All]" dimensionUniqueName="[Range 2]" displayFolder="" count="0" memberValueDatatype="130" unbalanced="0"/>
    <cacheHierarchy uniqueName="[Range 2].[Supplier_Name]" caption="Supplier_Name" attribute="1" defaultMemberUniqueName="[Range 2].[Supplier_Name].[All]" allUniqueName="[Range 2].[Supplier_Name].[All]" dimensionUniqueName="[Range 2]" displayFolder="" count="0" memberValueDatatype="130" unbalanced="0"/>
    <cacheHierarchy uniqueName="[Range 2].[Category]" caption="Category" attribute="1" defaultMemberUniqueName="[Range 2].[Category].[All]" allUniqueName="[Range 2].[Category].[All]" dimensionUniqueName="[Range 2]" displayFolder="" count="0" memberValueDatatype="130" unbalanced="0"/>
    <cacheHierarchy uniqueName="[Range 2].[Product_Name]" caption="Product_Name" attribute="1" defaultMemberUniqueName="[Range 2].[Product_Name].[All]" allUniqueName="[Range 2].[Product_Name].[All]" dimensionUniqueName="[Range 2]" displayFolder="" count="0" memberValueDatatype="130" unbalanced="0"/>
    <cacheHierarchy uniqueName="[Range 2].[Payment]" caption="Payment" attribute="1" defaultMemberUniqueName="[Range 2].[Payment].[All]" allUniqueName="[Range 2].[Payment].[All]" dimensionUniqueName="[Range 2]" displayFolder="" count="0" memberValueDatatype="130" unbalanced="0"/>
    <cacheHierarchy uniqueName="[Range 2].[Quantity_Purchased]" caption="Quantity_Purchased" attribute="1" defaultMemberUniqueName="[Range 2].[Quantity_Purchased].[All]" allUniqueName="[Range 2].[Quantity_Purchased].[All]" dimensionUniqueName="[Range 2]" displayFolder="" count="0" memberValueDatatype="20" unbalanced="0"/>
    <cacheHierarchy uniqueName="[Range 2].[Purchase_Rate]" caption="Purchase_Rate" attribute="1" defaultMemberUniqueName="[Range 2].[Purchase_Rate].[All]" allUniqueName="[Range 2].[Purchase_Rate].[All]" dimensionUniqueName="[Range 2]" displayFolder="" count="0" memberValueDatatype="20" unbalanced="0"/>
    <cacheHierarchy uniqueName="[Range 2].[Purchase_Amount]" caption="Purchase_Amount" attribute="1" defaultMemberUniqueName="[Range 2].[Purchase_Amount].[All]" allUniqueName="[Range 2].[Purchase_Amount].[All]" dimensionUniqueName="[Range 2]"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Purchase_Rate]" caption="Sum of Purchase_Rate" measure="1" displayFolder="" measureGroup="Range" count="0" hidden="1">
      <extLst>
        <ext xmlns:x15="http://schemas.microsoft.com/office/spreadsheetml/2010/11/main" uri="{B97F6D7D-B522-45F9-BDA1-12C45D357490}">
          <x15:cacheHierarchy aggregatedColumn="8"/>
        </ext>
      </extLst>
    </cacheHierarchy>
    <cacheHierarchy uniqueName="[Measures].[Sum of Sales_Amount]" caption="Sum of Sales_Amount" measure="1" displayFolder="" measureGroup="Range 1"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Purchase_Amount]" caption="Sum of Purchase_Amount" measure="1" displayFolder="" measureGroup="Range 2" count="0" hidden="1">
      <extLst>
        <ext xmlns:x15="http://schemas.microsoft.com/office/spreadsheetml/2010/11/main" uri="{B97F6D7D-B522-45F9-BDA1-12C45D357490}">
          <x15:cacheHierarchy aggregatedColumn="31"/>
        </ext>
      </extLst>
    </cacheHierarchy>
  </cacheHierarchies>
  <kpis count="0"/>
  <dimensions count="4">
    <dimension measure="1" name="Measures" uniqueName="[Measures]" caption="Measures"/>
    <dimension name="Range" uniqueName="[Range]" caption="Range"/>
    <dimension name="Range 1" uniqueName="[Range 1]" caption="Range 1"/>
    <dimension name="Range 2" uniqueName="[Range 2]" caption="Range 2"/>
  </dimensions>
  <measureGroups count="3">
    <measureGroup name="Range" caption="Range"/>
    <measureGroup name="Range 1" caption="Range 1"/>
    <measureGroup name="Range 2" caption="Range 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u Singhal" refreshedDate="46005.677355555556" backgroundQuery="1" createdVersion="3" refreshedVersion="8" minRefreshableVersion="3" recordCount="0" supportSubquery="1" supportAdvancedDrill="1" xr:uid="{C82DE009-51B3-438E-BB9D-8453175102AF}">
  <cacheSource type="external" connectionId="1">
    <extLst>
      <ext xmlns:x14="http://schemas.microsoft.com/office/spreadsheetml/2009/9/main" uri="{F057638F-6D5F-4e77-A914-E7F072B9BCA8}">
        <x14:sourceConnection name="ThisWorkbookDataModel"/>
      </ext>
    </extLst>
  </cacheSource>
  <cacheFields count="0"/>
  <cacheHierarchies count="39">
    <cacheHierarchy uniqueName="[Range].[Purchase_ID]" caption="Purchase_ID" attribute="1" defaultMemberUniqueName="[Range].[Purchase_ID].[All]" allUniqueName="[Range].[Purchase_ID].[All]" dimensionUniqueName="[Range]" displayFolder="" count="0" memberValueDatatype="130" unbalanced="0"/>
    <cacheHierarchy uniqueName="[Range].[Purchase_Date]" caption="Purchase_Date" attribute="1" time="1" defaultMemberUniqueName="[Range].[Purchase_Date].[All]" allUniqueName="[Range].[Purchase_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Supplier_Name]" caption="Supplier_Name" attribute="1" defaultMemberUniqueName="[Range].[Supplier_Name].[All]" allUniqueName="[Range].[Supplier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Payment]" caption="Payment" attribute="1" defaultMemberUniqueName="[Range].[Payment].[All]" allUniqueName="[Range].[Payment].[All]" dimensionUniqueName="[Range]" displayFolder="" count="0" memberValueDatatype="130" unbalanced="0"/>
    <cacheHierarchy uniqueName="[Range].[Quantity_Purchased]" caption="Quantity_Purchased" attribute="1" defaultMemberUniqueName="[Range].[Quantity_Purchased].[All]" allUniqueName="[Range].[Quantity_Purchased].[All]" dimensionUniqueName="[Range]" displayFolder="" count="0" memberValueDatatype="20" unbalanced="0"/>
    <cacheHierarchy uniqueName="[Range].[Purchase_Rate]" caption="Purchase_Rate" attribute="1" defaultMemberUniqueName="[Range].[Purchase_Rate].[All]" allUniqueName="[Range].[Purchase_Rate].[All]" dimensionUniqueName="[Range]" displayFolder="" count="0" memberValueDatatype="20" unbalanced="0"/>
    <cacheHierarchy uniqueName="[Range].[Purchase_Amount]" caption="Purchase_Amount" attribute="1" defaultMemberUniqueName="[Range].[Purchase_Amount].[All]" allUniqueName="[Range].[Purchase_Amount].[All]" dimensionUniqueName="[Range]" displayFolder="" count="0" memberValueDatatype="20" unbalanced="0"/>
    <cacheHierarchy uniqueName="[Range 1].[Invoice_No]" caption="Invoice_No" attribute="1" defaultMemberUniqueName="[Range 1].[Invoice_No].[All]" allUniqueName="[Range 1].[Invoice_No].[All]" dimensionUniqueName="[Range 1]" displayFolder="" count="0" memberValueDatatype="130" unbalanced="0"/>
    <cacheHierarchy uniqueName="[Range 1].[Invoice_Date]" caption="Invoice_Date" attribute="1" time="1" defaultMemberUniqueName="[Range 1].[Invoice_Date].[All]" allUniqueName="[Range 1].[Invoice_Date].[All]" dimensionUniqueName="[Range 1]" displayFolder="" count="0" memberValueDatatype="7" unbalanced="0"/>
    <cacheHierarchy uniqueName="[Range 1].[Month]" caption="Month" attribute="1" defaultMemberUniqueName="[Range 1].[Month].[All]" allUniqueName="[Range 1].[Month].[All]" dimensionUniqueName="[Range 1]" displayFolder="" count="0" memberValueDatatype="130" unbalanced="0"/>
    <cacheHierarchy uniqueName="[Range 1].[Quarter]" caption="Quarter" attribute="1" defaultMemberUniqueName="[Range 1].[Quarter].[All]" allUniqueName="[Range 1].[Quarter].[All]" dimensionUniqueName="[Range 1]" displayFolder="" count="2" memberValueDatatype="130" unbalanced="0"/>
    <cacheHierarchy uniqueName="[Range 1].[Customer_Name]" caption="Customer_Name" attribute="1" defaultMemberUniqueName="[Range 1].[Customer_Name].[All]" allUniqueName="[Range 1].[Customer_Name].[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Category]" caption="Category" attribute="1" defaultMemberUniqueName="[Range 1].[Category].[All]" allUniqueName="[Range 1].[Category].[All]" dimensionUniqueName="[Range 1]" displayFolder="" count="2" memberValueDatatype="130" unbalanced="0"/>
    <cacheHierarchy uniqueName="[Range 1].[Product_Name]" caption="Product_Name" attribute="1" defaultMemberUniqueName="[Range 1].[Product_Name].[All]" allUniqueName="[Range 1].[Product_Name].[All]" dimensionUniqueName="[Range 1]" displayFolder="" count="0" memberValueDatatype="130" unbalanced="0"/>
    <cacheHierarchy uniqueName="[Range 1].[Reciept]" caption="Reciept" attribute="1" defaultMemberUniqueName="[Range 1].[Reciept].[All]" allUniqueName="[Range 1].[Reciept].[All]" dimensionUniqueName="[Range 1]" displayFolder="" count="0" memberValueDatatype="130" unbalanced="0"/>
    <cacheHierarchy uniqueName="[Range 1].[Quantity_Sold]" caption="Quantity_Sold" attribute="1" defaultMemberUniqueName="[Range 1].[Quantity_Sold].[All]" allUniqueName="[Range 1].[Quantity_Sold].[All]" dimensionUniqueName="[Range 1]" displayFolder="" count="0" memberValueDatatype="20" unbalanced="0"/>
    <cacheHierarchy uniqueName="[Range 1].[Sale_Rate]" caption="Sale_Rate" attribute="1" defaultMemberUniqueName="[Range 1].[Sale_Rate].[All]" allUniqueName="[Range 1].[Sale_Rate].[All]" dimensionUniqueName="[Range 1]" displayFolder="" count="0" memberValueDatatype="5" unbalanced="0"/>
    <cacheHierarchy uniqueName="[Range 1].[Sales_Amount]" caption="Sales_Amount" attribute="1" defaultMemberUniqueName="[Range 1].[Sales_Amount].[All]" allUniqueName="[Range 1].[Sales_Amount].[All]" dimensionUniqueName="[Range 1]" displayFolder="" count="0" memberValueDatatype="5" unbalanced="0"/>
    <cacheHierarchy uniqueName="[Range 2].[Purchase_ID]" caption="Purchase_ID" attribute="1" defaultMemberUniqueName="[Range 2].[Purchase_ID].[All]" allUniqueName="[Range 2].[Purchase_ID].[All]" dimensionUniqueName="[Range 2]" displayFolder="" count="0" memberValueDatatype="130" unbalanced="0"/>
    <cacheHierarchy uniqueName="[Range 2].[Purchase_Date]" caption="Purchase_Date" attribute="1" time="1" defaultMemberUniqueName="[Range 2].[Purchase_Date].[All]" allUniqueName="[Range 2].[Purchase_Date].[All]" dimensionUniqueName="[Range 2]" displayFolder="" count="0" memberValueDatatype="7" unbalanced="0"/>
    <cacheHierarchy uniqueName="[Range 2].[Month]" caption="Month" attribute="1" defaultMemberUniqueName="[Range 2].[Month].[All]" allUniqueName="[Range 2].[Month].[All]" dimensionUniqueName="[Range 2]" displayFolder="" count="0" memberValueDatatype="130" unbalanced="0"/>
    <cacheHierarchy uniqueName="[Range 2].[Supplier_Name]" caption="Supplier_Name" attribute="1" defaultMemberUniqueName="[Range 2].[Supplier_Name].[All]" allUniqueName="[Range 2].[Supplier_Name].[All]" dimensionUniqueName="[Range 2]" displayFolder="" count="0" memberValueDatatype="130" unbalanced="0"/>
    <cacheHierarchy uniqueName="[Range 2].[Category]" caption="Category" attribute="1" defaultMemberUniqueName="[Range 2].[Category].[All]" allUniqueName="[Range 2].[Category].[All]" dimensionUniqueName="[Range 2]" displayFolder="" count="0" memberValueDatatype="130" unbalanced="0"/>
    <cacheHierarchy uniqueName="[Range 2].[Product_Name]" caption="Product_Name" attribute="1" defaultMemberUniqueName="[Range 2].[Product_Name].[All]" allUniqueName="[Range 2].[Product_Name].[All]" dimensionUniqueName="[Range 2]" displayFolder="" count="0" memberValueDatatype="130" unbalanced="0"/>
    <cacheHierarchy uniqueName="[Range 2].[Payment]" caption="Payment" attribute="1" defaultMemberUniqueName="[Range 2].[Payment].[All]" allUniqueName="[Range 2].[Payment].[All]" dimensionUniqueName="[Range 2]" displayFolder="" count="0" memberValueDatatype="130" unbalanced="0"/>
    <cacheHierarchy uniqueName="[Range 2].[Quantity_Purchased]" caption="Quantity_Purchased" attribute="1" defaultMemberUniqueName="[Range 2].[Quantity_Purchased].[All]" allUniqueName="[Range 2].[Quantity_Purchased].[All]" dimensionUniqueName="[Range 2]" displayFolder="" count="0" memberValueDatatype="20" unbalanced="0"/>
    <cacheHierarchy uniqueName="[Range 2].[Purchase_Rate]" caption="Purchase_Rate" attribute="1" defaultMemberUniqueName="[Range 2].[Purchase_Rate].[All]" allUniqueName="[Range 2].[Purchase_Rate].[All]" dimensionUniqueName="[Range 2]" displayFolder="" count="0" memberValueDatatype="20" unbalanced="0"/>
    <cacheHierarchy uniqueName="[Range 2].[Purchase_Amount]" caption="Purchase_Amount" attribute="1" defaultMemberUniqueName="[Range 2].[Purchase_Amount].[All]" allUniqueName="[Range 2].[Purchase_Amount].[All]" dimensionUniqueName="[Range 2]"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Purchase_Rate]" caption="Sum of Purchase_Rate" measure="1" displayFolder="" measureGroup="Range" count="0" hidden="1">
      <extLst>
        <ext xmlns:x15="http://schemas.microsoft.com/office/spreadsheetml/2010/11/main" uri="{B97F6D7D-B522-45F9-BDA1-12C45D357490}">
          <x15:cacheHierarchy aggregatedColumn="8"/>
        </ext>
      </extLst>
    </cacheHierarchy>
    <cacheHierarchy uniqueName="[Measures].[Sum of Sales_Amount]" caption="Sum of Sales_Amount" measure="1" displayFolder="" measureGroup="Range 1" count="0" hidden="1">
      <extLst>
        <ext xmlns:x15="http://schemas.microsoft.com/office/spreadsheetml/2010/11/main" uri="{B97F6D7D-B522-45F9-BDA1-12C45D357490}">
          <x15:cacheHierarchy aggregatedColumn="21"/>
        </ext>
      </extLst>
    </cacheHierarchy>
    <cacheHierarchy uniqueName="[Measures].[Sum of Purchase_Amount]" caption="Sum of Purchase_Amount" measure="1" displayFolder="" measureGroup="Range 2"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slicerData="1" pivotCacheId="2076700932"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nu Singhal" refreshedDate="46005.67766400463" backgroundQuery="1" createdVersion="3" refreshedVersion="8" minRefreshableVersion="3" recordCount="0" supportSubquery="1" supportAdvancedDrill="1" xr:uid="{326AA847-E2F0-45B3-9DED-3E073FBDEF2B}">
  <cacheSource type="external" connectionId="1">
    <extLst>
      <ext xmlns:x14="http://schemas.microsoft.com/office/spreadsheetml/2009/9/main" uri="{F057638F-6D5F-4e77-A914-E7F072B9BCA8}">
        <x14:sourceConnection name="ThisWorkbookDataModel"/>
      </ext>
    </extLst>
  </cacheSource>
  <cacheFields count="0"/>
  <cacheHierarchies count="39">
    <cacheHierarchy uniqueName="[Range].[Purchase_ID]" caption="Purchase_ID" attribute="1" defaultMemberUniqueName="[Range].[Purchase_ID].[All]" allUniqueName="[Range].[Purchase_ID].[All]" dimensionUniqueName="[Range]" displayFolder="" count="0" memberValueDatatype="130" unbalanced="0"/>
    <cacheHierarchy uniqueName="[Range].[Purchase_Date]" caption="Purchase_Date" attribute="1" time="1" defaultMemberUniqueName="[Range].[Purchase_Date].[All]" allUniqueName="[Range].[Purchase_Date].[All]" dimensionUniqueName="[Range]" displayFolder="" count="0" memberValueDatatype="7" unbalanced="0"/>
    <cacheHierarchy uniqueName="[Range].[Month]" caption="Month" attribute="1" defaultMemberUniqueName="[Range].[Month].[All]" allUniqueName="[Range].[Month].[All]" dimensionUniqueName="[Range]" displayFolder="" count="0" memberValueDatatype="130" unbalanced="0"/>
    <cacheHierarchy uniqueName="[Range].[Supplier_Name]" caption="Supplier_Name" attribute="1" defaultMemberUniqueName="[Range].[Supplier_Name].[All]" allUniqueName="[Range].[Supplier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Payment]" caption="Payment" attribute="1" defaultMemberUniqueName="[Range].[Payment].[All]" allUniqueName="[Range].[Payment].[All]" dimensionUniqueName="[Range]" displayFolder="" count="0" memberValueDatatype="130" unbalanced="0"/>
    <cacheHierarchy uniqueName="[Range].[Quantity_Purchased]" caption="Quantity_Purchased" attribute="1" defaultMemberUniqueName="[Range].[Quantity_Purchased].[All]" allUniqueName="[Range].[Quantity_Purchased].[All]" dimensionUniqueName="[Range]" displayFolder="" count="0" memberValueDatatype="20" unbalanced="0"/>
    <cacheHierarchy uniqueName="[Range].[Purchase_Rate]" caption="Purchase_Rate" attribute="1" defaultMemberUniqueName="[Range].[Purchase_Rate].[All]" allUniqueName="[Range].[Purchase_Rate].[All]" dimensionUniqueName="[Range]" displayFolder="" count="0" memberValueDatatype="20" unbalanced="0"/>
    <cacheHierarchy uniqueName="[Range].[Purchase_Amount]" caption="Purchase_Amount" attribute="1" defaultMemberUniqueName="[Range].[Purchase_Amount].[All]" allUniqueName="[Range].[Purchase_Amount].[All]" dimensionUniqueName="[Range]" displayFolder="" count="0" memberValueDatatype="20" unbalanced="0"/>
    <cacheHierarchy uniqueName="[Range 1].[Invoice_No]" caption="Invoice_No" attribute="1" defaultMemberUniqueName="[Range 1].[Invoice_No].[All]" allUniqueName="[Range 1].[Invoice_No].[All]" dimensionUniqueName="[Range 1]" displayFolder="" count="0" memberValueDatatype="130" unbalanced="0"/>
    <cacheHierarchy uniqueName="[Range 1].[Invoice_Date]" caption="Invoice_Date" attribute="1" time="1" defaultMemberUniqueName="[Range 1].[Invoice_Date].[All]" allUniqueName="[Range 1].[Invoice_Date].[All]" dimensionUniqueName="[Range 1]" displayFolder="" count="2" memberValueDatatype="7" unbalanced="0"/>
    <cacheHierarchy uniqueName="[Range 1].[Month]" caption="Month" attribute="1" defaultMemberUniqueName="[Range 1].[Month].[All]" allUniqueName="[Range 1].[Month].[All]" dimensionUniqueName="[Range 1]" displayFolder="" count="0" memberValueDatatype="130" unbalanced="0"/>
    <cacheHierarchy uniqueName="[Range 1].[Quarter]" caption="Quarter" attribute="1" defaultMemberUniqueName="[Range 1].[Quarter].[All]" allUniqueName="[Range 1].[Quarter].[All]" dimensionUniqueName="[Range 1]" displayFolder="" count="0" memberValueDatatype="130" unbalanced="0"/>
    <cacheHierarchy uniqueName="[Range 1].[Customer_Name]" caption="Customer_Name" attribute="1" defaultMemberUniqueName="[Range 1].[Customer_Name].[All]" allUniqueName="[Range 1].[Customer_Name].[All]" dimensionUniqueName="[Range 1]" displayFolder="" count="0" memberValueDatatype="130" unbalanced="0"/>
    <cacheHierarchy uniqueName="[Range 1].[City]" caption="City" attribute="1" defaultMemberUniqueName="[Range 1].[City].[All]" allUniqueName="[Range 1].[City].[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Product_Name]" caption="Product_Name" attribute="1" defaultMemberUniqueName="[Range 1].[Product_Name].[All]" allUniqueName="[Range 1].[Product_Name].[All]" dimensionUniqueName="[Range 1]" displayFolder="" count="0" memberValueDatatype="130" unbalanced="0"/>
    <cacheHierarchy uniqueName="[Range 1].[Reciept]" caption="Reciept" attribute="1" defaultMemberUniqueName="[Range 1].[Reciept].[All]" allUniqueName="[Range 1].[Reciept].[All]" dimensionUniqueName="[Range 1]" displayFolder="" count="0" memberValueDatatype="130" unbalanced="0"/>
    <cacheHierarchy uniqueName="[Range 1].[Quantity_Sold]" caption="Quantity_Sold" attribute="1" defaultMemberUniqueName="[Range 1].[Quantity_Sold].[All]" allUniqueName="[Range 1].[Quantity_Sold].[All]" dimensionUniqueName="[Range 1]" displayFolder="" count="0" memberValueDatatype="20" unbalanced="0"/>
    <cacheHierarchy uniqueName="[Range 1].[Sale_Rate]" caption="Sale_Rate" attribute="1" defaultMemberUniqueName="[Range 1].[Sale_Rate].[All]" allUniqueName="[Range 1].[Sale_Rate].[All]" dimensionUniqueName="[Range 1]" displayFolder="" count="0" memberValueDatatype="5" unbalanced="0"/>
    <cacheHierarchy uniqueName="[Range 1].[Sales_Amount]" caption="Sales_Amount" attribute="1" defaultMemberUniqueName="[Range 1].[Sales_Amount].[All]" allUniqueName="[Range 1].[Sales_Amount].[All]" dimensionUniqueName="[Range 1]" displayFolder="" count="0" memberValueDatatype="5" unbalanced="0"/>
    <cacheHierarchy uniqueName="[Range 2].[Purchase_ID]" caption="Purchase_ID" attribute="1" defaultMemberUniqueName="[Range 2].[Purchase_ID].[All]" allUniqueName="[Range 2].[Purchase_ID].[All]" dimensionUniqueName="[Range 2]" displayFolder="" count="0" memberValueDatatype="130" unbalanced="0"/>
    <cacheHierarchy uniqueName="[Range 2].[Purchase_Date]" caption="Purchase_Date" attribute="1" time="1" defaultMemberUniqueName="[Range 2].[Purchase_Date].[All]" allUniqueName="[Range 2].[Purchase_Date].[All]" dimensionUniqueName="[Range 2]" displayFolder="" count="0" memberValueDatatype="7" unbalanced="0"/>
    <cacheHierarchy uniqueName="[Range 2].[Month]" caption="Month" attribute="1" defaultMemberUniqueName="[Range 2].[Month].[All]" allUniqueName="[Range 2].[Month].[All]" dimensionUniqueName="[Range 2]" displayFolder="" count="0" memberValueDatatype="130" unbalanced="0"/>
    <cacheHierarchy uniqueName="[Range 2].[Supplier_Name]" caption="Supplier_Name" attribute="1" defaultMemberUniqueName="[Range 2].[Supplier_Name].[All]" allUniqueName="[Range 2].[Supplier_Name].[All]" dimensionUniqueName="[Range 2]" displayFolder="" count="0" memberValueDatatype="130" unbalanced="0"/>
    <cacheHierarchy uniqueName="[Range 2].[Category]" caption="Category" attribute="1" defaultMemberUniqueName="[Range 2].[Category].[All]" allUniqueName="[Range 2].[Category].[All]" dimensionUniqueName="[Range 2]" displayFolder="" count="0" memberValueDatatype="130" unbalanced="0"/>
    <cacheHierarchy uniqueName="[Range 2].[Product_Name]" caption="Product_Name" attribute="1" defaultMemberUniqueName="[Range 2].[Product_Name].[All]" allUniqueName="[Range 2].[Product_Name].[All]" dimensionUniqueName="[Range 2]" displayFolder="" count="0" memberValueDatatype="130" unbalanced="0"/>
    <cacheHierarchy uniqueName="[Range 2].[Payment]" caption="Payment" attribute="1" defaultMemberUniqueName="[Range 2].[Payment].[All]" allUniqueName="[Range 2].[Payment].[All]" dimensionUniqueName="[Range 2]" displayFolder="" count="0" memberValueDatatype="130" unbalanced="0"/>
    <cacheHierarchy uniqueName="[Range 2].[Quantity_Purchased]" caption="Quantity_Purchased" attribute="1" defaultMemberUniqueName="[Range 2].[Quantity_Purchased].[All]" allUniqueName="[Range 2].[Quantity_Purchased].[All]" dimensionUniqueName="[Range 2]" displayFolder="" count="0" memberValueDatatype="20" unbalanced="0"/>
    <cacheHierarchy uniqueName="[Range 2].[Purchase_Rate]" caption="Purchase_Rate" attribute="1" defaultMemberUniqueName="[Range 2].[Purchase_Rate].[All]" allUniqueName="[Range 2].[Purchase_Rate].[All]" dimensionUniqueName="[Range 2]" displayFolder="" count="0" memberValueDatatype="20" unbalanced="0"/>
    <cacheHierarchy uniqueName="[Range 2].[Purchase_Amount]" caption="Purchase_Amount" attribute="1" defaultMemberUniqueName="[Range 2].[Purchase_Amount].[All]" allUniqueName="[Range 2].[Purchase_Amount].[All]" dimensionUniqueName="[Range 2]"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Purchase_Rate]" caption="Sum of Purchase_Rate" measure="1" displayFolder="" measureGroup="Range" count="0" hidden="1">
      <extLst>
        <ext xmlns:x15="http://schemas.microsoft.com/office/spreadsheetml/2010/11/main" uri="{B97F6D7D-B522-45F9-BDA1-12C45D357490}">
          <x15:cacheHierarchy aggregatedColumn="8"/>
        </ext>
      </extLst>
    </cacheHierarchy>
    <cacheHierarchy uniqueName="[Measures].[Sum of Sales_Amount]" caption="Sum of Sales_Amount" measure="1" displayFolder="" measureGroup="Range 1" count="0" hidden="1">
      <extLst>
        <ext xmlns:x15="http://schemas.microsoft.com/office/spreadsheetml/2010/11/main" uri="{B97F6D7D-B522-45F9-BDA1-12C45D357490}">
          <x15:cacheHierarchy aggregatedColumn="21"/>
        </ext>
      </extLst>
    </cacheHierarchy>
    <cacheHierarchy uniqueName="[Measures].[Sum of Purchase_Amount]" caption="Sum of Purchase_Amount" measure="1" displayFolder="" measureGroup="Range 2"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pivotCacheId="123189944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P0001"/>
    <d v="2024-05-20T00:00:00"/>
    <x v="0"/>
    <x v="0"/>
    <x v="0"/>
    <x v="0"/>
    <s v="Offline"/>
    <n v="62"/>
    <n v="399"/>
    <n v="24738"/>
  </r>
  <r>
    <s v="P0002"/>
    <d v="2024-12-12T00:00:00"/>
    <x v="1"/>
    <x v="1"/>
    <x v="1"/>
    <x v="1"/>
    <s v="Online"/>
    <n v="427"/>
    <n v="72"/>
    <n v="30744"/>
  </r>
  <r>
    <s v="P0003"/>
    <d v="2024-02-17T00:00:00"/>
    <x v="2"/>
    <x v="0"/>
    <x v="2"/>
    <x v="2"/>
    <s v="Online"/>
    <n v="66"/>
    <n v="35"/>
    <n v="2310"/>
  </r>
  <r>
    <s v="P0004"/>
    <d v="2024-11-28T00:00:00"/>
    <x v="3"/>
    <x v="1"/>
    <x v="1"/>
    <x v="3"/>
    <s v="Online"/>
    <n v="337"/>
    <n v="121"/>
    <n v="40777"/>
  </r>
  <r>
    <s v="P0005"/>
    <d v="2024-05-22T00:00:00"/>
    <x v="0"/>
    <x v="2"/>
    <x v="3"/>
    <x v="4"/>
    <s v="Online"/>
    <n v="279"/>
    <n v="321"/>
    <n v="89559"/>
  </r>
  <r>
    <s v="P0006"/>
    <d v="2024-06-23T00:00:00"/>
    <x v="4"/>
    <x v="3"/>
    <x v="4"/>
    <x v="5"/>
    <s v="Offline"/>
    <n v="407"/>
    <n v="236"/>
    <n v="96052"/>
  </r>
  <r>
    <s v="P0007"/>
    <d v="2024-02-22T00:00:00"/>
    <x v="2"/>
    <x v="4"/>
    <x v="1"/>
    <x v="1"/>
    <s v="Offline"/>
    <n v="440"/>
    <n v="192"/>
    <n v="84480"/>
  </r>
  <r>
    <s v="P0008"/>
    <d v="2024-06-25T00:00:00"/>
    <x v="4"/>
    <x v="5"/>
    <x v="3"/>
    <x v="6"/>
    <s v="Online"/>
    <n v="233"/>
    <n v="453"/>
    <n v="105549"/>
  </r>
  <r>
    <s v="P0009"/>
    <d v="2024-10-01T00:00:00"/>
    <x v="5"/>
    <x v="4"/>
    <x v="5"/>
    <x v="7"/>
    <s v="Online"/>
    <n v="423"/>
    <n v="255"/>
    <n v="107865"/>
  </r>
  <r>
    <s v="P0010"/>
    <d v="2024-11-17T00:00:00"/>
    <x v="3"/>
    <x v="5"/>
    <x v="3"/>
    <x v="6"/>
    <s v="Online"/>
    <n v="332"/>
    <n v="170"/>
    <n v="56440"/>
  </r>
  <r>
    <s v="P0011"/>
    <d v="2024-12-26T00:00:00"/>
    <x v="1"/>
    <x v="4"/>
    <x v="4"/>
    <x v="8"/>
    <s v="Online"/>
    <n v="345"/>
    <n v="118"/>
    <n v="40710"/>
  </r>
  <r>
    <s v="P0012"/>
    <d v="2024-02-10T00:00:00"/>
    <x v="2"/>
    <x v="0"/>
    <x v="2"/>
    <x v="9"/>
    <s v="Offline"/>
    <n v="445"/>
    <n v="168"/>
    <n v="74760"/>
  </r>
  <r>
    <s v="P0013"/>
    <d v="2024-08-20T00:00:00"/>
    <x v="6"/>
    <x v="6"/>
    <x v="4"/>
    <x v="5"/>
    <s v="Online"/>
    <n v="244"/>
    <n v="162"/>
    <n v="39528"/>
  </r>
  <r>
    <s v="P0014"/>
    <d v="2024-12-09T00:00:00"/>
    <x v="1"/>
    <x v="3"/>
    <x v="1"/>
    <x v="10"/>
    <s v="Online"/>
    <n v="231"/>
    <n v="127"/>
    <n v="29337"/>
  </r>
  <r>
    <s v="P0015"/>
    <d v="2024-11-07T00:00:00"/>
    <x v="3"/>
    <x v="7"/>
    <x v="0"/>
    <x v="11"/>
    <s v="Online"/>
    <n v="381"/>
    <n v="56"/>
    <n v="21336"/>
  </r>
  <r>
    <s v="P0016"/>
    <d v="2024-08-24T00:00:00"/>
    <x v="6"/>
    <x v="8"/>
    <x v="6"/>
    <x v="12"/>
    <s v="Online"/>
    <n v="175"/>
    <n v="103"/>
    <n v="18025"/>
  </r>
  <r>
    <s v="P0017"/>
    <d v="2024-01-29T00:00:00"/>
    <x v="7"/>
    <x v="0"/>
    <x v="5"/>
    <x v="13"/>
    <s v="Offline"/>
    <n v="400"/>
    <n v="186"/>
    <n v="74400"/>
  </r>
  <r>
    <s v="P0018"/>
    <d v="2024-07-24T00:00:00"/>
    <x v="8"/>
    <x v="3"/>
    <x v="4"/>
    <x v="5"/>
    <s v="Offline"/>
    <n v="462"/>
    <n v="181"/>
    <n v="83622"/>
  </r>
  <r>
    <s v="P0019"/>
    <d v="2024-06-10T00:00:00"/>
    <x v="4"/>
    <x v="0"/>
    <x v="2"/>
    <x v="9"/>
    <s v="Online"/>
    <n v="340"/>
    <n v="468"/>
    <n v="159120"/>
  </r>
  <r>
    <s v="P0020"/>
    <d v="2024-11-25T00:00:00"/>
    <x v="3"/>
    <x v="9"/>
    <x v="0"/>
    <x v="14"/>
    <s v="Online"/>
    <n v="252"/>
    <n v="472"/>
    <n v="118944"/>
  </r>
  <r>
    <s v="P0021"/>
    <d v="2024-10-14T00:00:00"/>
    <x v="5"/>
    <x v="1"/>
    <x v="1"/>
    <x v="10"/>
    <s v="Offline"/>
    <n v="121"/>
    <n v="146"/>
    <n v="17666"/>
  </r>
  <r>
    <s v="P0022"/>
    <d v="2024-07-04T00:00:00"/>
    <x v="8"/>
    <x v="0"/>
    <x v="5"/>
    <x v="15"/>
    <s v="Online"/>
    <n v="348"/>
    <n v="224"/>
    <n v="77952"/>
  </r>
  <r>
    <s v="P0023"/>
    <d v="2024-01-25T00:00:00"/>
    <x v="7"/>
    <x v="4"/>
    <x v="1"/>
    <x v="16"/>
    <s v="Online"/>
    <n v="96"/>
    <n v="406"/>
    <n v="38976"/>
  </r>
  <r>
    <s v="P0024"/>
    <d v="2024-08-04T00:00:00"/>
    <x v="6"/>
    <x v="5"/>
    <x v="1"/>
    <x v="1"/>
    <s v="Online"/>
    <n v="455"/>
    <n v="368"/>
    <n v="167440"/>
  </r>
  <r>
    <s v="P0025"/>
    <d v="2024-08-27T00:00:00"/>
    <x v="6"/>
    <x v="1"/>
    <x v="2"/>
    <x v="2"/>
    <s v="Online"/>
    <n v="245"/>
    <n v="325"/>
    <n v="79625"/>
  </r>
  <r>
    <s v="P0026"/>
    <d v="2024-02-28T00:00:00"/>
    <x v="2"/>
    <x v="1"/>
    <x v="5"/>
    <x v="7"/>
    <s v="Offline"/>
    <n v="398"/>
    <n v="389"/>
    <n v="154822"/>
  </r>
  <r>
    <s v="P0027"/>
    <d v="2024-06-23T00:00:00"/>
    <x v="4"/>
    <x v="4"/>
    <x v="4"/>
    <x v="8"/>
    <s v="Online"/>
    <n v="443"/>
    <n v="348"/>
    <n v="154164"/>
  </r>
  <r>
    <s v="P0028"/>
    <d v="2024-01-02T00:00:00"/>
    <x v="7"/>
    <x v="3"/>
    <x v="5"/>
    <x v="15"/>
    <s v="Online"/>
    <n v="130"/>
    <n v="252"/>
    <n v="32760"/>
  </r>
  <r>
    <s v="P0029"/>
    <d v="2024-02-24T00:00:00"/>
    <x v="2"/>
    <x v="3"/>
    <x v="6"/>
    <x v="17"/>
    <s v="Online"/>
    <n v="309"/>
    <n v="487"/>
    <n v="150483"/>
  </r>
  <r>
    <s v="P0030"/>
    <d v="2024-04-11T00:00:00"/>
    <x v="9"/>
    <x v="7"/>
    <x v="4"/>
    <x v="18"/>
    <s v="Offline"/>
    <n v="309"/>
    <n v="331"/>
    <n v="102279"/>
  </r>
  <r>
    <s v="P0031"/>
    <d v="2024-09-28T00:00:00"/>
    <x v="10"/>
    <x v="2"/>
    <x v="5"/>
    <x v="13"/>
    <s v="Online"/>
    <n v="326"/>
    <n v="418"/>
    <n v="136268"/>
  </r>
  <r>
    <s v="P0032"/>
    <d v="2024-02-27T00:00:00"/>
    <x v="2"/>
    <x v="6"/>
    <x v="6"/>
    <x v="19"/>
    <s v="Online"/>
    <n v="300"/>
    <n v="29"/>
    <n v="8700"/>
  </r>
  <r>
    <s v="P0033"/>
    <d v="2024-05-03T00:00:00"/>
    <x v="0"/>
    <x v="5"/>
    <x v="4"/>
    <x v="8"/>
    <s v="Online"/>
    <n v="172"/>
    <n v="49"/>
    <n v="8428"/>
  </r>
  <r>
    <s v="P0034"/>
    <d v="2024-02-05T00:00:00"/>
    <x v="2"/>
    <x v="1"/>
    <x v="2"/>
    <x v="20"/>
    <s v="Online"/>
    <n v="424"/>
    <n v="268"/>
    <n v="113632"/>
  </r>
  <r>
    <s v="P0035"/>
    <d v="2024-08-31T00:00:00"/>
    <x v="6"/>
    <x v="1"/>
    <x v="4"/>
    <x v="5"/>
    <s v="Offline"/>
    <n v="115"/>
    <n v="357"/>
    <n v="41055"/>
  </r>
  <r>
    <s v="P0036"/>
    <d v="2024-11-06T00:00:00"/>
    <x v="3"/>
    <x v="8"/>
    <x v="1"/>
    <x v="10"/>
    <s v="Offline"/>
    <n v="320"/>
    <n v="466"/>
    <n v="149120"/>
  </r>
  <r>
    <s v="P0037"/>
    <d v="2024-07-23T00:00:00"/>
    <x v="8"/>
    <x v="6"/>
    <x v="1"/>
    <x v="1"/>
    <s v="Online"/>
    <n v="415"/>
    <n v="179"/>
    <n v="74285"/>
  </r>
  <r>
    <s v="P0038"/>
    <d v="2024-04-25T00:00:00"/>
    <x v="9"/>
    <x v="4"/>
    <x v="3"/>
    <x v="21"/>
    <s v="Online"/>
    <n v="111"/>
    <n v="146"/>
    <n v="16206"/>
  </r>
  <r>
    <s v="P0039"/>
    <d v="2024-04-27T00:00:00"/>
    <x v="9"/>
    <x v="5"/>
    <x v="5"/>
    <x v="7"/>
    <s v="Online"/>
    <n v="351"/>
    <n v="303"/>
    <n v="106353"/>
  </r>
  <r>
    <s v="P0040"/>
    <d v="2024-11-19T00:00:00"/>
    <x v="3"/>
    <x v="2"/>
    <x v="1"/>
    <x v="3"/>
    <s v="Online"/>
    <n v="86"/>
    <n v="382"/>
    <n v="32852"/>
  </r>
  <r>
    <s v="P0041"/>
    <d v="2024-06-18T00:00:00"/>
    <x v="4"/>
    <x v="4"/>
    <x v="1"/>
    <x v="3"/>
    <s v="Offline"/>
    <n v="66"/>
    <n v="460"/>
    <n v="30360"/>
  </r>
  <r>
    <s v="P0042"/>
    <d v="2024-09-05T00:00:00"/>
    <x v="10"/>
    <x v="0"/>
    <x v="6"/>
    <x v="17"/>
    <s v="Online"/>
    <n v="192"/>
    <n v="362"/>
    <n v="69504"/>
  </r>
  <r>
    <s v="P0043"/>
    <d v="2024-10-19T00:00:00"/>
    <x v="5"/>
    <x v="5"/>
    <x v="6"/>
    <x v="17"/>
    <s v="Online"/>
    <n v="420"/>
    <n v="498"/>
    <n v="209160"/>
  </r>
  <r>
    <s v="P0044"/>
    <d v="2024-07-27T00:00:00"/>
    <x v="8"/>
    <x v="0"/>
    <x v="3"/>
    <x v="4"/>
    <s v="Online"/>
    <n v="451"/>
    <n v="262"/>
    <n v="118162"/>
  </r>
  <r>
    <s v="P0045"/>
    <d v="2024-06-30T00:00:00"/>
    <x v="4"/>
    <x v="8"/>
    <x v="2"/>
    <x v="20"/>
    <s v="Online"/>
    <n v="387"/>
    <n v="240"/>
    <n v="92880"/>
  </r>
  <r>
    <s v="P0046"/>
    <d v="2024-01-28T00:00:00"/>
    <x v="7"/>
    <x v="4"/>
    <x v="3"/>
    <x v="21"/>
    <s v="Offline"/>
    <n v="492"/>
    <n v="393"/>
    <n v="193356"/>
  </r>
  <r>
    <s v="P0047"/>
    <d v="2024-02-25T00:00:00"/>
    <x v="2"/>
    <x v="0"/>
    <x v="2"/>
    <x v="2"/>
    <s v="Offline"/>
    <n v="422"/>
    <n v="193"/>
    <n v="81446"/>
  </r>
  <r>
    <s v="P0048"/>
    <d v="2024-03-12T00:00:00"/>
    <x v="11"/>
    <x v="8"/>
    <x v="1"/>
    <x v="1"/>
    <s v="Online"/>
    <n v="324"/>
    <n v="249"/>
    <n v="80676"/>
  </r>
  <r>
    <s v="P0049"/>
    <d v="2024-02-08T00:00:00"/>
    <x v="2"/>
    <x v="9"/>
    <x v="1"/>
    <x v="10"/>
    <s v="Online"/>
    <n v="286"/>
    <n v="147"/>
    <n v="42042"/>
  </r>
  <r>
    <s v="P0050"/>
    <d v="2024-11-29T00:00:00"/>
    <x v="3"/>
    <x v="1"/>
    <x v="4"/>
    <x v="18"/>
    <s v="Offline"/>
    <n v="100"/>
    <n v="45"/>
    <n v="4500"/>
  </r>
  <r>
    <s v="P0051"/>
    <d v="2024-05-01T00:00:00"/>
    <x v="0"/>
    <x v="7"/>
    <x v="4"/>
    <x v="5"/>
    <s v="Online"/>
    <n v="97"/>
    <n v="494"/>
    <n v="47918"/>
  </r>
  <r>
    <s v="P0052"/>
    <d v="2024-07-24T00:00:00"/>
    <x v="8"/>
    <x v="2"/>
    <x v="3"/>
    <x v="21"/>
    <s v="Online"/>
    <n v="296"/>
    <n v="129"/>
    <n v="38184"/>
  </r>
  <r>
    <s v="P0053"/>
    <d v="2024-05-15T00:00:00"/>
    <x v="0"/>
    <x v="9"/>
    <x v="1"/>
    <x v="16"/>
    <s v="Online"/>
    <n v="51"/>
    <n v="219"/>
    <n v="11169"/>
  </r>
  <r>
    <s v="P0054"/>
    <d v="2024-10-11T00:00:00"/>
    <x v="5"/>
    <x v="9"/>
    <x v="5"/>
    <x v="15"/>
    <s v="Online"/>
    <n v="406"/>
    <n v="394"/>
    <n v="159964"/>
  </r>
  <r>
    <s v="P0055"/>
    <d v="2024-01-30T00:00:00"/>
    <x v="7"/>
    <x v="5"/>
    <x v="1"/>
    <x v="1"/>
    <s v="Offline"/>
    <n v="201"/>
    <n v="131"/>
    <n v="26331"/>
  </r>
  <r>
    <s v="P0056"/>
    <d v="2024-06-09T00:00:00"/>
    <x v="4"/>
    <x v="2"/>
    <x v="0"/>
    <x v="11"/>
    <s v="Online"/>
    <n v="81"/>
    <n v="402"/>
    <n v="32562"/>
  </r>
  <r>
    <s v="P0057"/>
    <d v="2024-09-28T00:00:00"/>
    <x v="10"/>
    <x v="7"/>
    <x v="2"/>
    <x v="2"/>
    <s v="Online"/>
    <n v="307"/>
    <n v="490"/>
    <n v="150430"/>
  </r>
  <r>
    <s v="P0058"/>
    <d v="2024-02-05T00:00:00"/>
    <x v="2"/>
    <x v="5"/>
    <x v="2"/>
    <x v="20"/>
    <s v="Online"/>
    <n v="485"/>
    <n v="115"/>
    <n v="55775"/>
  </r>
  <r>
    <s v="P0059"/>
    <d v="2024-10-18T00:00:00"/>
    <x v="5"/>
    <x v="0"/>
    <x v="2"/>
    <x v="9"/>
    <s v="Online"/>
    <n v="256"/>
    <n v="81"/>
    <n v="20736"/>
  </r>
  <r>
    <s v="P0060"/>
    <d v="2024-02-11T00:00:00"/>
    <x v="2"/>
    <x v="8"/>
    <x v="6"/>
    <x v="12"/>
    <s v="Online"/>
    <n v="70"/>
    <n v="337"/>
    <n v="23590"/>
  </r>
  <r>
    <s v="P0061"/>
    <d v="2024-06-10T00:00:00"/>
    <x v="4"/>
    <x v="3"/>
    <x v="0"/>
    <x v="11"/>
    <s v="Offline"/>
    <n v="339"/>
    <n v="287"/>
    <n v="97293"/>
  </r>
  <r>
    <s v="P0062"/>
    <d v="2024-07-21T00:00:00"/>
    <x v="8"/>
    <x v="7"/>
    <x v="1"/>
    <x v="10"/>
    <s v="Online"/>
    <n v="172"/>
    <n v="155"/>
    <n v="26660"/>
  </r>
  <r>
    <s v="P0063"/>
    <d v="2024-06-10T00:00:00"/>
    <x v="4"/>
    <x v="4"/>
    <x v="0"/>
    <x v="11"/>
    <s v="Online"/>
    <n v="203"/>
    <n v="254"/>
    <n v="51562"/>
  </r>
  <r>
    <s v="P0064"/>
    <d v="2024-02-21T00:00:00"/>
    <x v="2"/>
    <x v="4"/>
    <x v="2"/>
    <x v="2"/>
    <s v="Online"/>
    <n v="368"/>
    <n v="308"/>
    <n v="113344"/>
  </r>
  <r>
    <s v="P0065"/>
    <d v="2024-03-08T00:00:00"/>
    <x v="11"/>
    <x v="6"/>
    <x v="6"/>
    <x v="17"/>
    <s v="Online"/>
    <n v="309"/>
    <n v="155"/>
    <n v="47895"/>
  </r>
  <r>
    <s v="P0066"/>
    <d v="2024-03-21T00:00:00"/>
    <x v="11"/>
    <x v="9"/>
    <x v="2"/>
    <x v="9"/>
    <s v="Offline"/>
    <n v="239"/>
    <n v="165"/>
    <n v="39435"/>
  </r>
  <r>
    <s v="P0067"/>
    <d v="2024-11-09T00:00:00"/>
    <x v="3"/>
    <x v="1"/>
    <x v="4"/>
    <x v="18"/>
    <s v="Online"/>
    <n v="410"/>
    <n v="174"/>
    <n v="71340"/>
  </r>
  <r>
    <s v="P0068"/>
    <d v="2024-03-09T00:00:00"/>
    <x v="11"/>
    <x v="3"/>
    <x v="2"/>
    <x v="22"/>
    <s v="Online"/>
    <n v="389"/>
    <n v="73"/>
    <n v="28397"/>
  </r>
  <r>
    <s v="P0069"/>
    <d v="2024-03-20T00:00:00"/>
    <x v="11"/>
    <x v="3"/>
    <x v="2"/>
    <x v="20"/>
    <s v="Online"/>
    <n v="430"/>
    <n v="303"/>
    <n v="130290"/>
  </r>
  <r>
    <s v="P0070"/>
    <d v="2024-04-14T00:00:00"/>
    <x v="9"/>
    <x v="3"/>
    <x v="5"/>
    <x v="13"/>
    <s v="Offline"/>
    <n v="417"/>
    <n v="195"/>
    <n v="81315"/>
  </r>
  <r>
    <s v="P0071"/>
    <d v="2024-01-27T00:00:00"/>
    <x v="7"/>
    <x v="4"/>
    <x v="6"/>
    <x v="19"/>
    <s v="Online"/>
    <n v="178"/>
    <n v="483"/>
    <n v="85974"/>
  </r>
  <r>
    <s v="P0072"/>
    <d v="2024-01-23T00:00:00"/>
    <x v="7"/>
    <x v="2"/>
    <x v="0"/>
    <x v="14"/>
    <s v="Online"/>
    <n v="474"/>
    <n v="161"/>
    <n v="76314"/>
  </r>
  <r>
    <s v="P0073"/>
    <d v="2024-03-23T00:00:00"/>
    <x v="11"/>
    <x v="9"/>
    <x v="5"/>
    <x v="13"/>
    <s v="Online"/>
    <n v="376"/>
    <n v="154"/>
    <n v="57904"/>
  </r>
  <r>
    <s v="P0074"/>
    <d v="2024-01-05T00:00:00"/>
    <x v="7"/>
    <x v="4"/>
    <x v="6"/>
    <x v="12"/>
    <s v="Online"/>
    <n v="268"/>
    <n v="307"/>
    <n v="82276"/>
  </r>
  <r>
    <s v="P0075"/>
    <d v="2024-07-08T00:00:00"/>
    <x v="8"/>
    <x v="5"/>
    <x v="2"/>
    <x v="9"/>
    <s v="Offline"/>
    <n v="329"/>
    <n v="38"/>
    <n v="12502"/>
  </r>
  <r>
    <s v="P0076"/>
    <d v="2024-01-22T00:00:00"/>
    <x v="7"/>
    <x v="3"/>
    <x v="6"/>
    <x v="17"/>
    <s v="Offline"/>
    <n v="270"/>
    <n v="85"/>
    <n v="22950"/>
  </r>
  <r>
    <s v="P0077"/>
    <d v="2024-12-15T00:00:00"/>
    <x v="1"/>
    <x v="0"/>
    <x v="5"/>
    <x v="7"/>
    <s v="Online"/>
    <n v="233"/>
    <n v="127"/>
    <n v="29591"/>
  </r>
  <r>
    <s v="P0078"/>
    <d v="2024-10-13T00:00:00"/>
    <x v="5"/>
    <x v="8"/>
    <x v="0"/>
    <x v="0"/>
    <s v="Online"/>
    <n v="231"/>
    <n v="419"/>
    <n v="96789"/>
  </r>
  <r>
    <s v="P0079"/>
    <d v="2024-05-01T00:00:00"/>
    <x v="0"/>
    <x v="7"/>
    <x v="6"/>
    <x v="12"/>
    <s v="Online"/>
    <n v="129"/>
    <n v="493"/>
    <n v="63597"/>
  </r>
  <r>
    <s v="P0080"/>
    <d v="2024-04-01T00:00:00"/>
    <x v="9"/>
    <x v="6"/>
    <x v="4"/>
    <x v="5"/>
    <s v="Online"/>
    <n v="261"/>
    <n v="32"/>
    <n v="8352"/>
  </r>
  <r>
    <s v="P0081"/>
    <d v="2024-05-07T00:00:00"/>
    <x v="0"/>
    <x v="3"/>
    <x v="4"/>
    <x v="8"/>
    <s v="Offline"/>
    <n v="460"/>
    <n v="362"/>
    <n v="166520"/>
  </r>
  <r>
    <s v="P0082"/>
    <d v="2024-01-20T00:00:00"/>
    <x v="7"/>
    <x v="9"/>
    <x v="1"/>
    <x v="3"/>
    <s v="Online"/>
    <n v="245"/>
    <n v="466"/>
    <n v="114170"/>
  </r>
  <r>
    <s v="P0083"/>
    <d v="2024-08-23T00:00:00"/>
    <x v="6"/>
    <x v="6"/>
    <x v="1"/>
    <x v="1"/>
    <s v="Online"/>
    <n v="468"/>
    <n v="490"/>
    <n v="229320"/>
  </r>
  <r>
    <s v="P0084"/>
    <d v="2024-12-03T00:00:00"/>
    <x v="1"/>
    <x v="0"/>
    <x v="5"/>
    <x v="13"/>
    <s v="Online"/>
    <n v="164"/>
    <n v="32"/>
    <n v="5248"/>
  </r>
  <r>
    <s v="P0085"/>
    <d v="2024-02-05T00:00:00"/>
    <x v="2"/>
    <x v="3"/>
    <x v="3"/>
    <x v="23"/>
    <s v="Online"/>
    <n v="192"/>
    <n v="462"/>
    <n v="88704"/>
  </r>
  <r>
    <s v="P0086"/>
    <d v="2024-10-01T00:00:00"/>
    <x v="5"/>
    <x v="6"/>
    <x v="5"/>
    <x v="15"/>
    <s v="Offline"/>
    <n v="397"/>
    <n v="451"/>
    <n v="179047"/>
  </r>
  <r>
    <s v="P0087"/>
    <d v="2024-04-01T00:00:00"/>
    <x v="9"/>
    <x v="5"/>
    <x v="2"/>
    <x v="20"/>
    <s v="Offline"/>
    <n v="499"/>
    <n v="153"/>
    <n v="76347"/>
  </r>
  <r>
    <s v="P0088"/>
    <d v="2024-08-10T00:00:00"/>
    <x v="6"/>
    <x v="6"/>
    <x v="5"/>
    <x v="7"/>
    <s v="Online"/>
    <n v="105"/>
    <n v="325"/>
    <n v="34125"/>
  </r>
  <r>
    <s v="P0089"/>
    <d v="2024-09-18T00:00:00"/>
    <x v="10"/>
    <x v="4"/>
    <x v="0"/>
    <x v="14"/>
    <s v="Online"/>
    <n v="273"/>
    <n v="330"/>
    <n v="90090"/>
  </r>
  <r>
    <s v="P0090"/>
    <d v="2024-12-28T00:00:00"/>
    <x v="1"/>
    <x v="8"/>
    <x v="3"/>
    <x v="4"/>
    <s v="Offline"/>
    <n v="180"/>
    <n v="42"/>
    <n v="7560"/>
  </r>
  <r>
    <s v="P0091"/>
    <d v="2024-02-05T00:00:00"/>
    <x v="2"/>
    <x v="6"/>
    <x v="2"/>
    <x v="9"/>
    <s v="Online"/>
    <n v="236"/>
    <n v="240"/>
    <n v="56640"/>
  </r>
  <r>
    <s v="P0092"/>
    <d v="2024-03-04T00:00:00"/>
    <x v="11"/>
    <x v="3"/>
    <x v="6"/>
    <x v="19"/>
    <s v="Online"/>
    <n v="389"/>
    <n v="454"/>
    <n v="176606"/>
  </r>
  <r>
    <s v="P0093"/>
    <d v="2024-06-16T00:00:00"/>
    <x v="4"/>
    <x v="8"/>
    <x v="6"/>
    <x v="19"/>
    <s v="Online"/>
    <n v="391"/>
    <n v="229"/>
    <n v="89539"/>
  </r>
  <r>
    <s v="P0094"/>
    <d v="2024-04-08T00:00:00"/>
    <x v="9"/>
    <x v="8"/>
    <x v="0"/>
    <x v="14"/>
    <s v="Online"/>
    <n v="333"/>
    <n v="85"/>
    <n v="28305"/>
  </r>
  <r>
    <s v="P0095"/>
    <d v="2024-03-30T00:00:00"/>
    <x v="11"/>
    <x v="5"/>
    <x v="0"/>
    <x v="14"/>
    <s v="Offline"/>
    <n v="396"/>
    <n v="403"/>
    <n v="159588"/>
  </r>
  <r>
    <s v="P0096"/>
    <d v="2024-01-01T00:00:00"/>
    <x v="7"/>
    <x v="3"/>
    <x v="6"/>
    <x v="19"/>
    <s v="Online"/>
    <n v="257"/>
    <n v="300"/>
    <n v="77100"/>
  </r>
  <r>
    <s v="P0097"/>
    <d v="2024-10-23T00:00:00"/>
    <x v="5"/>
    <x v="5"/>
    <x v="5"/>
    <x v="13"/>
    <s v="Online"/>
    <n v="270"/>
    <n v="422"/>
    <n v="113940"/>
  </r>
  <r>
    <s v="P0098"/>
    <d v="2024-08-14T00:00:00"/>
    <x v="6"/>
    <x v="0"/>
    <x v="0"/>
    <x v="14"/>
    <s v="Online"/>
    <n v="288"/>
    <n v="246"/>
    <n v="70848"/>
  </r>
  <r>
    <s v="P0099"/>
    <d v="2024-03-27T00:00:00"/>
    <x v="11"/>
    <x v="4"/>
    <x v="6"/>
    <x v="19"/>
    <s v="Offline"/>
    <n v="456"/>
    <n v="481"/>
    <n v="219336"/>
  </r>
  <r>
    <s v="P0100"/>
    <d v="2024-04-30T00:00:00"/>
    <x v="9"/>
    <x v="3"/>
    <x v="5"/>
    <x v="24"/>
    <s v="Online"/>
    <n v="97"/>
    <n v="439"/>
    <n v="42583"/>
  </r>
  <r>
    <s v="P0101"/>
    <d v="2024-01-24T00:00:00"/>
    <x v="7"/>
    <x v="0"/>
    <x v="1"/>
    <x v="1"/>
    <s v="Online"/>
    <n v="125"/>
    <n v="32"/>
    <n v="4000"/>
  </r>
  <r>
    <s v="P0102"/>
    <d v="2024-11-18T00:00:00"/>
    <x v="3"/>
    <x v="5"/>
    <x v="3"/>
    <x v="6"/>
    <s v="Online"/>
    <n v="283"/>
    <n v="232"/>
    <n v="65656"/>
  </r>
  <r>
    <s v="P0103"/>
    <d v="2024-05-04T00:00:00"/>
    <x v="0"/>
    <x v="7"/>
    <x v="1"/>
    <x v="16"/>
    <s v="Online"/>
    <n v="303"/>
    <n v="224"/>
    <n v="67872"/>
  </r>
  <r>
    <s v="P0104"/>
    <d v="2024-02-24T00:00:00"/>
    <x v="2"/>
    <x v="8"/>
    <x v="0"/>
    <x v="11"/>
    <s v="Offline"/>
    <n v="52"/>
    <n v="477"/>
    <n v="24804"/>
  </r>
  <r>
    <s v="P0105"/>
    <d v="2024-09-22T00:00:00"/>
    <x v="10"/>
    <x v="9"/>
    <x v="1"/>
    <x v="1"/>
    <s v="Offline"/>
    <n v="461"/>
    <n v="376"/>
    <n v="173336"/>
  </r>
  <r>
    <s v="P0106"/>
    <d v="2024-08-21T00:00:00"/>
    <x v="6"/>
    <x v="7"/>
    <x v="2"/>
    <x v="9"/>
    <s v="Online"/>
    <n v="484"/>
    <n v="82"/>
    <n v="39688"/>
  </r>
  <r>
    <s v="P0107"/>
    <d v="2024-10-13T00:00:00"/>
    <x v="5"/>
    <x v="5"/>
    <x v="4"/>
    <x v="8"/>
    <s v="Online"/>
    <n v="391"/>
    <n v="291"/>
    <n v="113781"/>
  </r>
  <r>
    <s v="P0108"/>
    <d v="2024-09-15T00:00:00"/>
    <x v="10"/>
    <x v="8"/>
    <x v="5"/>
    <x v="15"/>
    <s v="Online"/>
    <n v="363"/>
    <n v="437"/>
    <n v="158631"/>
  </r>
  <r>
    <s v="P0109"/>
    <d v="2024-03-22T00:00:00"/>
    <x v="11"/>
    <x v="9"/>
    <x v="4"/>
    <x v="18"/>
    <s v="Online"/>
    <n v="278"/>
    <n v="479"/>
    <n v="133162"/>
  </r>
  <r>
    <s v="P0110"/>
    <d v="2024-11-22T00:00:00"/>
    <x v="3"/>
    <x v="3"/>
    <x v="3"/>
    <x v="23"/>
    <s v="Offline"/>
    <n v="434"/>
    <n v="146"/>
    <n v="63364"/>
  </r>
  <r>
    <s v="P0111"/>
    <d v="2024-05-02T00:00:00"/>
    <x v="0"/>
    <x v="3"/>
    <x v="4"/>
    <x v="18"/>
    <s v="Online"/>
    <n v="298"/>
    <n v="340"/>
    <n v="101320"/>
  </r>
  <r>
    <s v="P0112"/>
    <d v="2024-04-30T00:00:00"/>
    <x v="9"/>
    <x v="3"/>
    <x v="3"/>
    <x v="6"/>
    <s v="Online"/>
    <n v="415"/>
    <n v="166"/>
    <n v="68890"/>
  </r>
  <r>
    <s v="P0113"/>
    <d v="2024-03-11T00:00:00"/>
    <x v="11"/>
    <x v="7"/>
    <x v="5"/>
    <x v="24"/>
    <s v="Online"/>
    <n v="326"/>
    <n v="61"/>
    <n v="19886"/>
  </r>
  <r>
    <s v="P0114"/>
    <d v="2024-12-27T00:00:00"/>
    <x v="1"/>
    <x v="0"/>
    <x v="1"/>
    <x v="16"/>
    <s v="Online"/>
    <n v="405"/>
    <n v="98"/>
    <n v="39690"/>
  </r>
  <r>
    <s v="P0115"/>
    <d v="2024-10-04T00:00:00"/>
    <x v="5"/>
    <x v="9"/>
    <x v="2"/>
    <x v="2"/>
    <s v="Offline"/>
    <n v="258"/>
    <n v="189"/>
    <n v="48762"/>
  </r>
  <r>
    <s v="P0116"/>
    <d v="2024-08-03T00:00:00"/>
    <x v="6"/>
    <x v="8"/>
    <x v="3"/>
    <x v="6"/>
    <s v="Offline"/>
    <n v="155"/>
    <n v="446"/>
    <n v="69130"/>
  </r>
  <r>
    <s v="P0117"/>
    <d v="2024-10-21T00:00:00"/>
    <x v="5"/>
    <x v="8"/>
    <x v="4"/>
    <x v="18"/>
    <s v="Online"/>
    <n v="406"/>
    <n v="30"/>
    <n v="12180"/>
  </r>
  <r>
    <s v="P0118"/>
    <d v="2024-07-18T00:00:00"/>
    <x v="8"/>
    <x v="8"/>
    <x v="3"/>
    <x v="6"/>
    <s v="Online"/>
    <n v="230"/>
    <n v="172"/>
    <n v="39560"/>
  </r>
  <r>
    <s v="P0119"/>
    <d v="2024-11-04T00:00:00"/>
    <x v="3"/>
    <x v="0"/>
    <x v="6"/>
    <x v="12"/>
    <s v="Offline"/>
    <n v="426"/>
    <n v="299"/>
    <n v="127374"/>
  </r>
  <r>
    <s v="P0120"/>
    <d v="2024-09-05T00:00:00"/>
    <x v="10"/>
    <x v="2"/>
    <x v="3"/>
    <x v="4"/>
    <s v="Online"/>
    <n v="189"/>
    <n v="243"/>
    <n v="45927"/>
  </r>
  <r>
    <s v="P0121"/>
    <d v="2024-07-26T00:00:00"/>
    <x v="8"/>
    <x v="7"/>
    <x v="3"/>
    <x v="23"/>
    <s v="Online"/>
    <n v="392"/>
    <n v="367"/>
    <n v="143864"/>
  </r>
  <r>
    <s v="P0122"/>
    <d v="2024-09-30T00:00:00"/>
    <x v="10"/>
    <x v="2"/>
    <x v="4"/>
    <x v="8"/>
    <s v="Online"/>
    <n v="115"/>
    <n v="338"/>
    <n v="38870"/>
  </r>
  <r>
    <s v="P0123"/>
    <d v="2024-08-07T00:00:00"/>
    <x v="6"/>
    <x v="7"/>
    <x v="3"/>
    <x v="6"/>
    <s v="Online"/>
    <n v="92"/>
    <n v="349"/>
    <n v="32108"/>
  </r>
  <r>
    <s v="P0124"/>
    <d v="2024-05-13T00:00:00"/>
    <x v="0"/>
    <x v="8"/>
    <x v="4"/>
    <x v="8"/>
    <s v="Offline"/>
    <n v="143"/>
    <n v="45"/>
    <n v="6435"/>
  </r>
  <r>
    <s v="P0125"/>
    <d v="2024-06-21T00:00:00"/>
    <x v="4"/>
    <x v="8"/>
    <x v="5"/>
    <x v="13"/>
    <s v="Online"/>
    <n v="282"/>
    <n v="187"/>
    <n v="52734"/>
  </r>
  <r>
    <s v="P0126"/>
    <d v="2024-02-11T00:00:00"/>
    <x v="2"/>
    <x v="9"/>
    <x v="5"/>
    <x v="15"/>
    <s v="Online"/>
    <n v="179"/>
    <n v="447"/>
    <n v="80013"/>
  </r>
  <r>
    <s v="P0127"/>
    <d v="2024-11-28T00:00:00"/>
    <x v="3"/>
    <x v="4"/>
    <x v="2"/>
    <x v="20"/>
    <s v="Online"/>
    <n v="229"/>
    <n v="134"/>
    <n v="30686"/>
  </r>
  <r>
    <s v="P0128"/>
    <d v="2024-01-16T00:00:00"/>
    <x v="7"/>
    <x v="0"/>
    <x v="4"/>
    <x v="18"/>
    <s v="Offline"/>
    <n v="70"/>
    <n v="406"/>
    <n v="28420"/>
  </r>
  <r>
    <s v="P0129"/>
    <d v="2024-05-02T00:00:00"/>
    <x v="0"/>
    <x v="7"/>
    <x v="1"/>
    <x v="3"/>
    <s v="Online"/>
    <n v="368"/>
    <n v="98"/>
    <n v="36064"/>
  </r>
  <r>
    <s v="P0130"/>
    <d v="2024-08-26T00:00:00"/>
    <x v="6"/>
    <x v="3"/>
    <x v="3"/>
    <x v="6"/>
    <s v="Online"/>
    <n v="338"/>
    <n v="131"/>
    <n v="44278"/>
  </r>
  <r>
    <s v="P0131"/>
    <d v="2024-11-06T00:00:00"/>
    <x v="3"/>
    <x v="4"/>
    <x v="4"/>
    <x v="8"/>
    <s v="Online"/>
    <n v="135"/>
    <n v="330"/>
    <n v="44550"/>
  </r>
  <r>
    <s v="P0132"/>
    <d v="2024-10-23T00:00:00"/>
    <x v="5"/>
    <x v="2"/>
    <x v="4"/>
    <x v="5"/>
    <s v="Online"/>
    <n v="209"/>
    <n v="75"/>
    <n v="15675"/>
  </r>
  <r>
    <s v="P0133"/>
    <d v="2024-04-11T00:00:00"/>
    <x v="9"/>
    <x v="4"/>
    <x v="5"/>
    <x v="15"/>
    <s v="Offline"/>
    <n v="253"/>
    <n v="386"/>
    <n v="97658"/>
  </r>
  <r>
    <s v="P0134"/>
    <d v="2024-05-04T00:00:00"/>
    <x v="0"/>
    <x v="4"/>
    <x v="6"/>
    <x v="12"/>
    <s v="Offline"/>
    <n v="475"/>
    <n v="341"/>
    <n v="161975"/>
  </r>
  <r>
    <s v="P0135"/>
    <d v="2024-11-03T00:00:00"/>
    <x v="3"/>
    <x v="4"/>
    <x v="0"/>
    <x v="14"/>
    <s v="Online"/>
    <n v="485"/>
    <n v="370"/>
    <n v="179450"/>
  </r>
  <r>
    <s v="P0136"/>
    <d v="2024-06-26T00:00:00"/>
    <x v="4"/>
    <x v="1"/>
    <x v="4"/>
    <x v="18"/>
    <s v="Online"/>
    <n v="450"/>
    <n v="41"/>
    <n v="18450"/>
  </r>
  <r>
    <s v="P0137"/>
    <d v="2024-11-27T00:00:00"/>
    <x v="3"/>
    <x v="6"/>
    <x v="3"/>
    <x v="23"/>
    <s v="Online"/>
    <n v="85"/>
    <n v="279"/>
    <n v="23715"/>
  </r>
  <r>
    <s v="P0138"/>
    <d v="2024-02-24T00:00:00"/>
    <x v="2"/>
    <x v="8"/>
    <x v="2"/>
    <x v="2"/>
    <s v="Online"/>
    <n v="471"/>
    <n v="270"/>
    <n v="127170"/>
  </r>
  <r>
    <s v="P0139"/>
    <d v="2024-08-10T00:00:00"/>
    <x v="6"/>
    <x v="7"/>
    <x v="5"/>
    <x v="15"/>
    <s v="Offline"/>
    <n v="412"/>
    <n v="98"/>
    <n v="40376"/>
  </r>
  <r>
    <s v="P0140"/>
    <d v="2024-11-11T00:00:00"/>
    <x v="3"/>
    <x v="1"/>
    <x v="0"/>
    <x v="11"/>
    <s v="Online"/>
    <n v="383"/>
    <n v="158"/>
    <n v="60514"/>
  </r>
  <r>
    <s v="P0141"/>
    <d v="2024-10-30T00:00:00"/>
    <x v="5"/>
    <x v="3"/>
    <x v="4"/>
    <x v="8"/>
    <s v="Online"/>
    <n v="288"/>
    <n v="243"/>
    <n v="69984"/>
  </r>
  <r>
    <s v="P0142"/>
    <d v="2024-02-14T00:00:00"/>
    <x v="2"/>
    <x v="3"/>
    <x v="5"/>
    <x v="13"/>
    <s v="Online"/>
    <n v="475"/>
    <n v="498"/>
    <n v="236550"/>
  </r>
  <r>
    <s v="P0143"/>
    <d v="2024-10-18T00:00:00"/>
    <x v="5"/>
    <x v="5"/>
    <x v="3"/>
    <x v="4"/>
    <s v="Online"/>
    <n v="434"/>
    <n v="257"/>
    <n v="111538"/>
  </r>
  <r>
    <s v="P0144"/>
    <d v="2024-09-10T00:00:00"/>
    <x v="10"/>
    <x v="6"/>
    <x v="0"/>
    <x v="14"/>
    <s v="Offline"/>
    <n v="222"/>
    <n v="34"/>
    <n v="7548"/>
  </r>
  <r>
    <s v="P0145"/>
    <d v="2024-05-12T00:00:00"/>
    <x v="0"/>
    <x v="6"/>
    <x v="1"/>
    <x v="16"/>
    <s v="Offline"/>
    <n v="158"/>
    <n v="201"/>
    <n v="31758"/>
  </r>
  <r>
    <s v="P0146"/>
    <d v="2024-09-21T00:00:00"/>
    <x v="10"/>
    <x v="0"/>
    <x v="5"/>
    <x v="24"/>
    <s v="Online"/>
    <n v="334"/>
    <n v="25"/>
    <n v="8350"/>
  </r>
  <r>
    <s v="P0147"/>
    <d v="2024-09-07T00:00:00"/>
    <x v="10"/>
    <x v="1"/>
    <x v="2"/>
    <x v="9"/>
    <s v="Online"/>
    <n v="418"/>
    <n v="228"/>
    <n v="95304"/>
  </r>
  <r>
    <s v="P0148"/>
    <d v="2024-11-26T00:00:00"/>
    <x v="3"/>
    <x v="9"/>
    <x v="4"/>
    <x v="5"/>
    <s v="Offline"/>
    <n v="403"/>
    <n v="263"/>
    <n v="105989"/>
  </r>
  <r>
    <s v="P0149"/>
    <d v="2024-04-23T00:00:00"/>
    <x v="9"/>
    <x v="8"/>
    <x v="3"/>
    <x v="6"/>
    <s v="Online"/>
    <n v="97"/>
    <n v="170"/>
    <n v="16490"/>
  </r>
  <r>
    <s v="P0150"/>
    <d v="2024-10-24T00:00:00"/>
    <x v="5"/>
    <x v="6"/>
    <x v="0"/>
    <x v="0"/>
    <s v="Online"/>
    <n v="206"/>
    <n v="359"/>
    <n v="73954"/>
  </r>
  <r>
    <s v="P0151"/>
    <d v="2024-10-08T00:00:00"/>
    <x v="5"/>
    <x v="6"/>
    <x v="3"/>
    <x v="23"/>
    <s v="Online"/>
    <n v="267"/>
    <n v="401"/>
    <n v="107067"/>
  </r>
  <r>
    <s v="P0152"/>
    <d v="2024-05-08T00:00:00"/>
    <x v="0"/>
    <x v="0"/>
    <x v="5"/>
    <x v="15"/>
    <s v="Online"/>
    <n v="188"/>
    <n v="176"/>
    <n v="33088"/>
  </r>
  <r>
    <s v="P0153"/>
    <d v="2024-10-01T00:00:00"/>
    <x v="5"/>
    <x v="7"/>
    <x v="2"/>
    <x v="9"/>
    <s v="Offline"/>
    <n v="211"/>
    <n v="81"/>
    <n v="17091"/>
  </r>
  <r>
    <s v="P0154"/>
    <d v="2024-05-21T00:00:00"/>
    <x v="0"/>
    <x v="5"/>
    <x v="1"/>
    <x v="1"/>
    <s v="Online"/>
    <n v="428"/>
    <n v="267"/>
    <n v="114276"/>
  </r>
  <r>
    <s v="P0155"/>
    <d v="2024-02-21T00:00:00"/>
    <x v="2"/>
    <x v="0"/>
    <x v="4"/>
    <x v="18"/>
    <s v="Online"/>
    <n v="355"/>
    <n v="164"/>
    <n v="58220"/>
  </r>
  <r>
    <s v="P0156"/>
    <d v="2024-06-03T00:00:00"/>
    <x v="4"/>
    <x v="2"/>
    <x v="5"/>
    <x v="13"/>
    <s v="Online"/>
    <n v="234"/>
    <n v="111"/>
    <n v="25974"/>
  </r>
  <r>
    <s v="P0157"/>
    <d v="2024-01-24T00:00:00"/>
    <x v="7"/>
    <x v="2"/>
    <x v="0"/>
    <x v="11"/>
    <s v="Online"/>
    <n v="114"/>
    <n v="160"/>
    <n v="18240"/>
  </r>
  <r>
    <s v="P0158"/>
    <d v="2024-11-22T00:00:00"/>
    <x v="3"/>
    <x v="9"/>
    <x v="6"/>
    <x v="19"/>
    <s v="Online"/>
    <n v="407"/>
    <n v="84"/>
    <n v="34188"/>
  </r>
  <r>
    <s v="P0159"/>
    <d v="2024-08-28T00:00:00"/>
    <x v="6"/>
    <x v="9"/>
    <x v="2"/>
    <x v="20"/>
    <s v="Offline"/>
    <n v="343"/>
    <n v="165"/>
    <n v="56595"/>
  </r>
  <r>
    <s v="P0160"/>
    <d v="2024-05-09T00:00:00"/>
    <x v="0"/>
    <x v="9"/>
    <x v="3"/>
    <x v="23"/>
    <s v="Online"/>
    <n v="144"/>
    <n v="46"/>
    <n v="6624"/>
  </r>
  <r>
    <s v="P0161"/>
    <d v="2024-02-07T00:00:00"/>
    <x v="2"/>
    <x v="5"/>
    <x v="2"/>
    <x v="20"/>
    <s v="Online"/>
    <n v="255"/>
    <n v="271"/>
    <n v="69105"/>
  </r>
  <r>
    <s v="P0162"/>
    <d v="2024-03-17T00:00:00"/>
    <x v="11"/>
    <x v="5"/>
    <x v="0"/>
    <x v="11"/>
    <s v="Online"/>
    <n v="77"/>
    <n v="97"/>
    <n v="7469"/>
  </r>
  <r>
    <s v="P0163"/>
    <d v="2024-10-12T00:00:00"/>
    <x v="5"/>
    <x v="8"/>
    <x v="5"/>
    <x v="7"/>
    <s v="Online"/>
    <n v="177"/>
    <n v="80"/>
    <n v="14160"/>
  </r>
  <r>
    <s v="P0164"/>
    <d v="2024-04-25T00:00:00"/>
    <x v="9"/>
    <x v="1"/>
    <x v="6"/>
    <x v="12"/>
    <s v="Offline"/>
    <n v="454"/>
    <n v="336"/>
    <n v="152544"/>
  </r>
  <r>
    <s v="P0165"/>
    <d v="2024-10-28T00:00:00"/>
    <x v="5"/>
    <x v="8"/>
    <x v="3"/>
    <x v="21"/>
    <s v="Online"/>
    <n v="276"/>
    <n v="172"/>
    <n v="47472"/>
  </r>
  <r>
    <s v="P0166"/>
    <d v="2024-02-20T00:00:00"/>
    <x v="2"/>
    <x v="0"/>
    <x v="5"/>
    <x v="7"/>
    <s v="Online"/>
    <n v="362"/>
    <n v="398"/>
    <n v="144076"/>
  </r>
  <r>
    <s v="P0167"/>
    <d v="2024-02-11T00:00:00"/>
    <x v="2"/>
    <x v="7"/>
    <x v="0"/>
    <x v="0"/>
    <s v="Online"/>
    <n v="185"/>
    <n v="358"/>
    <n v="66230"/>
  </r>
  <r>
    <s v="P0168"/>
    <d v="2024-03-21T00:00:00"/>
    <x v="11"/>
    <x v="2"/>
    <x v="1"/>
    <x v="1"/>
    <s v="Offline"/>
    <n v="332"/>
    <n v="58"/>
    <n v="19256"/>
  </r>
  <r>
    <s v="P0169"/>
    <d v="2024-08-28T00:00:00"/>
    <x v="6"/>
    <x v="3"/>
    <x v="3"/>
    <x v="21"/>
    <s v="Online"/>
    <n v="402"/>
    <n v="324"/>
    <n v="130248"/>
  </r>
  <r>
    <s v="P0170"/>
    <d v="2024-05-24T00:00:00"/>
    <x v="0"/>
    <x v="9"/>
    <x v="2"/>
    <x v="9"/>
    <s v="Online"/>
    <n v="197"/>
    <n v="381"/>
    <n v="75057"/>
  </r>
  <r>
    <s v="P0171"/>
    <d v="2024-11-16T00:00:00"/>
    <x v="3"/>
    <x v="5"/>
    <x v="2"/>
    <x v="9"/>
    <s v="Online"/>
    <n v="185"/>
    <n v="423"/>
    <n v="78255"/>
  </r>
  <r>
    <s v="P0172"/>
    <d v="2024-10-05T00:00:00"/>
    <x v="5"/>
    <x v="0"/>
    <x v="0"/>
    <x v="0"/>
    <s v="Online"/>
    <n v="267"/>
    <n v="78"/>
    <n v="20826"/>
  </r>
  <r>
    <s v="P0173"/>
    <d v="2024-03-13T00:00:00"/>
    <x v="11"/>
    <x v="4"/>
    <x v="0"/>
    <x v="0"/>
    <s v="Offline"/>
    <n v="186"/>
    <n v="443"/>
    <n v="82398"/>
  </r>
  <r>
    <s v="P0174"/>
    <d v="2024-10-31T00:00:00"/>
    <x v="5"/>
    <x v="5"/>
    <x v="2"/>
    <x v="9"/>
    <s v="Offline"/>
    <n v="455"/>
    <n v="177"/>
    <n v="80535"/>
  </r>
  <r>
    <s v="P0175"/>
    <d v="2024-12-18T00:00:00"/>
    <x v="1"/>
    <x v="3"/>
    <x v="5"/>
    <x v="15"/>
    <s v="Online"/>
    <n v="113"/>
    <n v="259"/>
    <n v="29267"/>
  </r>
  <r>
    <s v="P0176"/>
    <d v="2024-10-03T00:00:00"/>
    <x v="5"/>
    <x v="9"/>
    <x v="0"/>
    <x v="14"/>
    <s v="Online"/>
    <n v="189"/>
    <n v="276"/>
    <n v="52164"/>
  </r>
  <r>
    <s v="P0177"/>
    <d v="2024-08-09T00:00:00"/>
    <x v="6"/>
    <x v="6"/>
    <x v="3"/>
    <x v="6"/>
    <s v="Online"/>
    <n v="356"/>
    <n v="40"/>
    <n v="14240"/>
  </r>
  <r>
    <s v="P0178"/>
    <d v="2024-04-27T00:00:00"/>
    <x v="9"/>
    <x v="5"/>
    <x v="6"/>
    <x v="19"/>
    <s v="Online"/>
    <n v="63"/>
    <n v="66"/>
    <n v="4158"/>
  </r>
  <r>
    <s v="P0179"/>
    <d v="2024-05-17T00:00:00"/>
    <x v="0"/>
    <x v="5"/>
    <x v="6"/>
    <x v="17"/>
    <s v="Offline"/>
    <n v="441"/>
    <n v="364"/>
    <n v="160524"/>
  </r>
  <r>
    <s v="P0180"/>
    <d v="2024-11-29T00:00:00"/>
    <x v="3"/>
    <x v="9"/>
    <x v="2"/>
    <x v="9"/>
    <s v="Online"/>
    <n v="290"/>
    <n v="285"/>
    <n v="82650"/>
  </r>
  <r>
    <s v="P0181"/>
    <d v="2024-11-21T00:00:00"/>
    <x v="3"/>
    <x v="9"/>
    <x v="5"/>
    <x v="13"/>
    <s v="Online"/>
    <n v="349"/>
    <n v="243"/>
    <n v="84807"/>
  </r>
  <r>
    <s v="P0182"/>
    <d v="2024-06-19T00:00:00"/>
    <x v="4"/>
    <x v="6"/>
    <x v="2"/>
    <x v="2"/>
    <s v="Online"/>
    <n v="228"/>
    <n v="229"/>
    <n v="52212"/>
  </r>
  <r>
    <s v="P0183"/>
    <d v="2024-06-17T00:00:00"/>
    <x v="4"/>
    <x v="8"/>
    <x v="0"/>
    <x v="0"/>
    <s v="Online"/>
    <n v="489"/>
    <n v="102"/>
    <n v="49878"/>
  </r>
  <r>
    <s v="P0184"/>
    <d v="2024-07-24T00:00:00"/>
    <x v="8"/>
    <x v="1"/>
    <x v="0"/>
    <x v="14"/>
    <s v="Offline"/>
    <n v="197"/>
    <n v="359"/>
    <n v="70723"/>
  </r>
  <r>
    <s v="P0185"/>
    <d v="2024-05-09T00:00:00"/>
    <x v="0"/>
    <x v="6"/>
    <x v="2"/>
    <x v="2"/>
    <s v="Offline"/>
    <n v="95"/>
    <n v="181"/>
    <n v="17195"/>
  </r>
  <r>
    <s v="P0186"/>
    <d v="2024-01-01T00:00:00"/>
    <x v="7"/>
    <x v="1"/>
    <x v="2"/>
    <x v="2"/>
    <s v="Online"/>
    <n v="492"/>
    <n v="283"/>
    <n v="139236"/>
  </r>
  <r>
    <s v="P0187"/>
    <d v="2024-09-22T00:00:00"/>
    <x v="10"/>
    <x v="6"/>
    <x v="3"/>
    <x v="21"/>
    <s v="Online"/>
    <n v="77"/>
    <n v="116"/>
    <n v="8932"/>
  </r>
  <r>
    <s v="P0188"/>
    <d v="2024-01-27T00:00:00"/>
    <x v="7"/>
    <x v="0"/>
    <x v="6"/>
    <x v="19"/>
    <s v="Offline"/>
    <n v="370"/>
    <n v="246"/>
    <n v="91020"/>
  </r>
  <r>
    <s v="P0189"/>
    <d v="2024-12-23T00:00:00"/>
    <x v="1"/>
    <x v="9"/>
    <x v="5"/>
    <x v="13"/>
    <s v="Online"/>
    <n v="197"/>
    <n v="244"/>
    <n v="48068"/>
  </r>
  <r>
    <s v="P0190"/>
    <d v="2024-05-02T00:00:00"/>
    <x v="0"/>
    <x v="7"/>
    <x v="2"/>
    <x v="20"/>
    <s v="Online"/>
    <n v="372"/>
    <n v="331"/>
    <n v="123132"/>
  </r>
  <r>
    <s v="P0191"/>
    <d v="2024-02-17T00:00:00"/>
    <x v="2"/>
    <x v="0"/>
    <x v="5"/>
    <x v="7"/>
    <s v="Online"/>
    <n v="332"/>
    <n v="228"/>
    <n v="75696"/>
  </r>
  <r>
    <s v="P0192"/>
    <d v="2024-11-27T00:00:00"/>
    <x v="3"/>
    <x v="7"/>
    <x v="4"/>
    <x v="5"/>
    <s v="Online"/>
    <n v="286"/>
    <n v="80"/>
    <n v="22880"/>
  </r>
  <r>
    <s v="P0193"/>
    <d v="2024-05-19T00:00:00"/>
    <x v="0"/>
    <x v="8"/>
    <x v="3"/>
    <x v="23"/>
    <s v="Offline"/>
    <n v="310"/>
    <n v="381"/>
    <n v="118110"/>
  </r>
  <r>
    <s v="P0194"/>
    <d v="2024-08-21T00:00:00"/>
    <x v="6"/>
    <x v="1"/>
    <x v="4"/>
    <x v="8"/>
    <s v="Online"/>
    <n v="291"/>
    <n v="144"/>
    <n v="41904"/>
  </r>
  <r>
    <s v="P0195"/>
    <d v="2024-11-02T00:00:00"/>
    <x v="3"/>
    <x v="1"/>
    <x v="1"/>
    <x v="16"/>
    <s v="Online"/>
    <n v="147"/>
    <n v="491"/>
    <n v="72177"/>
  </r>
  <r>
    <s v="P0196"/>
    <d v="2024-05-21T00:00:00"/>
    <x v="0"/>
    <x v="8"/>
    <x v="0"/>
    <x v="0"/>
    <s v="Online"/>
    <n v="492"/>
    <n v="55"/>
    <n v="27060"/>
  </r>
  <r>
    <s v="P0197"/>
    <d v="2024-05-24T00:00:00"/>
    <x v="0"/>
    <x v="3"/>
    <x v="5"/>
    <x v="24"/>
    <s v="Offline"/>
    <n v="470"/>
    <n v="21"/>
    <n v="9870"/>
  </r>
  <r>
    <s v="P0198"/>
    <d v="2024-09-07T00:00:00"/>
    <x v="10"/>
    <x v="7"/>
    <x v="4"/>
    <x v="18"/>
    <s v="Offline"/>
    <n v="346"/>
    <n v="357"/>
    <n v="123522"/>
  </r>
  <r>
    <s v="P0199"/>
    <d v="2024-10-09T00:00:00"/>
    <x v="5"/>
    <x v="1"/>
    <x v="3"/>
    <x v="21"/>
    <s v="Online"/>
    <n v="226"/>
    <n v="190"/>
    <n v="42940"/>
  </r>
  <r>
    <s v="P0200"/>
    <d v="2024-04-06T00:00:00"/>
    <x v="9"/>
    <x v="0"/>
    <x v="3"/>
    <x v="21"/>
    <s v="Online"/>
    <n v="214"/>
    <n v="465"/>
    <n v="99510"/>
  </r>
  <r>
    <s v="P0201"/>
    <d v="2024-07-29T00:00:00"/>
    <x v="8"/>
    <x v="2"/>
    <x v="6"/>
    <x v="19"/>
    <s v="Offline"/>
    <n v="169"/>
    <n v="458"/>
    <n v="77402"/>
  </r>
  <r>
    <s v="P0202"/>
    <d v="2024-07-14T00:00:00"/>
    <x v="8"/>
    <x v="8"/>
    <x v="5"/>
    <x v="15"/>
    <s v="Online"/>
    <n v="411"/>
    <n v="487"/>
    <n v="200157"/>
  </r>
  <r>
    <s v="P0203"/>
    <d v="2024-01-19T00:00:00"/>
    <x v="7"/>
    <x v="7"/>
    <x v="0"/>
    <x v="11"/>
    <s v="Online"/>
    <n v="127"/>
    <n v="273"/>
    <n v="34671"/>
  </r>
  <r>
    <s v="P0204"/>
    <d v="2024-02-21T00:00:00"/>
    <x v="2"/>
    <x v="9"/>
    <x v="6"/>
    <x v="12"/>
    <s v="Online"/>
    <n v="219"/>
    <n v="465"/>
    <n v="101835"/>
  </r>
  <r>
    <s v="P0205"/>
    <d v="2024-03-14T00:00:00"/>
    <x v="11"/>
    <x v="8"/>
    <x v="2"/>
    <x v="2"/>
    <s v="Online"/>
    <n v="57"/>
    <n v="389"/>
    <n v="22173"/>
  </r>
  <r>
    <s v="P0206"/>
    <d v="2024-08-28T00:00:00"/>
    <x v="6"/>
    <x v="3"/>
    <x v="4"/>
    <x v="18"/>
    <s v="Offline"/>
    <n v="129"/>
    <n v="58"/>
    <n v="7482"/>
  </r>
  <r>
    <s v="P0207"/>
    <d v="2024-06-17T00:00:00"/>
    <x v="4"/>
    <x v="1"/>
    <x v="5"/>
    <x v="15"/>
    <s v="Online"/>
    <n v="382"/>
    <n v="61"/>
    <n v="23302"/>
  </r>
  <r>
    <s v="P0208"/>
    <d v="2024-09-06T00:00:00"/>
    <x v="10"/>
    <x v="1"/>
    <x v="3"/>
    <x v="23"/>
    <s v="Online"/>
    <n v="370"/>
    <n v="387"/>
    <n v="143190"/>
  </r>
  <r>
    <s v="P0209"/>
    <d v="2024-12-16T00:00:00"/>
    <x v="1"/>
    <x v="3"/>
    <x v="2"/>
    <x v="20"/>
    <s v="Online"/>
    <n v="170"/>
    <n v="343"/>
    <n v="58310"/>
  </r>
  <r>
    <s v="P0210"/>
    <d v="2024-11-20T00:00:00"/>
    <x v="3"/>
    <x v="4"/>
    <x v="1"/>
    <x v="3"/>
    <s v="Online"/>
    <n v="272"/>
    <n v="70"/>
    <n v="19040"/>
  </r>
  <r>
    <s v="P0211"/>
    <d v="2024-01-15T00:00:00"/>
    <x v="7"/>
    <x v="2"/>
    <x v="3"/>
    <x v="4"/>
    <s v="Online"/>
    <n v="405"/>
    <n v="173"/>
    <n v="70065"/>
  </r>
  <r>
    <s v="P0212"/>
    <d v="2024-07-10T00:00:00"/>
    <x v="8"/>
    <x v="8"/>
    <x v="5"/>
    <x v="7"/>
    <s v="Offline"/>
    <n v="200"/>
    <n v="203"/>
    <n v="40600"/>
  </r>
  <r>
    <s v="P0213"/>
    <d v="2024-10-16T00:00:00"/>
    <x v="5"/>
    <x v="7"/>
    <x v="1"/>
    <x v="1"/>
    <s v="Online"/>
    <n v="321"/>
    <n v="230"/>
    <n v="73830"/>
  </r>
  <r>
    <s v="P0214"/>
    <d v="2024-07-14T00:00:00"/>
    <x v="8"/>
    <x v="5"/>
    <x v="1"/>
    <x v="1"/>
    <s v="Online"/>
    <n v="90"/>
    <n v="332"/>
    <n v="29880"/>
  </r>
  <r>
    <s v="P0215"/>
    <d v="2024-10-25T00:00:00"/>
    <x v="5"/>
    <x v="7"/>
    <x v="0"/>
    <x v="0"/>
    <s v="Online"/>
    <n v="304"/>
    <n v="487"/>
    <n v="148048"/>
  </r>
  <r>
    <s v="P0216"/>
    <d v="2024-08-23T00:00:00"/>
    <x v="6"/>
    <x v="3"/>
    <x v="1"/>
    <x v="16"/>
    <s v="Online"/>
    <n v="376"/>
    <n v="150"/>
    <n v="56400"/>
  </r>
  <r>
    <s v="P0217"/>
    <d v="2024-05-27T00:00:00"/>
    <x v="0"/>
    <x v="1"/>
    <x v="0"/>
    <x v="0"/>
    <s v="Offline"/>
    <n v="461"/>
    <n v="258"/>
    <n v="118938"/>
  </r>
  <r>
    <s v="P0218"/>
    <d v="2024-10-27T00:00:00"/>
    <x v="5"/>
    <x v="3"/>
    <x v="1"/>
    <x v="3"/>
    <s v="Online"/>
    <n v="276"/>
    <n v="196"/>
    <n v="54096"/>
  </r>
  <r>
    <s v="P0219"/>
    <d v="2024-08-21T00:00:00"/>
    <x v="6"/>
    <x v="3"/>
    <x v="0"/>
    <x v="14"/>
    <s v="Online"/>
    <n v="403"/>
    <n v="148"/>
    <n v="59644"/>
  </r>
  <r>
    <s v="P0220"/>
    <d v="2024-02-24T00:00:00"/>
    <x v="2"/>
    <x v="0"/>
    <x v="1"/>
    <x v="16"/>
    <s v="Online"/>
    <n v="486"/>
    <n v="267"/>
    <n v="129762"/>
  </r>
  <r>
    <s v="P0221"/>
    <d v="2024-12-24T00:00:00"/>
    <x v="1"/>
    <x v="3"/>
    <x v="3"/>
    <x v="23"/>
    <s v="Offline"/>
    <n v="344"/>
    <n v="171"/>
    <n v="58824"/>
  </r>
  <r>
    <s v="P0222"/>
    <d v="2024-10-16T00:00:00"/>
    <x v="5"/>
    <x v="2"/>
    <x v="2"/>
    <x v="2"/>
    <s v="Online"/>
    <n v="190"/>
    <n v="24"/>
    <n v="4560"/>
  </r>
  <r>
    <s v="P0223"/>
    <d v="2024-05-26T00:00:00"/>
    <x v="0"/>
    <x v="0"/>
    <x v="6"/>
    <x v="12"/>
    <s v="Online"/>
    <n v="304"/>
    <n v="446"/>
    <n v="135584"/>
  </r>
  <r>
    <s v="P0224"/>
    <d v="2024-04-07T00:00:00"/>
    <x v="9"/>
    <x v="5"/>
    <x v="6"/>
    <x v="19"/>
    <s v="Online"/>
    <n v="162"/>
    <n v="345"/>
    <n v="55890"/>
  </r>
  <r>
    <s v="P0225"/>
    <d v="2024-11-17T00:00:00"/>
    <x v="3"/>
    <x v="2"/>
    <x v="5"/>
    <x v="13"/>
    <s v="Online"/>
    <n v="371"/>
    <n v="69"/>
    <n v="25599"/>
  </r>
  <r>
    <s v="P0226"/>
    <d v="2024-07-05T00:00:00"/>
    <x v="8"/>
    <x v="7"/>
    <x v="5"/>
    <x v="15"/>
    <s v="Offline"/>
    <n v="67"/>
    <n v="316"/>
    <n v="21172"/>
  </r>
  <r>
    <s v="P0227"/>
    <d v="2024-07-31T00:00:00"/>
    <x v="8"/>
    <x v="7"/>
    <x v="2"/>
    <x v="22"/>
    <s v="Offline"/>
    <n v="217"/>
    <n v="402"/>
    <n v="87234"/>
  </r>
  <r>
    <s v="P0228"/>
    <d v="2024-07-06T00:00:00"/>
    <x v="8"/>
    <x v="1"/>
    <x v="1"/>
    <x v="1"/>
    <s v="Online"/>
    <n v="452"/>
    <n v="296"/>
    <n v="133792"/>
  </r>
  <r>
    <s v="P0229"/>
    <d v="2024-05-11T00:00:00"/>
    <x v="0"/>
    <x v="9"/>
    <x v="6"/>
    <x v="19"/>
    <s v="Online"/>
    <n v="475"/>
    <n v="104"/>
    <n v="49400"/>
  </r>
  <r>
    <s v="P0230"/>
    <d v="2024-06-22T00:00:00"/>
    <x v="4"/>
    <x v="4"/>
    <x v="4"/>
    <x v="8"/>
    <s v="Online"/>
    <n v="432"/>
    <n v="465"/>
    <n v="200880"/>
  </r>
  <r>
    <s v="P0231"/>
    <d v="2024-04-25T00:00:00"/>
    <x v="9"/>
    <x v="8"/>
    <x v="3"/>
    <x v="6"/>
    <s v="Online"/>
    <n v="122"/>
    <n v="406"/>
    <n v="49532"/>
  </r>
  <r>
    <s v="P0232"/>
    <d v="2024-07-21T00:00:00"/>
    <x v="8"/>
    <x v="2"/>
    <x v="4"/>
    <x v="18"/>
    <s v="Offline"/>
    <n v="237"/>
    <n v="66"/>
    <n v="15642"/>
  </r>
  <r>
    <s v="P0233"/>
    <d v="2024-12-10T00:00:00"/>
    <x v="1"/>
    <x v="3"/>
    <x v="5"/>
    <x v="7"/>
    <s v="Online"/>
    <n v="282"/>
    <n v="208"/>
    <n v="58656"/>
  </r>
  <r>
    <s v="P0234"/>
    <d v="2024-07-09T00:00:00"/>
    <x v="8"/>
    <x v="4"/>
    <x v="6"/>
    <x v="19"/>
    <s v="Online"/>
    <n v="471"/>
    <n v="346"/>
    <n v="162966"/>
  </r>
  <r>
    <s v="P0235"/>
    <d v="2024-11-13T00:00:00"/>
    <x v="3"/>
    <x v="1"/>
    <x v="0"/>
    <x v="0"/>
    <s v="Online"/>
    <n v="291"/>
    <n v="32"/>
    <n v="9312"/>
  </r>
  <r>
    <s v="P0236"/>
    <d v="2024-11-21T00:00:00"/>
    <x v="3"/>
    <x v="9"/>
    <x v="5"/>
    <x v="13"/>
    <s v="Online"/>
    <n v="381"/>
    <n v="52"/>
    <n v="19812"/>
  </r>
  <r>
    <s v="P0237"/>
    <d v="2024-02-29T00:00:00"/>
    <x v="2"/>
    <x v="7"/>
    <x v="0"/>
    <x v="14"/>
    <s v="Offline"/>
    <n v="382"/>
    <n v="229"/>
    <n v="87478"/>
  </r>
  <r>
    <s v="P0238"/>
    <d v="2024-02-29T00:00:00"/>
    <x v="2"/>
    <x v="4"/>
    <x v="2"/>
    <x v="20"/>
    <s v="Offline"/>
    <n v="205"/>
    <n v="272"/>
    <n v="55760"/>
  </r>
  <r>
    <s v="P0239"/>
    <d v="2024-07-08T00:00:00"/>
    <x v="8"/>
    <x v="1"/>
    <x v="1"/>
    <x v="1"/>
    <s v="Online"/>
    <n v="248"/>
    <n v="252"/>
    <n v="62496"/>
  </r>
  <r>
    <s v="P0240"/>
    <d v="2024-02-20T00:00:00"/>
    <x v="2"/>
    <x v="9"/>
    <x v="3"/>
    <x v="4"/>
    <s v="Online"/>
    <n v="262"/>
    <n v="355"/>
    <n v="93010"/>
  </r>
  <r>
    <s v="P0241"/>
    <d v="2024-12-19T00:00:00"/>
    <x v="1"/>
    <x v="6"/>
    <x v="6"/>
    <x v="19"/>
    <s v="Offline"/>
    <n v="193"/>
    <n v="36"/>
    <n v="6948"/>
  </r>
  <r>
    <s v="P0242"/>
    <d v="2024-07-04T00:00:00"/>
    <x v="8"/>
    <x v="4"/>
    <x v="1"/>
    <x v="16"/>
    <s v="Online"/>
    <n v="277"/>
    <n v="140"/>
    <n v="38780"/>
  </r>
  <r>
    <s v="P0243"/>
    <d v="2024-11-26T00:00:00"/>
    <x v="3"/>
    <x v="6"/>
    <x v="0"/>
    <x v="14"/>
    <s v="Online"/>
    <n v="328"/>
    <n v="481"/>
    <n v="157768"/>
  </r>
  <r>
    <s v="P0244"/>
    <d v="2024-03-03T00:00:00"/>
    <x v="11"/>
    <x v="9"/>
    <x v="2"/>
    <x v="2"/>
    <s v="Online"/>
    <n v="191"/>
    <n v="117"/>
    <n v="22347"/>
  </r>
  <r>
    <s v="P0245"/>
    <d v="2024-11-01T00:00:00"/>
    <x v="3"/>
    <x v="2"/>
    <x v="2"/>
    <x v="9"/>
    <s v="Online"/>
    <n v="378"/>
    <n v="347"/>
    <n v="131166"/>
  </r>
  <r>
    <s v="P0246"/>
    <d v="2024-10-16T00:00:00"/>
    <x v="5"/>
    <x v="0"/>
    <x v="2"/>
    <x v="22"/>
    <s v="Offline"/>
    <n v="174"/>
    <n v="84"/>
    <n v="14616"/>
  </r>
  <r>
    <s v="P0247"/>
    <d v="2024-04-29T00:00:00"/>
    <x v="9"/>
    <x v="6"/>
    <x v="2"/>
    <x v="9"/>
    <s v="Online"/>
    <n v="350"/>
    <n v="130"/>
    <n v="45500"/>
  </r>
  <r>
    <s v="P0248"/>
    <d v="2024-11-01T00:00:00"/>
    <x v="3"/>
    <x v="2"/>
    <x v="4"/>
    <x v="5"/>
    <s v="Online"/>
    <n v="453"/>
    <n v="481"/>
    <n v="217893"/>
  </r>
  <r>
    <s v="P0249"/>
    <d v="2024-05-08T00:00:00"/>
    <x v="0"/>
    <x v="7"/>
    <x v="5"/>
    <x v="13"/>
    <s v="Online"/>
    <n v="116"/>
    <n v="296"/>
    <n v="34336"/>
  </r>
  <r>
    <s v="P0250"/>
    <d v="2024-07-02T00:00:00"/>
    <x v="8"/>
    <x v="0"/>
    <x v="2"/>
    <x v="20"/>
    <s v="Offline"/>
    <n v="117"/>
    <n v="27"/>
    <n v="3159"/>
  </r>
  <r>
    <s v="P0251"/>
    <d v="2024-05-15T00:00:00"/>
    <x v="0"/>
    <x v="2"/>
    <x v="6"/>
    <x v="19"/>
    <s v="Online"/>
    <n v="58"/>
    <n v="109"/>
    <n v="6322"/>
  </r>
  <r>
    <s v="P0252"/>
    <d v="2024-02-02T00:00:00"/>
    <x v="2"/>
    <x v="9"/>
    <x v="1"/>
    <x v="16"/>
    <s v="Online"/>
    <n v="319"/>
    <n v="78"/>
    <n v="24882"/>
  </r>
  <r>
    <s v="P0253"/>
    <d v="2024-02-25T00:00:00"/>
    <x v="2"/>
    <x v="9"/>
    <x v="3"/>
    <x v="23"/>
    <s v="Online"/>
    <n v="312"/>
    <n v="323"/>
    <n v="100776"/>
  </r>
  <r>
    <s v="P0254"/>
    <d v="2024-12-03T00:00:00"/>
    <x v="1"/>
    <x v="1"/>
    <x v="6"/>
    <x v="17"/>
    <s v="Online"/>
    <n v="364"/>
    <n v="42"/>
    <n v="15288"/>
  </r>
  <r>
    <s v="P0255"/>
    <d v="2024-02-01T00:00:00"/>
    <x v="2"/>
    <x v="9"/>
    <x v="5"/>
    <x v="15"/>
    <s v="Offline"/>
    <n v="379"/>
    <n v="35"/>
    <n v="13265"/>
  </r>
  <r>
    <s v="P0256"/>
    <d v="2024-02-25T00:00:00"/>
    <x v="2"/>
    <x v="9"/>
    <x v="4"/>
    <x v="8"/>
    <s v="Offline"/>
    <n v="268"/>
    <n v="371"/>
    <n v="99428"/>
  </r>
  <r>
    <s v="P0257"/>
    <d v="2024-02-11T00:00:00"/>
    <x v="2"/>
    <x v="6"/>
    <x v="0"/>
    <x v="14"/>
    <s v="Online"/>
    <n v="87"/>
    <n v="480"/>
    <n v="41760"/>
  </r>
  <r>
    <s v="P0258"/>
    <d v="2024-05-20T00:00:00"/>
    <x v="0"/>
    <x v="5"/>
    <x v="6"/>
    <x v="17"/>
    <s v="Online"/>
    <n v="83"/>
    <n v="84"/>
    <n v="6972"/>
  </r>
  <r>
    <s v="P0259"/>
    <d v="2024-06-15T00:00:00"/>
    <x v="4"/>
    <x v="8"/>
    <x v="0"/>
    <x v="11"/>
    <s v="Online"/>
    <n v="330"/>
    <n v="384"/>
    <n v="126720"/>
  </r>
  <r>
    <s v="P0260"/>
    <d v="2024-09-15T00:00:00"/>
    <x v="10"/>
    <x v="5"/>
    <x v="6"/>
    <x v="12"/>
    <s v="Online"/>
    <n v="200"/>
    <n v="252"/>
    <n v="50400"/>
  </r>
  <r>
    <s v="P0261"/>
    <d v="2024-02-28T00:00:00"/>
    <x v="2"/>
    <x v="1"/>
    <x v="3"/>
    <x v="6"/>
    <s v="Offline"/>
    <n v="456"/>
    <n v="379"/>
    <n v="172824"/>
  </r>
  <r>
    <s v="P0262"/>
    <d v="2024-04-26T00:00:00"/>
    <x v="9"/>
    <x v="8"/>
    <x v="0"/>
    <x v="0"/>
    <s v="Online"/>
    <n v="270"/>
    <n v="251"/>
    <n v="67770"/>
  </r>
  <r>
    <s v="P0263"/>
    <d v="2024-02-18T00:00:00"/>
    <x v="2"/>
    <x v="6"/>
    <x v="5"/>
    <x v="15"/>
    <s v="Online"/>
    <n v="254"/>
    <n v="232"/>
    <n v="58928"/>
  </r>
  <r>
    <s v="P0264"/>
    <d v="2024-07-10T00:00:00"/>
    <x v="8"/>
    <x v="7"/>
    <x v="3"/>
    <x v="23"/>
    <s v="Online"/>
    <n v="390"/>
    <n v="150"/>
    <n v="58500"/>
  </r>
  <r>
    <s v="P0265"/>
    <d v="2024-02-13T00:00:00"/>
    <x v="2"/>
    <x v="4"/>
    <x v="0"/>
    <x v="14"/>
    <s v="Online"/>
    <n v="84"/>
    <n v="66"/>
    <n v="5544"/>
  </r>
  <r>
    <s v="P0266"/>
    <d v="2024-07-09T00:00:00"/>
    <x v="8"/>
    <x v="7"/>
    <x v="3"/>
    <x v="6"/>
    <s v="Offline"/>
    <n v="431"/>
    <n v="398"/>
    <n v="171538"/>
  </r>
  <r>
    <s v="P0267"/>
    <d v="2024-10-14T00:00:00"/>
    <x v="5"/>
    <x v="6"/>
    <x v="6"/>
    <x v="17"/>
    <s v="Offline"/>
    <n v="350"/>
    <n v="307"/>
    <n v="107450"/>
  </r>
  <r>
    <s v="P0268"/>
    <d v="2024-12-06T00:00:00"/>
    <x v="1"/>
    <x v="8"/>
    <x v="0"/>
    <x v="0"/>
    <s v="Online"/>
    <n v="260"/>
    <n v="201"/>
    <n v="52260"/>
  </r>
  <r>
    <s v="P0269"/>
    <d v="2024-11-03T00:00:00"/>
    <x v="3"/>
    <x v="3"/>
    <x v="4"/>
    <x v="18"/>
    <s v="Online"/>
    <n v="76"/>
    <n v="167"/>
    <n v="12692"/>
  </r>
  <r>
    <s v="P0270"/>
    <d v="2024-04-18T00:00:00"/>
    <x v="9"/>
    <x v="7"/>
    <x v="5"/>
    <x v="7"/>
    <s v="Offline"/>
    <n v="345"/>
    <n v="279"/>
    <n v="96255"/>
  </r>
  <r>
    <s v="P0271"/>
    <d v="2024-02-25T00:00:00"/>
    <x v="2"/>
    <x v="6"/>
    <x v="0"/>
    <x v="14"/>
    <s v="Online"/>
    <n v="164"/>
    <n v="453"/>
    <n v="74292"/>
  </r>
  <r>
    <s v="P0272"/>
    <d v="2024-05-22T00:00:00"/>
    <x v="0"/>
    <x v="5"/>
    <x v="4"/>
    <x v="18"/>
    <s v="Online"/>
    <n v="238"/>
    <n v="78"/>
    <n v="18564"/>
  </r>
  <r>
    <s v="P0273"/>
    <d v="2024-11-14T00:00:00"/>
    <x v="3"/>
    <x v="5"/>
    <x v="1"/>
    <x v="16"/>
    <s v="Online"/>
    <n v="482"/>
    <n v="307"/>
    <n v="147974"/>
  </r>
  <r>
    <s v="P0274"/>
    <d v="2024-11-07T00:00:00"/>
    <x v="3"/>
    <x v="3"/>
    <x v="0"/>
    <x v="11"/>
    <s v="Online"/>
    <n v="335"/>
    <n v="33"/>
    <n v="11055"/>
  </r>
  <r>
    <s v="P0275"/>
    <d v="2024-06-07T00:00:00"/>
    <x v="4"/>
    <x v="6"/>
    <x v="2"/>
    <x v="9"/>
    <s v="Offline"/>
    <n v="189"/>
    <n v="379"/>
    <n v="71631"/>
  </r>
  <r>
    <s v="P0276"/>
    <d v="2024-03-14T00:00:00"/>
    <x v="11"/>
    <x v="5"/>
    <x v="5"/>
    <x v="7"/>
    <s v="Online"/>
    <n v="142"/>
    <n v="465"/>
    <n v="66030"/>
  </r>
  <r>
    <s v="P0277"/>
    <d v="2024-11-20T00:00:00"/>
    <x v="3"/>
    <x v="2"/>
    <x v="0"/>
    <x v="14"/>
    <s v="Online"/>
    <n v="85"/>
    <n v="92"/>
    <n v="7820"/>
  </r>
  <r>
    <s v="P0278"/>
    <d v="2024-08-20T00:00:00"/>
    <x v="6"/>
    <x v="6"/>
    <x v="2"/>
    <x v="9"/>
    <s v="Online"/>
    <n v="242"/>
    <n v="234"/>
    <n v="56628"/>
  </r>
  <r>
    <s v="P0279"/>
    <d v="2024-06-15T00:00:00"/>
    <x v="4"/>
    <x v="5"/>
    <x v="1"/>
    <x v="10"/>
    <s v="Offline"/>
    <n v="209"/>
    <n v="389"/>
    <n v="81301"/>
  </r>
  <r>
    <s v="P0280"/>
    <d v="2024-03-21T00:00:00"/>
    <x v="11"/>
    <x v="5"/>
    <x v="6"/>
    <x v="17"/>
    <s v="Online"/>
    <n v="76"/>
    <n v="99"/>
    <n v="7524"/>
  </r>
  <r>
    <s v="P0281"/>
    <d v="2024-12-04T00:00:00"/>
    <x v="1"/>
    <x v="8"/>
    <x v="2"/>
    <x v="20"/>
    <s v="Online"/>
    <n v="189"/>
    <n v="246"/>
    <n v="46494"/>
  </r>
  <r>
    <s v="P0282"/>
    <d v="2024-04-20T00:00:00"/>
    <x v="9"/>
    <x v="1"/>
    <x v="3"/>
    <x v="21"/>
    <s v="Online"/>
    <n v="262"/>
    <n v="159"/>
    <n v="41658"/>
  </r>
  <r>
    <s v="P0283"/>
    <d v="2024-05-25T00:00:00"/>
    <x v="0"/>
    <x v="5"/>
    <x v="2"/>
    <x v="22"/>
    <s v="Online"/>
    <n v="270"/>
    <n v="76"/>
    <n v="20520"/>
  </r>
  <r>
    <s v="P0284"/>
    <d v="2024-07-21T00:00:00"/>
    <x v="8"/>
    <x v="5"/>
    <x v="3"/>
    <x v="23"/>
    <s v="Offline"/>
    <n v="73"/>
    <n v="132"/>
    <n v="9636"/>
  </r>
  <r>
    <s v="P0285"/>
    <d v="2024-04-18T00:00:00"/>
    <x v="9"/>
    <x v="7"/>
    <x v="2"/>
    <x v="20"/>
    <s v="Offline"/>
    <n v="154"/>
    <n v="174"/>
    <n v="26796"/>
  </r>
  <r>
    <s v="P0286"/>
    <d v="2024-03-02T00:00:00"/>
    <x v="11"/>
    <x v="2"/>
    <x v="4"/>
    <x v="8"/>
    <s v="Online"/>
    <n v="198"/>
    <n v="187"/>
    <n v="37026"/>
  </r>
  <r>
    <s v="P0287"/>
    <d v="2024-07-13T00:00:00"/>
    <x v="8"/>
    <x v="1"/>
    <x v="3"/>
    <x v="21"/>
    <s v="Online"/>
    <n v="139"/>
    <n v="86"/>
    <n v="11954"/>
  </r>
  <r>
    <s v="P0288"/>
    <d v="2024-12-08T00:00:00"/>
    <x v="1"/>
    <x v="6"/>
    <x v="0"/>
    <x v="0"/>
    <s v="Online"/>
    <n v="306"/>
    <n v="306"/>
    <n v="93636"/>
  </r>
  <r>
    <s v="P0289"/>
    <d v="2024-01-22T00:00:00"/>
    <x v="7"/>
    <x v="8"/>
    <x v="2"/>
    <x v="2"/>
    <s v="Online"/>
    <n v="491"/>
    <n v="399"/>
    <n v="195909"/>
  </r>
  <r>
    <s v="P0290"/>
    <d v="2024-06-09T00:00:00"/>
    <x v="4"/>
    <x v="5"/>
    <x v="2"/>
    <x v="2"/>
    <s v="Offline"/>
    <n v="89"/>
    <n v="461"/>
    <n v="41029"/>
  </r>
  <r>
    <s v="P0291"/>
    <d v="2024-08-01T00:00:00"/>
    <x v="6"/>
    <x v="3"/>
    <x v="3"/>
    <x v="21"/>
    <s v="Online"/>
    <n v="413"/>
    <n v="347"/>
    <n v="143311"/>
  </r>
  <r>
    <s v="P0292"/>
    <d v="2024-03-28T00:00:00"/>
    <x v="11"/>
    <x v="5"/>
    <x v="2"/>
    <x v="2"/>
    <s v="Online"/>
    <n v="60"/>
    <n v="186"/>
    <n v="11160"/>
  </r>
  <r>
    <s v="P0293"/>
    <d v="2024-02-24T00:00:00"/>
    <x v="2"/>
    <x v="0"/>
    <x v="3"/>
    <x v="23"/>
    <s v="Online"/>
    <n v="95"/>
    <n v="243"/>
    <n v="23085"/>
  </r>
  <r>
    <s v="P0294"/>
    <d v="2024-07-21T00:00:00"/>
    <x v="8"/>
    <x v="3"/>
    <x v="3"/>
    <x v="21"/>
    <s v="Online"/>
    <n v="318"/>
    <n v="60"/>
    <n v="19080"/>
  </r>
  <r>
    <s v="P0295"/>
    <d v="2024-03-27T00:00:00"/>
    <x v="11"/>
    <x v="4"/>
    <x v="0"/>
    <x v="14"/>
    <s v="Offline"/>
    <n v="163"/>
    <n v="190"/>
    <n v="30970"/>
  </r>
  <r>
    <s v="P0296"/>
    <d v="2024-09-18T00:00:00"/>
    <x v="10"/>
    <x v="0"/>
    <x v="6"/>
    <x v="12"/>
    <s v="Offline"/>
    <n v="108"/>
    <n v="291"/>
    <n v="31428"/>
  </r>
  <r>
    <s v="P0297"/>
    <d v="2024-11-26T00:00:00"/>
    <x v="3"/>
    <x v="7"/>
    <x v="4"/>
    <x v="8"/>
    <s v="Online"/>
    <n v="229"/>
    <n v="392"/>
    <n v="89768"/>
  </r>
  <r>
    <s v="P0298"/>
    <d v="2024-04-11T00:00:00"/>
    <x v="9"/>
    <x v="7"/>
    <x v="1"/>
    <x v="3"/>
    <s v="Online"/>
    <n v="124"/>
    <n v="151"/>
    <n v="18724"/>
  </r>
  <r>
    <s v="P0299"/>
    <d v="2024-12-01T00:00:00"/>
    <x v="1"/>
    <x v="4"/>
    <x v="6"/>
    <x v="17"/>
    <s v="Offline"/>
    <n v="439"/>
    <n v="408"/>
    <n v="179112"/>
  </r>
  <r>
    <s v="P0300"/>
    <d v="2024-10-15T00:00:00"/>
    <x v="5"/>
    <x v="5"/>
    <x v="1"/>
    <x v="16"/>
    <s v="Online"/>
    <n v="287"/>
    <n v="406"/>
    <n v="11652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00001"/>
    <x v="0"/>
    <x v="0"/>
    <x v="0"/>
    <s v="Retailer_114"/>
    <s v="Noida"/>
    <x v="0"/>
    <x v="0"/>
    <x v="0"/>
    <n v="11"/>
    <n v="112.01"/>
    <n v="1232.1099999999999"/>
  </r>
  <r>
    <s v="S00002"/>
    <x v="1"/>
    <x v="1"/>
    <x v="1"/>
    <s v="Retailer_80"/>
    <s v="Faridabad"/>
    <x v="1"/>
    <x v="1"/>
    <x v="1"/>
    <n v="19"/>
    <n v="54.71"/>
    <n v="1039.49"/>
  </r>
  <r>
    <s v="S00003"/>
    <x v="2"/>
    <x v="1"/>
    <x v="1"/>
    <s v="Retailer_24"/>
    <s v="Ghaziabad"/>
    <x v="0"/>
    <x v="2"/>
    <x v="1"/>
    <n v="2"/>
    <n v="254.05"/>
    <n v="508.1"/>
  </r>
  <r>
    <s v="S00004"/>
    <x v="3"/>
    <x v="2"/>
    <x v="1"/>
    <s v="Retailer_116"/>
    <s v="Ghaziabad"/>
    <x v="2"/>
    <x v="3"/>
    <x v="1"/>
    <n v="13"/>
    <n v="301.74"/>
    <n v="3922.62"/>
  </r>
  <r>
    <s v="S00005"/>
    <x v="4"/>
    <x v="3"/>
    <x v="1"/>
    <s v="Retailer_16"/>
    <s v="Faridabad"/>
    <x v="3"/>
    <x v="4"/>
    <x v="1"/>
    <n v="11"/>
    <n v="381.92"/>
    <n v="4201.12"/>
  </r>
  <r>
    <s v="S00006"/>
    <x v="5"/>
    <x v="2"/>
    <x v="1"/>
    <s v="Retailer_64"/>
    <s v="Faridabad"/>
    <x v="4"/>
    <x v="5"/>
    <x v="0"/>
    <n v="3"/>
    <n v="330.78"/>
    <n v="992.34"/>
  </r>
  <r>
    <s v="S00007"/>
    <x v="6"/>
    <x v="4"/>
    <x v="0"/>
    <s v="Retailer_105"/>
    <s v="Noida"/>
    <x v="0"/>
    <x v="6"/>
    <x v="0"/>
    <n v="12"/>
    <n v="259.57"/>
    <n v="3114.84"/>
  </r>
  <r>
    <s v="S00008"/>
    <x v="7"/>
    <x v="5"/>
    <x v="2"/>
    <s v="Retailer_17"/>
    <s v="Noida"/>
    <x v="3"/>
    <x v="7"/>
    <x v="1"/>
    <n v="2"/>
    <n v="503.39"/>
    <n v="1006.78"/>
  </r>
  <r>
    <s v="S00009"/>
    <x v="8"/>
    <x v="6"/>
    <x v="3"/>
    <s v="Retailer_39"/>
    <s v="Noida"/>
    <x v="4"/>
    <x v="8"/>
    <x v="1"/>
    <n v="10"/>
    <n v="179.25"/>
    <n v="1792.5"/>
  </r>
  <r>
    <s v="S00010"/>
    <x v="9"/>
    <x v="6"/>
    <x v="3"/>
    <s v="Retailer_101"/>
    <s v="Gurugram"/>
    <x v="4"/>
    <x v="9"/>
    <x v="1"/>
    <n v="12"/>
    <n v="221.52"/>
    <n v="2658.24"/>
  </r>
  <r>
    <s v="S00011"/>
    <x v="10"/>
    <x v="7"/>
    <x v="3"/>
    <s v="Retailer_85"/>
    <s v="Gurugram"/>
    <x v="2"/>
    <x v="3"/>
    <x v="1"/>
    <n v="3"/>
    <n v="209.15"/>
    <n v="627.45000000000005"/>
  </r>
  <r>
    <s v="S00012"/>
    <x v="11"/>
    <x v="0"/>
    <x v="0"/>
    <s v="Retailer_131"/>
    <s v="Noida"/>
    <x v="3"/>
    <x v="7"/>
    <x v="0"/>
    <n v="17"/>
    <n v="79.72"/>
    <n v="1355.24"/>
  </r>
  <r>
    <s v="S00013"/>
    <x v="12"/>
    <x v="5"/>
    <x v="2"/>
    <s v="Retailer_125"/>
    <s v="Gurugram"/>
    <x v="4"/>
    <x v="5"/>
    <x v="1"/>
    <n v="10"/>
    <n v="139.07"/>
    <n v="1390.7"/>
  </r>
  <r>
    <s v="S00014"/>
    <x v="13"/>
    <x v="1"/>
    <x v="1"/>
    <s v="Retailer_130"/>
    <s v="Ghaziabad"/>
    <x v="5"/>
    <x v="10"/>
    <x v="1"/>
    <n v="5"/>
    <n v="66.69"/>
    <n v="333.45"/>
  </r>
  <r>
    <s v="S00015"/>
    <x v="14"/>
    <x v="7"/>
    <x v="3"/>
    <s v="Retailer_34"/>
    <s v="Ghaziabad"/>
    <x v="1"/>
    <x v="11"/>
    <x v="1"/>
    <n v="17"/>
    <n v="46.51"/>
    <n v="790.67"/>
  </r>
  <r>
    <s v="S00016"/>
    <x v="15"/>
    <x v="7"/>
    <x v="3"/>
    <s v="Retailer_43"/>
    <s v="Faridabad"/>
    <x v="0"/>
    <x v="6"/>
    <x v="1"/>
    <n v="6"/>
    <n v="136.79"/>
    <n v="820.74"/>
  </r>
  <r>
    <s v="S00017"/>
    <x v="16"/>
    <x v="0"/>
    <x v="0"/>
    <s v="Retailer_73"/>
    <s v="Faridabad"/>
    <x v="4"/>
    <x v="8"/>
    <x v="0"/>
    <n v="12"/>
    <n v="440.05"/>
    <n v="5280.6"/>
  </r>
  <r>
    <s v="S00018"/>
    <x v="17"/>
    <x v="8"/>
    <x v="2"/>
    <s v="Retailer_95"/>
    <s v="Ghaziabad"/>
    <x v="5"/>
    <x v="10"/>
    <x v="0"/>
    <n v="10"/>
    <n v="526.59"/>
    <n v="5265.9"/>
  </r>
  <r>
    <s v="S00019"/>
    <x v="18"/>
    <x v="9"/>
    <x v="0"/>
    <s v="Retailer_108"/>
    <s v="Gurugram"/>
    <x v="0"/>
    <x v="12"/>
    <x v="1"/>
    <n v="10"/>
    <n v="478.58"/>
    <n v="4785.8"/>
  </r>
  <r>
    <s v="S00020"/>
    <x v="19"/>
    <x v="2"/>
    <x v="1"/>
    <s v="Retailer_124"/>
    <s v="Noida"/>
    <x v="1"/>
    <x v="13"/>
    <x v="1"/>
    <n v="20"/>
    <n v="110.56"/>
    <n v="2211.1999999999998"/>
  </r>
  <r>
    <s v="S00021"/>
    <x v="20"/>
    <x v="1"/>
    <x v="1"/>
    <s v="Retailer_42"/>
    <s v="Noida"/>
    <x v="2"/>
    <x v="14"/>
    <x v="0"/>
    <n v="17"/>
    <n v="501.04"/>
    <n v="8517.68"/>
  </r>
  <r>
    <s v="S00022"/>
    <x v="21"/>
    <x v="8"/>
    <x v="2"/>
    <s v="Retailer_116"/>
    <s v="Noida"/>
    <x v="0"/>
    <x v="6"/>
    <x v="1"/>
    <n v="14"/>
    <n v="81.900000000000006"/>
    <n v="1146.5999999999999"/>
  </r>
  <r>
    <s v="S00023"/>
    <x v="22"/>
    <x v="8"/>
    <x v="2"/>
    <s v="Retailer_99"/>
    <s v="Delhi"/>
    <x v="4"/>
    <x v="8"/>
    <x v="1"/>
    <n v="2"/>
    <n v="258.70999999999998"/>
    <n v="517.41999999999996"/>
  </r>
  <r>
    <s v="S00024"/>
    <x v="23"/>
    <x v="7"/>
    <x v="3"/>
    <s v="Retailer_86"/>
    <s v="Gurugram"/>
    <x v="6"/>
    <x v="15"/>
    <x v="1"/>
    <n v="1"/>
    <n v="226.6"/>
    <n v="226.6"/>
  </r>
  <r>
    <s v="S00025"/>
    <x v="24"/>
    <x v="6"/>
    <x v="3"/>
    <s v="Retailer_36"/>
    <s v="Faridabad"/>
    <x v="5"/>
    <x v="16"/>
    <x v="1"/>
    <n v="10"/>
    <n v="597.1"/>
    <n v="5971"/>
  </r>
  <r>
    <s v="S00026"/>
    <x v="25"/>
    <x v="3"/>
    <x v="1"/>
    <s v="Retailer_141"/>
    <s v="Ghaziabad"/>
    <x v="0"/>
    <x v="2"/>
    <x v="0"/>
    <n v="3"/>
    <n v="32.58"/>
    <n v="97.74"/>
  </r>
  <r>
    <s v="S00027"/>
    <x v="26"/>
    <x v="5"/>
    <x v="2"/>
    <s v="Retailer_32"/>
    <s v="Delhi"/>
    <x v="2"/>
    <x v="17"/>
    <x v="1"/>
    <n v="4"/>
    <n v="470.78"/>
    <n v="1883.12"/>
  </r>
  <r>
    <s v="S00028"/>
    <x v="27"/>
    <x v="9"/>
    <x v="0"/>
    <s v="Retailer_138"/>
    <s v="Delhi"/>
    <x v="5"/>
    <x v="18"/>
    <x v="1"/>
    <n v="20"/>
    <n v="277.02999999999997"/>
    <n v="5540.6"/>
  </r>
  <r>
    <s v="S00029"/>
    <x v="28"/>
    <x v="10"/>
    <x v="2"/>
    <s v="Retailer_110"/>
    <s v="Delhi"/>
    <x v="3"/>
    <x v="7"/>
    <x v="1"/>
    <n v="19"/>
    <n v="171.91"/>
    <n v="3266.29"/>
  </r>
  <r>
    <s v="S00030"/>
    <x v="29"/>
    <x v="6"/>
    <x v="3"/>
    <s v="Retailer_22"/>
    <s v="Ghaziabad"/>
    <x v="2"/>
    <x v="17"/>
    <x v="0"/>
    <n v="8"/>
    <n v="359.05"/>
    <n v="2872.4"/>
  </r>
  <r>
    <s v="S00031"/>
    <x v="30"/>
    <x v="9"/>
    <x v="0"/>
    <s v="Retailer_142"/>
    <s v="Delhi"/>
    <x v="6"/>
    <x v="19"/>
    <x v="1"/>
    <n v="17"/>
    <n v="347.54"/>
    <n v="5908.18"/>
  </r>
  <r>
    <s v="S00032"/>
    <x v="31"/>
    <x v="4"/>
    <x v="0"/>
    <s v="Retailer_65"/>
    <s v="Delhi"/>
    <x v="0"/>
    <x v="12"/>
    <x v="1"/>
    <n v="2"/>
    <n v="395.29"/>
    <n v="790.58"/>
  </r>
  <r>
    <s v="S00033"/>
    <x v="32"/>
    <x v="7"/>
    <x v="3"/>
    <s v="Retailer_27"/>
    <s v="Ghaziabad"/>
    <x v="6"/>
    <x v="19"/>
    <x v="1"/>
    <n v="12"/>
    <n v="172.26"/>
    <n v="2067.12"/>
  </r>
  <r>
    <s v="S00034"/>
    <x v="33"/>
    <x v="5"/>
    <x v="2"/>
    <s v="Retailer_45"/>
    <s v="Faridabad"/>
    <x v="3"/>
    <x v="20"/>
    <x v="1"/>
    <n v="5"/>
    <n v="47.88"/>
    <n v="239.4"/>
  </r>
  <r>
    <s v="S00035"/>
    <x v="34"/>
    <x v="0"/>
    <x v="0"/>
    <s v="Retailer_10"/>
    <s v="Noida"/>
    <x v="3"/>
    <x v="20"/>
    <x v="0"/>
    <n v="6"/>
    <n v="479.77"/>
    <n v="2878.62"/>
  </r>
  <r>
    <s v="S00036"/>
    <x v="35"/>
    <x v="5"/>
    <x v="2"/>
    <s v="Retailer_132"/>
    <s v="Faridabad"/>
    <x v="5"/>
    <x v="16"/>
    <x v="0"/>
    <n v="7"/>
    <n v="514.21"/>
    <n v="3599.47"/>
  </r>
  <r>
    <s v="S00037"/>
    <x v="36"/>
    <x v="7"/>
    <x v="3"/>
    <s v="Retailer_49"/>
    <s v="Noida"/>
    <x v="1"/>
    <x v="11"/>
    <x v="1"/>
    <n v="16"/>
    <n v="161.85"/>
    <n v="2589.6"/>
  </r>
  <r>
    <s v="S00038"/>
    <x v="37"/>
    <x v="4"/>
    <x v="0"/>
    <s v="Retailer_112"/>
    <s v="Faridabad"/>
    <x v="6"/>
    <x v="19"/>
    <x v="1"/>
    <n v="11"/>
    <n v="175.08"/>
    <n v="1925.88"/>
  </r>
  <r>
    <s v="S00039"/>
    <x v="38"/>
    <x v="9"/>
    <x v="0"/>
    <s v="Retailer_128"/>
    <s v="Noida"/>
    <x v="3"/>
    <x v="20"/>
    <x v="1"/>
    <n v="13"/>
    <n v="240.39"/>
    <n v="3125.07"/>
  </r>
  <r>
    <s v="S00040"/>
    <x v="39"/>
    <x v="0"/>
    <x v="0"/>
    <s v="Retailer_21"/>
    <s v="Faridabad"/>
    <x v="1"/>
    <x v="11"/>
    <x v="1"/>
    <n v="9"/>
    <n v="470.44"/>
    <n v="4233.96"/>
  </r>
  <r>
    <s v="S00041"/>
    <x v="40"/>
    <x v="1"/>
    <x v="1"/>
    <s v="Retailer_84"/>
    <s v="Noida"/>
    <x v="2"/>
    <x v="14"/>
    <x v="0"/>
    <n v="18"/>
    <n v="192.88"/>
    <n v="3471.84"/>
  </r>
  <r>
    <s v="S00042"/>
    <x v="41"/>
    <x v="6"/>
    <x v="3"/>
    <s v="Retailer_114"/>
    <s v="Noida"/>
    <x v="6"/>
    <x v="21"/>
    <x v="1"/>
    <n v="20"/>
    <n v="445.99"/>
    <n v="8919.7999999999993"/>
  </r>
  <r>
    <s v="S00043"/>
    <x v="42"/>
    <x v="10"/>
    <x v="2"/>
    <s v="Retailer_15"/>
    <s v="Delhi"/>
    <x v="0"/>
    <x v="2"/>
    <x v="1"/>
    <n v="12"/>
    <n v="417.39"/>
    <n v="5008.68"/>
  </r>
  <r>
    <s v="S00044"/>
    <x v="43"/>
    <x v="6"/>
    <x v="3"/>
    <s v="Retailer_41"/>
    <s v="Delhi"/>
    <x v="3"/>
    <x v="7"/>
    <x v="1"/>
    <n v="13"/>
    <n v="240.45"/>
    <n v="3125.85"/>
  </r>
  <r>
    <s v="S00045"/>
    <x v="44"/>
    <x v="7"/>
    <x v="3"/>
    <s v="Retailer_94"/>
    <s v="Noida"/>
    <x v="5"/>
    <x v="18"/>
    <x v="1"/>
    <n v="2"/>
    <n v="91.68"/>
    <n v="183.36"/>
  </r>
  <r>
    <s v="S00046"/>
    <x v="45"/>
    <x v="4"/>
    <x v="0"/>
    <s v="Retailer_96"/>
    <s v="Faridabad"/>
    <x v="0"/>
    <x v="2"/>
    <x v="0"/>
    <n v="20"/>
    <n v="117.15"/>
    <n v="2343"/>
  </r>
  <r>
    <s v="S00047"/>
    <x v="46"/>
    <x v="4"/>
    <x v="0"/>
    <s v="Retailer_81"/>
    <s v="Noida"/>
    <x v="1"/>
    <x v="13"/>
    <x v="0"/>
    <n v="19"/>
    <n v="105.3"/>
    <n v="2000.7"/>
  </r>
  <r>
    <s v="S00048"/>
    <x v="47"/>
    <x v="9"/>
    <x v="0"/>
    <s v="Retailer_100"/>
    <s v="Ghaziabad"/>
    <x v="5"/>
    <x v="16"/>
    <x v="1"/>
    <n v="1"/>
    <n v="440.2"/>
    <n v="440.2"/>
  </r>
  <r>
    <s v="S00049"/>
    <x v="48"/>
    <x v="7"/>
    <x v="3"/>
    <s v="Retailer_74"/>
    <s v="Faridabad"/>
    <x v="4"/>
    <x v="5"/>
    <x v="1"/>
    <n v="9"/>
    <n v="439.23"/>
    <n v="3953.07"/>
  </r>
  <r>
    <s v="S00050"/>
    <x v="49"/>
    <x v="3"/>
    <x v="1"/>
    <s v="Retailer_114"/>
    <s v="Delhi"/>
    <x v="5"/>
    <x v="16"/>
    <x v="0"/>
    <n v="5"/>
    <n v="498.22"/>
    <n v="2491.1"/>
  </r>
  <r>
    <s v="S00051"/>
    <x v="50"/>
    <x v="1"/>
    <x v="1"/>
    <s v="Retailer_141"/>
    <s v="Ghaziabad"/>
    <x v="1"/>
    <x v="11"/>
    <x v="1"/>
    <n v="11"/>
    <n v="411.2"/>
    <n v="4523.2"/>
  </r>
  <r>
    <s v="S00052"/>
    <x v="51"/>
    <x v="6"/>
    <x v="3"/>
    <s v="Retailer_45"/>
    <s v="Noida"/>
    <x v="6"/>
    <x v="22"/>
    <x v="1"/>
    <n v="6"/>
    <n v="461.04"/>
    <n v="2766.24"/>
  </r>
  <r>
    <s v="S00053"/>
    <x v="52"/>
    <x v="10"/>
    <x v="2"/>
    <s v="Retailer_127"/>
    <s v="Delhi"/>
    <x v="2"/>
    <x v="14"/>
    <x v="1"/>
    <n v="4"/>
    <n v="148.19"/>
    <n v="592.76"/>
  </r>
  <r>
    <s v="S00054"/>
    <x v="53"/>
    <x v="3"/>
    <x v="1"/>
    <s v="Retailer_23"/>
    <s v="Delhi"/>
    <x v="6"/>
    <x v="22"/>
    <x v="1"/>
    <n v="15"/>
    <n v="537.51"/>
    <n v="8062.65"/>
  </r>
  <r>
    <s v="S00055"/>
    <x v="54"/>
    <x v="4"/>
    <x v="0"/>
    <s v="Retailer_148"/>
    <s v="Delhi"/>
    <x v="6"/>
    <x v="21"/>
    <x v="0"/>
    <n v="16"/>
    <n v="332.3"/>
    <n v="5316.8"/>
  </r>
  <r>
    <s v="S00056"/>
    <x v="55"/>
    <x v="9"/>
    <x v="0"/>
    <s v="Retailer_89"/>
    <s v="Gurugram"/>
    <x v="5"/>
    <x v="23"/>
    <x v="1"/>
    <n v="3"/>
    <n v="289.8"/>
    <n v="869.4"/>
  </r>
  <r>
    <s v="S00057"/>
    <x v="53"/>
    <x v="3"/>
    <x v="1"/>
    <s v="Retailer_111"/>
    <s v="Ghaziabad"/>
    <x v="1"/>
    <x v="11"/>
    <x v="1"/>
    <n v="19"/>
    <n v="136.79"/>
    <n v="2599.0100000000002"/>
  </r>
  <r>
    <s v="S00058"/>
    <x v="56"/>
    <x v="3"/>
    <x v="1"/>
    <s v="Retailer_42"/>
    <s v="Noida"/>
    <x v="1"/>
    <x v="13"/>
    <x v="1"/>
    <n v="4"/>
    <n v="315.20999999999998"/>
    <n v="1260.8399999999999"/>
  </r>
  <r>
    <s v="S00059"/>
    <x v="40"/>
    <x v="1"/>
    <x v="1"/>
    <s v="Retailer_65"/>
    <s v="Gurugram"/>
    <x v="3"/>
    <x v="4"/>
    <x v="1"/>
    <n v="12"/>
    <n v="351.16"/>
    <n v="4213.92"/>
  </r>
  <r>
    <s v="S00060"/>
    <x v="57"/>
    <x v="7"/>
    <x v="3"/>
    <s v="Retailer_137"/>
    <s v="Delhi"/>
    <x v="3"/>
    <x v="7"/>
    <x v="1"/>
    <n v="9"/>
    <n v="99.65"/>
    <n v="896.85"/>
  </r>
  <r>
    <s v="S00061"/>
    <x v="58"/>
    <x v="3"/>
    <x v="1"/>
    <s v="Retailer_44"/>
    <s v="Ghaziabad"/>
    <x v="2"/>
    <x v="3"/>
    <x v="0"/>
    <n v="6"/>
    <n v="400.54"/>
    <n v="2403.2399999999998"/>
  </r>
  <r>
    <s v="S00062"/>
    <x v="3"/>
    <x v="2"/>
    <x v="1"/>
    <s v="Retailer_8"/>
    <s v="Delhi"/>
    <x v="3"/>
    <x v="7"/>
    <x v="1"/>
    <n v="11"/>
    <n v="557.91999999999996"/>
    <n v="6137.12"/>
  </r>
  <r>
    <s v="S00063"/>
    <x v="14"/>
    <x v="7"/>
    <x v="3"/>
    <s v="Retailer_8"/>
    <s v="Faridabad"/>
    <x v="4"/>
    <x v="5"/>
    <x v="1"/>
    <n v="7"/>
    <n v="485.03"/>
    <n v="3395.21"/>
  </r>
  <r>
    <s v="S00064"/>
    <x v="59"/>
    <x v="9"/>
    <x v="0"/>
    <s v="Retailer_63"/>
    <s v="Faridabad"/>
    <x v="3"/>
    <x v="7"/>
    <x v="1"/>
    <n v="10"/>
    <n v="432.44"/>
    <n v="4324.3999999999996"/>
  </r>
  <r>
    <s v="S00065"/>
    <x v="60"/>
    <x v="0"/>
    <x v="0"/>
    <s v="Retailer_107"/>
    <s v="Faridabad"/>
    <x v="6"/>
    <x v="21"/>
    <x v="1"/>
    <n v="3"/>
    <n v="405.55"/>
    <n v="1216.6500000000001"/>
  </r>
  <r>
    <s v="S00066"/>
    <x v="61"/>
    <x v="5"/>
    <x v="2"/>
    <s v="Retailer_89"/>
    <s v="Faridabad"/>
    <x v="0"/>
    <x v="6"/>
    <x v="0"/>
    <n v="11"/>
    <n v="364.46"/>
    <n v="4009.06"/>
  </r>
  <r>
    <s v="S00067"/>
    <x v="62"/>
    <x v="10"/>
    <x v="2"/>
    <s v="Retailer_120"/>
    <s v="Delhi"/>
    <x v="5"/>
    <x v="23"/>
    <x v="1"/>
    <n v="17"/>
    <n v="337.1"/>
    <n v="5730.7"/>
  </r>
  <r>
    <s v="S00068"/>
    <x v="63"/>
    <x v="10"/>
    <x v="2"/>
    <s v="Retailer_99"/>
    <s v="Ghaziabad"/>
    <x v="6"/>
    <x v="21"/>
    <x v="1"/>
    <n v="8"/>
    <n v="100.87"/>
    <n v="806.96"/>
  </r>
  <r>
    <s v="S00069"/>
    <x v="64"/>
    <x v="11"/>
    <x v="3"/>
    <s v="Retailer_81"/>
    <s v="Gurugram"/>
    <x v="0"/>
    <x v="6"/>
    <x v="1"/>
    <n v="6"/>
    <n v="495.15"/>
    <n v="2970.9"/>
  </r>
  <r>
    <s v="S00070"/>
    <x v="65"/>
    <x v="5"/>
    <x v="2"/>
    <s v="Retailer_128"/>
    <s v="Delhi"/>
    <x v="1"/>
    <x v="13"/>
    <x v="0"/>
    <n v="16"/>
    <n v="328.1"/>
    <n v="5249.6"/>
  </r>
  <r>
    <s v="S00071"/>
    <x v="66"/>
    <x v="8"/>
    <x v="2"/>
    <s v="Retailer_150"/>
    <s v="Noida"/>
    <x v="4"/>
    <x v="8"/>
    <x v="1"/>
    <n v="17"/>
    <n v="316.06"/>
    <n v="5373.02"/>
  </r>
  <r>
    <s v="S00072"/>
    <x v="67"/>
    <x v="7"/>
    <x v="3"/>
    <s v="Retailer_121"/>
    <s v="Noida"/>
    <x v="4"/>
    <x v="24"/>
    <x v="1"/>
    <n v="10"/>
    <n v="322.57"/>
    <n v="3225.7"/>
  </r>
  <r>
    <s v="S00073"/>
    <x v="68"/>
    <x v="10"/>
    <x v="2"/>
    <s v="Retailer_94"/>
    <s v="Faridabad"/>
    <x v="2"/>
    <x v="14"/>
    <x v="1"/>
    <n v="4"/>
    <n v="264.66000000000003"/>
    <n v="1058.6400000000001"/>
  </r>
  <r>
    <s v="S00074"/>
    <x v="17"/>
    <x v="8"/>
    <x v="2"/>
    <s v="Retailer_93"/>
    <s v="Ghaziabad"/>
    <x v="6"/>
    <x v="19"/>
    <x v="1"/>
    <n v="13"/>
    <n v="54.14"/>
    <n v="703.82"/>
  </r>
  <r>
    <s v="S00075"/>
    <x v="69"/>
    <x v="11"/>
    <x v="3"/>
    <s v="Retailer_72"/>
    <s v="Ghaziabad"/>
    <x v="6"/>
    <x v="19"/>
    <x v="0"/>
    <n v="13"/>
    <n v="321.52"/>
    <n v="4179.76"/>
  </r>
  <r>
    <s v="S00076"/>
    <x v="70"/>
    <x v="4"/>
    <x v="0"/>
    <s v="Retailer_96"/>
    <s v="Noida"/>
    <x v="3"/>
    <x v="7"/>
    <x v="0"/>
    <n v="4"/>
    <n v="105.89"/>
    <n v="423.56"/>
  </r>
  <r>
    <s v="S00077"/>
    <x v="71"/>
    <x v="4"/>
    <x v="0"/>
    <s v="Retailer_129"/>
    <s v="Delhi"/>
    <x v="2"/>
    <x v="17"/>
    <x v="1"/>
    <n v="5"/>
    <n v="143.07"/>
    <n v="715.35"/>
  </r>
  <r>
    <s v="S00078"/>
    <x v="72"/>
    <x v="0"/>
    <x v="0"/>
    <s v="Retailer_133"/>
    <s v="Faridabad"/>
    <x v="4"/>
    <x v="24"/>
    <x v="1"/>
    <n v="5"/>
    <n v="437.6"/>
    <n v="2188"/>
  </r>
  <r>
    <s v="S00079"/>
    <x v="73"/>
    <x v="3"/>
    <x v="1"/>
    <s v="Retailer_101"/>
    <s v="Ghaziabad"/>
    <x v="5"/>
    <x v="10"/>
    <x v="1"/>
    <n v="11"/>
    <n v="587.37"/>
    <n v="6461.07"/>
  </r>
  <r>
    <s v="S00080"/>
    <x v="74"/>
    <x v="9"/>
    <x v="0"/>
    <s v="Retailer_137"/>
    <s v="Faridabad"/>
    <x v="3"/>
    <x v="20"/>
    <x v="1"/>
    <n v="19"/>
    <n v="223.92"/>
    <n v="4254.4799999999996"/>
  </r>
  <r>
    <s v="S00081"/>
    <x v="37"/>
    <x v="4"/>
    <x v="0"/>
    <s v="Retailer_85"/>
    <s v="Delhi"/>
    <x v="3"/>
    <x v="7"/>
    <x v="0"/>
    <n v="10"/>
    <n v="320.51"/>
    <n v="3205.1"/>
  </r>
  <r>
    <s v="S00082"/>
    <x v="75"/>
    <x v="6"/>
    <x v="3"/>
    <s v="Retailer_149"/>
    <s v="Ghaziabad"/>
    <x v="0"/>
    <x v="0"/>
    <x v="1"/>
    <n v="1"/>
    <n v="377.22"/>
    <n v="377.22"/>
  </r>
  <r>
    <s v="S00083"/>
    <x v="76"/>
    <x v="7"/>
    <x v="3"/>
    <s v="Retailer_98"/>
    <s v="Gurugram"/>
    <x v="5"/>
    <x v="16"/>
    <x v="1"/>
    <n v="19"/>
    <n v="293.88"/>
    <n v="5583.72"/>
  </r>
  <r>
    <s v="S00084"/>
    <x v="51"/>
    <x v="6"/>
    <x v="3"/>
    <s v="Retailer_29"/>
    <s v="Gurugram"/>
    <x v="1"/>
    <x v="11"/>
    <x v="1"/>
    <n v="8"/>
    <n v="42.38"/>
    <n v="339.04"/>
  </r>
  <r>
    <s v="S00085"/>
    <x v="41"/>
    <x v="6"/>
    <x v="3"/>
    <s v="Retailer_53"/>
    <s v="Faridabad"/>
    <x v="4"/>
    <x v="8"/>
    <x v="1"/>
    <n v="11"/>
    <n v="258.74"/>
    <n v="2846.14"/>
  </r>
  <r>
    <s v="S00086"/>
    <x v="77"/>
    <x v="1"/>
    <x v="1"/>
    <s v="Retailer_36"/>
    <s v="Ghaziabad"/>
    <x v="2"/>
    <x v="3"/>
    <x v="0"/>
    <n v="16"/>
    <n v="570.49"/>
    <n v="9127.84"/>
  </r>
  <r>
    <s v="S00087"/>
    <x v="49"/>
    <x v="3"/>
    <x v="1"/>
    <s v="Retailer_118"/>
    <s v="Ghaziabad"/>
    <x v="5"/>
    <x v="23"/>
    <x v="0"/>
    <n v="16"/>
    <n v="330.63"/>
    <n v="5290.08"/>
  </r>
  <r>
    <s v="S00088"/>
    <x v="78"/>
    <x v="10"/>
    <x v="2"/>
    <s v="Retailer_72"/>
    <s v="Ghaziabad"/>
    <x v="6"/>
    <x v="22"/>
    <x v="1"/>
    <n v="9"/>
    <n v="385.89"/>
    <n v="3473.01"/>
  </r>
  <r>
    <s v="S00089"/>
    <x v="79"/>
    <x v="8"/>
    <x v="2"/>
    <s v="Retailer_126"/>
    <s v="Noida"/>
    <x v="6"/>
    <x v="15"/>
    <x v="1"/>
    <n v="10"/>
    <n v="467.46"/>
    <n v="4674.6000000000004"/>
  </r>
  <r>
    <s v="S00090"/>
    <x v="42"/>
    <x v="10"/>
    <x v="2"/>
    <s v="Retailer_74"/>
    <s v="Delhi"/>
    <x v="0"/>
    <x v="0"/>
    <x v="0"/>
    <n v="18"/>
    <n v="616.95000000000005"/>
    <n v="11105.1"/>
  </r>
  <r>
    <s v="S00091"/>
    <x v="80"/>
    <x v="4"/>
    <x v="0"/>
    <s v="Retailer_89"/>
    <s v="Gurugram"/>
    <x v="2"/>
    <x v="3"/>
    <x v="1"/>
    <n v="18"/>
    <n v="263.70999999999998"/>
    <n v="4746.78"/>
  </r>
  <r>
    <s v="S00092"/>
    <x v="81"/>
    <x v="0"/>
    <x v="0"/>
    <s v="Retailer_66"/>
    <s v="Faridabad"/>
    <x v="6"/>
    <x v="19"/>
    <x v="1"/>
    <n v="10"/>
    <n v="420.97"/>
    <n v="4209.7"/>
  </r>
  <r>
    <s v="S00093"/>
    <x v="24"/>
    <x v="6"/>
    <x v="3"/>
    <s v="Retailer_70"/>
    <s v="Gurugram"/>
    <x v="5"/>
    <x v="10"/>
    <x v="1"/>
    <n v="18"/>
    <n v="195.7"/>
    <n v="3522.6"/>
  </r>
  <r>
    <s v="S00094"/>
    <x v="82"/>
    <x v="9"/>
    <x v="0"/>
    <s v="Retailer_58"/>
    <s v="Gurugram"/>
    <x v="4"/>
    <x v="9"/>
    <x v="1"/>
    <n v="8"/>
    <n v="53.72"/>
    <n v="429.76"/>
  </r>
  <r>
    <s v="S00095"/>
    <x v="13"/>
    <x v="1"/>
    <x v="1"/>
    <s v="Retailer_36"/>
    <s v="Delhi"/>
    <x v="4"/>
    <x v="24"/>
    <x v="0"/>
    <n v="14"/>
    <n v="227.17"/>
    <n v="3180.38"/>
  </r>
  <r>
    <s v="S00096"/>
    <x v="83"/>
    <x v="0"/>
    <x v="0"/>
    <s v="Retailer_123"/>
    <s v="Gurugram"/>
    <x v="2"/>
    <x v="14"/>
    <x v="1"/>
    <n v="14"/>
    <n v="438.59"/>
    <n v="6140.26"/>
  </r>
  <r>
    <s v="S00097"/>
    <x v="84"/>
    <x v="1"/>
    <x v="1"/>
    <s v="Retailer_147"/>
    <s v="Gurugram"/>
    <x v="1"/>
    <x v="1"/>
    <x v="1"/>
    <n v="11"/>
    <n v="197.51"/>
    <n v="2172.61"/>
  </r>
  <r>
    <s v="S00098"/>
    <x v="85"/>
    <x v="0"/>
    <x v="0"/>
    <s v="Retailer_46"/>
    <s v="Delhi"/>
    <x v="2"/>
    <x v="3"/>
    <x v="1"/>
    <n v="2"/>
    <n v="602.25"/>
    <n v="1204.5"/>
  </r>
  <r>
    <s v="S00099"/>
    <x v="63"/>
    <x v="10"/>
    <x v="2"/>
    <s v="Retailer_10"/>
    <s v="Delhi"/>
    <x v="1"/>
    <x v="1"/>
    <x v="0"/>
    <n v="16"/>
    <n v="142.51"/>
    <n v="2280.16"/>
  </r>
  <r>
    <s v="S00100"/>
    <x v="86"/>
    <x v="7"/>
    <x v="3"/>
    <s v="Retailer_140"/>
    <s v="Ghaziabad"/>
    <x v="6"/>
    <x v="19"/>
    <x v="1"/>
    <n v="11"/>
    <n v="190.94"/>
    <n v="2100.34"/>
  </r>
  <r>
    <s v="S00101"/>
    <x v="87"/>
    <x v="1"/>
    <x v="1"/>
    <s v="Retailer_85"/>
    <s v="Gurugram"/>
    <x v="0"/>
    <x v="6"/>
    <x v="1"/>
    <n v="17"/>
    <n v="291.73"/>
    <n v="4959.41"/>
  </r>
  <r>
    <s v="S00102"/>
    <x v="88"/>
    <x v="5"/>
    <x v="2"/>
    <s v="Retailer_76"/>
    <s v="Ghaziabad"/>
    <x v="3"/>
    <x v="20"/>
    <x v="1"/>
    <n v="9"/>
    <n v="430.21"/>
    <n v="3871.89"/>
  </r>
  <r>
    <s v="S00103"/>
    <x v="89"/>
    <x v="4"/>
    <x v="0"/>
    <s v="Retailer_110"/>
    <s v="Ghaziabad"/>
    <x v="3"/>
    <x v="4"/>
    <x v="1"/>
    <n v="6"/>
    <n v="406.88"/>
    <n v="2441.2800000000002"/>
  </r>
  <r>
    <s v="S00104"/>
    <x v="90"/>
    <x v="3"/>
    <x v="1"/>
    <s v="Retailer_123"/>
    <s v="Noida"/>
    <x v="6"/>
    <x v="19"/>
    <x v="0"/>
    <n v="13"/>
    <n v="396.83"/>
    <n v="5158.79"/>
  </r>
  <r>
    <s v="S00105"/>
    <x v="91"/>
    <x v="10"/>
    <x v="2"/>
    <s v="Retailer_85"/>
    <s v="Noida"/>
    <x v="5"/>
    <x v="16"/>
    <x v="0"/>
    <n v="9"/>
    <n v="241.93"/>
    <n v="2177.37"/>
  </r>
  <r>
    <s v="S00106"/>
    <x v="92"/>
    <x v="4"/>
    <x v="0"/>
    <s v="Retailer_61"/>
    <s v="Delhi"/>
    <x v="2"/>
    <x v="3"/>
    <x v="1"/>
    <n v="19"/>
    <n v="28.11"/>
    <n v="534.09"/>
  </r>
  <r>
    <s v="S00107"/>
    <x v="93"/>
    <x v="6"/>
    <x v="3"/>
    <s v="Retailer_129"/>
    <s v="Noida"/>
    <x v="3"/>
    <x v="4"/>
    <x v="1"/>
    <n v="15"/>
    <n v="195.97"/>
    <n v="2939.55"/>
  </r>
  <r>
    <s v="S00108"/>
    <x v="94"/>
    <x v="8"/>
    <x v="2"/>
    <s v="Retailer_35"/>
    <s v="Faridabad"/>
    <x v="3"/>
    <x v="4"/>
    <x v="1"/>
    <n v="10"/>
    <n v="246.37"/>
    <n v="2463.6999999999998"/>
  </r>
  <r>
    <s v="S00109"/>
    <x v="69"/>
    <x v="11"/>
    <x v="3"/>
    <s v="Retailer_121"/>
    <s v="Ghaziabad"/>
    <x v="5"/>
    <x v="18"/>
    <x v="1"/>
    <n v="20"/>
    <n v="242.8"/>
    <n v="4856"/>
  </r>
  <r>
    <s v="S00110"/>
    <x v="95"/>
    <x v="7"/>
    <x v="3"/>
    <s v="Retailer_21"/>
    <s v="Ghaziabad"/>
    <x v="1"/>
    <x v="11"/>
    <x v="0"/>
    <n v="7"/>
    <n v="460.05"/>
    <n v="3220.35"/>
  </r>
  <r>
    <s v="S00111"/>
    <x v="77"/>
    <x v="1"/>
    <x v="1"/>
    <s v="Retailer_141"/>
    <s v="Ghaziabad"/>
    <x v="0"/>
    <x v="0"/>
    <x v="1"/>
    <n v="3"/>
    <n v="575.02"/>
    <n v="1725.06"/>
  </r>
  <r>
    <s v="S00112"/>
    <x v="81"/>
    <x v="0"/>
    <x v="0"/>
    <s v="Retailer_30"/>
    <s v="Gurugram"/>
    <x v="5"/>
    <x v="10"/>
    <x v="1"/>
    <n v="6"/>
    <n v="229.12"/>
    <n v="1374.72"/>
  </r>
  <r>
    <s v="S00113"/>
    <x v="96"/>
    <x v="0"/>
    <x v="0"/>
    <s v="Retailer_15"/>
    <s v="Faridabad"/>
    <x v="3"/>
    <x v="7"/>
    <x v="1"/>
    <n v="16"/>
    <n v="81.37"/>
    <n v="1301.92"/>
  </r>
  <r>
    <s v="S00114"/>
    <x v="97"/>
    <x v="0"/>
    <x v="0"/>
    <s v="Retailer_79"/>
    <s v="Delhi"/>
    <x v="5"/>
    <x v="18"/>
    <x v="1"/>
    <n v="15"/>
    <n v="335.66"/>
    <n v="5034.8999999999996"/>
  </r>
  <r>
    <s v="S00115"/>
    <x v="1"/>
    <x v="1"/>
    <x v="1"/>
    <s v="Retailer_12"/>
    <s v="Faridabad"/>
    <x v="0"/>
    <x v="0"/>
    <x v="0"/>
    <n v="1"/>
    <n v="447.93"/>
    <n v="447.93"/>
  </r>
  <r>
    <s v="S00116"/>
    <x v="98"/>
    <x v="1"/>
    <x v="1"/>
    <s v="Retailer_121"/>
    <s v="Delhi"/>
    <x v="6"/>
    <x v="19"/>
    <x v="0"/>
    <n v="18"/>
    <n v="61.94"/>
    <n v="1114.92"/>
  </r>
  <r>
    <s v="S00117"/>
    <x v="86"/>
    <x v="7"/>
    <x v="3"/>
    <s v="Retailer_108"/>
    <s v="Noida"/>
    <x v="6"/>
    <x v="21"/>
    <x v="1"/>
    <n v="6"/>
    <n v="455.55"/>
    <n v="2733.3"/>
  </r>
  <r>
    <s v="S00118"/>
    <x v="99"/>
    <x v="6"/>
    <x v="3"/>
    <s v="Retailer_139"/>
    <s v="Gurugram"/>
    <x v="0"/>
    <x v="12"/>
    <x v="1"/>
    <n v="13"/>
    <n v="231.85"/>
    <n v="3014.05"/>
  </r>
  <r>
    <s v="S00119"/>
    <x v="70"/>
    <x v="4"/>
    <x v="0"/>
    <s v="Retailer_136"/>
    <s v="Gurugram"/>
    <x v="3"/>
    <x v="20"/>
    <x v="0"/>
    <n v="4"/>
    <n v="138.62"/>
    <n v="554.48"/>
  </r>
  <r>
    <s v="S00120"/>
    <x v="100"/>
    <x v="5"/>
    <x v="2"/>
    <s v="Retailer_119"/>
    <s v="Ghaziabad"/>
    <x v="3"/>
    <x v="4"/>
    <x v="1"/>
    <n v="1"/>
    <n v="441.13"/>
    <n v="441.13"/>
  </r>
  <r>
    <s v="S00121"/>
    <x v="101"/>
    <x v="3"/>
    <x v="1"/>
    <s v="Retailer_71"/>
    <s v="Gurugram"/>
    <x v="0"/>
    <x v="12"/>
    <x v="1"/>
    <n v="8"/>
    <n v="169.11"/>
    <n v="1352.88"/>
  </r>
  <r>
    <s v="S00122"/>
    <x v="57"/>
    <x v="7"/>
    <x v="3"/>
    <s v="Retailer_5"/>
    <s v="Gurugram"/>
    <x v="3"/>
    <x v="4"/>
    <x v="1"/>
    <n v="2"/>
    <n v="517.42999999999995"/>
    <n v="1034.8599999999999"/>
  </r>
  <r>
    <s v="S00123"/>
    <x v="102"/>
    <x v="7"/>
    <x v="3"/>
    <s v="Retailer_13"/>
    <s v="Gurugram"/>
    <x v="5"/>
    <x v="16"/>
    <x v="1"/>
    <n v="4"/>
    <n v="351.77"/>
    <n v="1407.08"/>
  </r>
  <r>
    <s v="S00124"/>
    <x v="103"/>
    <x v="8"/>
    <x v="2"/>
    <s v="Retailer_15"/>
    <s v="Gurugram"/>
    <x v="3"/>
    <x v="4"/>
    <x v="0"/>
    <n v="13"/>
    <n v="273.24"/>
    <n v="3552.12"/>
  </r>
  <r>
    <s v="S00125"/>
    <x v="104"/>
    <x v="11"/>
    <x v="3"/>
    <s v="Retailer_82"/>
    <s v="Ghaziabad"/>
    <x v="2"/>
    <x v="17"/>
    <x v="1"/>
    <n v="8"/>
    <n v="540.04"/>
    <n v="4320.32"/>
  </r>
  <r>
    <s v="S00126"/>
    <x v="105"/>
    <x v="3"/>
    <x v="1"/>
    <s v="Retailer_134"/>
    <s v="Gurugram"/>
    <x v="2"/>
    <x v="3"/>
    <x v="1"/>
    <n v="11"/>
    <n v="159.51"/>
    <n v="1754.61"/>
  </r>
  <r>
    <s v="S00127"/>
    <x v="106"/>
    <x v="11"/>
    <x v="3"/>
    <s v="Retailer_45"/>
    <s v="Faridabad"/>
    <x v="0"/>
    <x v="0"/>
    <x v="1"/>
    <n v="9"/>
    <n v="59.91"/>
    <n v="539.19000000000005"/>
  </r>
  <r>
    <s v="S00128"/>
    <x v="107"/>
    <x v="6"/>
    <x v="3"/>
    <s v="Retailer_98"/>
    <s v="Ghaziabad"/>
    <x v="2"/>
    <x v="17"/>
    <x v="0"/>
    <n v="2"/>
    <n v="243.05"/>
    <n v="486.1"/>
  </r>
  <r>
    <s v="S00129"/>
    <x v="108"/>
    <x v="8"/>
    <x v="2"/>
    <s v="Retailer_138"/>
    <s v="Faridabad"/>
    <x v="6"/>
    <x v="21"/>
    <x v="1"/>
    <n v="14"/>
    <n v="108.57"/>
    <n v="1519.98"/>
  </r>
  <r>
    <s v="S00130"/>
    <x v="109"/>
    <x v="0"/>
    <x v="0"/>
    <s v="Retailer_15"/>
    <s v="Ghaziabad"/>
    <x v="5"/>
    <x v="10"/>
    <x v="1"/>
    <n v="10"/>
    <n v="550.92999999999995"/>
    <n v="5509.3"/>
  </r>
  <r>
    <s v="S00131"/>
    <x v="110"/>
    <x v="10"/>
    <x v="2"/>
    <s v="Retailer_66"/>
    <s v="Gurugram"/>
    <x v="0"/>
    <x v="12"/>
    <x v="1"/>
    <n v="18"/>
    <n v="320.91000000000003"/>
    <n v="5776.38"/>
  </r>
  <r>
    <s v="S00132"/>
    <x v="111"/>
    <x v="11"/>
    <x v="3"/>
    <s v="Retailer_49"/>
    <s v="Delhi"/>
    <x v="6"/>
    <x v="19"/>
    <x v="1"/>
    <n v="15"/>
    <n v="517.82000000000005"/>
    <n v="7767.3"/>
  </r>
  <r>
    <s v="S00133"/>
    <x v="1"/>
    <x v="1"/>
    <x v="1"/>
    <s v="Retailer_49"/>
    <s v="Ghaziabad"/>
    <x v="6"/>
    <x v="21"/>
    <x v="0"/>
    <n v="20"/>
    <n v="356.45"/>
    <n v="7129"/>
  </r>
  <r>
    <s v="S00134"/>
    <x v="112"/>
    <x v="5"/>
    <x v="2"/>
    <s v="Retailer_78"/>
    <s v="Delhi"/>
    <x v="3"/>
    <x v="7"/>
    <x v="0"/>
    <n v="18"/>
    <n v="152.16"/>
    <n v="2738.88"/>
  </r>
  <r>
    <s v="S00135"/>
    <x v="113"/>
    <x v="9"/>
    <x v="0"/>
    <s v="Retailer_63"/>
    <s v="Ghaziabad"/>
    <x v="5"/>
    <x v="10"/>
    <x v="1"/>
    <n v="4"/>
    <n v="502.47"/>
    <n v="2009.88"/>
  </r>
  <r>
    <s v="S00136"/>
    <x v="114"/>
    <x v="5"/>
    <x v="2"/>
    <s v="Retailer_73"/>
    <s v="Faridabad"/>
    <x v="3"/>
    <x v="4"/>
    <x v="1"/>
    <n v="13"/>
    <n v="546.89"/>
    <n v="7109.57"/>
  </r>
  <r>
    <s v="S00137"/>
    <x v="38"/>
    <x v="9"/>
    <x v="0"/>
    <s v="Retailer_120"/>
    <s v="Delhi"/>
    <x v="0"/>
    <x v="0"/>
    <x v="1"/>
    <n v="10"/>
    <n v="174.59"/>
    <n v="1745.9"/>
  </r>
  <r>
    <s v="S00138"/>
    <x v="115"/>
    <x v="8"/>
    <x v="2"/>
    <s v="Retailer_95"/>
    <s v="Noida"/>
    <x v="1"/>
    <x v="11"/>
    <x v="1"/>
    <n v="16"/>
    <n v="500.11"/>
    <n v="8001.76"/>
  </r>
  <r>
    <s v="S00139"/>
    <x v="116"/>
    <x v="3"/>
    <x v="1"/>
    <s v="Retailer_5"/>
    <s v="Noida"/>
    <x v="0"/>
    <x v="2"/>
    <x v="0"/>
    <n v="19"/>
    <n v="516.34"/>
    <n v="9810.4599999999991"/>
  </r>
  <r>
    <s v="S00140"/>
    <x v="58"/>
    <x v="3"/>
    <x v="1"/>
    <s v="Retailer_51"/>
    <s v="Noida"/>
    <x v="2"/>
    <x v="3"/>
    <x v="1"/>
    <n v="19"/>
    <n v="446.58"/>
    <n v="8485.02"/>
  </r>
  <r>
    <s v="S00141"/>
    <x v="69"/>
    <x v="11"/>
    <x v="3"/>
    <s v="Retailer_87"/>
    <s v="Noida"/>
    <x v="5"/>
    <x v="18"/>
    <x v="1"/>
    <n v="19"/>
    <n v="500.31"/>
    <n v="9505.89"/>
  </r>
  <r>
    <s v="S00142"/>
    <x v="117"/>
    <x v="5"/>
    <x v="2"/>
    <s v="Retailer_44"/>
    <s v="Gurugram"/>
    <x v="1"/>
    <x v="1"/>
    <x v="1"/>
    <n v="16"/>
    <n v="282.69"/>
    <n v="4523.04"/>
  </r>
  <r>
    <s v="S00143"/>
    <x v="118"/>
    <x v="11"/>
    <x v="3"/>
    <s v="Retailer_16"/>
    <s v="Ghaziabad"/>
    <x v="3"/>
    <x v="7"/>
    <x v="1"/>
    <n v="16"/>
    <n v="140.88999999999999"/>
    <n v="2254.2399999999998"/>
  </r>
  <r>
    <s v="S00144"/>
    <x v="119"/>
    <x v="3"/>
    <x v="1"/>
    <s v="Retailer_60"/>
    <s v="Delhi"/>
    <x v="4"/>
    <x v="24"/>
    <x v="0"/>
    <n v="2"/>
    <n v="444.33"/>
    <n v="888.66"/>
  </r>
  <r>
    <s v="S00145"/>
    <x v="31"/>
    <x v="4"/>
    <x v="0"/>
    <s v="Retailer_16"/>
    <s v="Ghaziabad"/>
    <x v="3"/>
    <x v="4"/>
    <x v="0"/>
    <n v="1"/>
    <n v="152.74"/>
    <n v="152.74"/>
  </r>
  <r>
    <s v="S00146"/>
    <x v="120"/>
    <x v="9"/>
    <x v="0"/>
    <s v="Retailer_5"/>
    <s v="Delhi"/>
    <x v="3"/>
    <x v="7"/>
    <x v="1"/>
    <n v="20"/>
    <n v="565.96"/>
    <n v="11319.2"/>
  </r>
  <r>
    <s v="S00147"/>
    <x v="42"/>
    <x v="10"/>
    <x v="2"/>
    <s v="Retailer_138"/>
    <s v="Noida"/>
    <x v="2"/>
    <x v="3"/>
    <x v="1"/>
    <n v="14"/>
    <n v="28.15"/>
    <n v="394.1"/>
  </r>
  <r>
    <s v="S00148"/>
    <x v="121"/>
    <x v="9"/>
    <x v="0"/>
    <s v="Retailer_39"/>
    <s v="Gurugram"/>
    <x v="4"/>
    <x v="8"/>
    <x v="0"/>
    <n v="6"/>
    <n v="91.47"/>
    <n v="548.82000000000005"/>
  </r>
  <r>
    <s v="S00149"/>
    <x v="40"/>
    <x v="1"/>
    <x v="1"/>
    <s v="Retailer_96"/>
    <s v="Faridabad"/>
    <x v="5"/>
    <x v="23"/>
    <x v="1"/>
    <n v="12"/>
    <n v="189.56"/>
    <n v="2274.7199999999998"/>
  </r>
  <r>
    <s v="S00150"/>
    <x v="122"/>
    <x v="1"/>
    <x v="1"/>
    <s v="Retailer_9"/>
    <s v="Delhi"/>
    <x v="0"/>
    <x v="6"/>
    <x v="1"/>
    <n v="8"/>
    <n v="206.96"/>
    <n v="1655.68"/>
  </r>
  <r>
    <s v="S00151"/>
    <x v="123"/>
    <x v="7"/>
    <x v="3"/>
    <s v="Retailer_3"/>
    <s v="Gurugram"/>
    <x v="0"/>
    <x v="12"/>
    <x v="1"/>
    <n v="13"/>
    <n v="350.6"/>
    <n v="4557.8"/>
  </r>
  <r>
    <s v="S00152"/>
    <x v="124"/>
    <x v="11"/>
    <x v="3"/>
    <s v="Retailer_25"/>
    <s v="Ghaziabad"/>
    <x v="4"/>
    <x v="8"/>
    <x v="1"/>
    <n v="14"/>
    <n v="424.67"/>
    <n v="5945.38"/>
  </r>
  <r>
    <s v="S00153"/>
    <x v="125"/>
    <x v="11"/>
    <x v="3"/>
    <s v="Retailer_122"/>
    <s v="Noida"/>
    <x v="4"/>
    <x v="9"/>
    <x v="0"/>
    <n v="7"/>
    <n v="590.47"/>
    <n v="4133.29"/>
  </r>
  <r>
    <s v="S00154"/>
    <x v="8"/>
    <x v="6"/>
    <x v="3"/>
    <s v="Retailer_9"/>
    <s v="Gurugram"/>
    <x v="4"/>
    <x v="24"/>
    <x v="1"/>
    <n v="9"/>
    <n v="562.71"/>
    <n v="5064.3900000000003"/>
  </r>
  <r>
    <s v="S00155"/>
    <x v="126"/>
    <x v="6"/>
    <x v="3"/>
    <s v="Retailer_102"/>
    <s v="Delhi"/>
    <x v="1"/>
    <x v="1"/>
    <x v="1"/>
    <n v="1"/>
    <n v="148.65"/>
    <n v="148.65"/>
  </r>
  <r>
    <s v="S00156"/>
    <x v="127"/>
    <x v="4"/>
    <x v="0"/>
    <s v="Retailer_139"/>
    <s v="Noida"/>
    <x v="6"/>
    <x v="15"/>
    <x v="1"/>
    <n v="19"/>
    <n v="168.22"/>
    <n v="3196.18"/>
  </r>
  <r>
    <s v="S00157"/>
    <x v="128"/>
    <x v="5"/>
    <x v="2"/>
    <s v="Retailer_14"/>
    <s v="Delhi"/>
    <x v="0"/>
    <x v="6"/>
    <x v="1"/>
    <n v="3"/>
    <n v="333.06"/>
    <n v="999.18"/>
  </r>
  <r>
    <s v="S00158"/>
    <x v="57"/>
    <x v="7"/>
    <x v="3"/>
    <s v="Retailer_102"/>
    <s v="Noida"/>
    <x v="0"/>
    <x v="6"/>
    <x v="1"/>
    <n v="3"/>
    <n v="229.48"/>
    <n v="688.44"/>
  </r>
  <r>
    <s v="S00159"/>
    <x v="129"/>
    <x v="11"/>
    <x v="3"/>
    <s v="Retailer_97"/>
    <s v="Faridabad"/>
    <x v="4"/>
    <x v="5"/>
    <x v="0"/>
    <n v="15"/>
    <n v="303.19"/>
    <n v="4547.8500000000004"/>
  </r>
  <r>
    <s v="S00160"/>
    <x v="78"/>
    <x v="10"/>
    <x v="2"/>
    <s v="Retailer_19"/>
    <s v="Delhi"/>
    <x v="5"/>
    <x v="18"/>
    <x v="1"/>
    <n v="3"/>
    <n v="491.84"/>
    <n v="1475.52"/>
  </r>
  <r>
    <s v="S00161"/>
    <x v="58"/>
    <x v="3"/>
    <x v="1"/>
    <s v="Retailer_100"/>
    <s v="Noida"/>
    <x v="6"/>
    <x v="15"/>
    <x v="1"/>
    <n v="13"/>
    <n v="465.89"/>
    <n v="6056.57"/>
  </r>
  <r>
    <s v="S00162"/>
    <x v="16"/>
    <x v="0"/>
    <x v="0"/>
    <s v="Retailer_93"/>
    <s v="Noida"/>
    <x v="6"/>
    <x v="19"/>
    <x v="1"/>
    <n v="3"/>
    <n v="27.29"/>
    <n v="81.87"/>
  </r>
  <r>
    <s v="S00163"/>
    <x v="130"/>
    <x v="11"/>
    <x v="3"/>
    <s v="Retailer_143"/>
    <s v="Ghaziabad"/>
    <x v="4"/>
    <x v="9"/>
    <x v="1"/>
    <n v="3"/>
    <n v="132.63"/>
    <n v="397.89"/>
  </r>
  <r>
    <s v="S00164"/>
    <x v="131"/>
    <x v="1"/>
    <x v="1"/>
    <s v="Retailer_84"/>
    <s v="Faridabad"/>
    <x v="0"/>
    <x v="2"/>
    <x v="0"/>
    <n v="1"/>
    <n v="74.11"/>
    <n v="74.11"/>
  </r>
  <r>
    <s v="S00165"/>
    <x v="132"/>
    <x v="11"/>
    <x v="3"/>
    <s v="Retailer_63"/>
    <s v="Ghaziabad"/>
    <x v="4"/>
    <x v="5"/>
    <x v="1"/>
    <n v="14"/>
    <n v="264.32"/>
    <n v="3700.48"/>
  </r>
  <r>
    <s v="S00166"/>
    <x v="26"/>
    <x v="5"/>
    <x v="2"/>
    <s v="Retailer_69"/>
    <s v="Faridabad"/>
    <x v="2"/>
    <x v="14"/>
    <x v="1"/>
    <n v="13"/>
    <n v="116.98"/>
    <n v="1520.74"/>
  </r>
  <r>
    <s v="S00167"/>
    <x v="133"/>
    <x v="5"/>
    <x v="2"/>
    <s v="Retailer_124"/>
    <s v="Delhi"/>
    <x v="5"/>
    <x v="16"/>
    <x v="1"/>
    <n v="6"/>
    <n v="272.70999999999998"/>
    <n v="1636.26"/>
  </r>
  <r>
    <s v="S00168"/>
    <x v="134"/>
    <x v="11"/>
    <x v="3"/>
    <s v="Retailer_51"/>
    <s v="Faridabad"/>
    <x v="6"/>
    <x v="22"/>
    <x v="0"/>
    <n v="8"/>
    <n v="461.45"/>
    <n v="3691.6"/>
  </r>
  <r>
    <s v="S00169"/>
    <x v="112"/>
    <x v="5"/>
    <x v="2"/>
    <s v="Retailer_98"/>
    <s v="Noida"/>
    <x v="4"/>
    <x v="9"/>
    <x v="1"/>
    <n v="10"/>
    <n v="28.55"/>
    <n v="285.5"/>
  </r>
  <r>
    <s v="S00170"/>
    <x v="135"/>
    <x v="7"/>
    <x v="3"/>
    <s v="Retailer_35"/>
    <s v="Noida"/>
    <x v="0"/>
    <x v="0"/>
    <x v="1"/>
    <n v="14"/>
    <n v="533.14"/>
    <n v="7463.96"/>
  </r>
  <r>
    <s v="S00171"/>
    <x v="46"/>
    <x v="4"/>
    <x v="0"/>
    <s v="Retailer_82"/>
    <s v="Noida"/>
    <x v="6"/>
    <x v="15"/>
    <x v="1"/>
    <n v="16"/>
    <n v="199.84"/>
    <n v="3197.44"/>
  </r>
  <r>
    <s v="S00172"/>
    <x v="136"/>
    <x v="5"/>
    <x v="2"/>
    <s v="Retailer_97"/>
    <s v="Noida"/>
    <x v="3"/>
    <x v="7"/>
    <x v="1"/>
    <n v="16"/>
    <n v="380.86"/>
    <n v="6093.76"/>
  </r>
  <r>
    <s v="S00173"/>
    <x v="137"/>
    <x v="8"/>
    <x v="2"/>
    <s v="Retailer_140"/>
    <s v="Gurugram"/>
    <x v="1"/>
    <x v="1"/>
    <x v="0"/>
    <n v="12"/>
    <n v="96.6"/>
    <n v="1159.2"/>
  </r>
  <r>
    <s v="S00174"/>
    <x v="138"/>
    <x v="6"/>
    <x v="3"/>
    <s v="Retailer_54"/>
    <s v="Faridabad"/>
    <x v="3"/>
    <x v="7"/>
    <x v="0"/>
    <n v="1"/>
    <n v="454.12"/>
    <n v="454.12"/>
  </r>
  <r>
    <s v="S00175"/>
    <x v="54"/>
    <x v="4"/>
    <x v="0"/>
    <s v="Retailer_128"/>
    <s v="Gurugram"/>
    <x v="1"/>
    <x v="1"/>
    <x v="1"/>
    <n v="3"/>
    <n v="537.39"/>
    <n v="1612.17"/>
  </r>
  <r>
    <s v="S00176"/>
    <x v="11"/>
    <x v="0"/>
    <x v="0"/>
    <s v="Retailer_97"/>
    <s v="Delhi"/>
    <x v="3"/>
    <x v="20"/>
    <x v="1"/>
    <n v="8"/>
    <n v="177.6"/>
    <n v="1420.8"/>
  </r>
  <r>
    <s v="S00177"/>
    <x v="139"/>
    <x v="6"/>
    <x v="3"/>
    <s v="Retailer_108"/>
    <s v="Ghaziabad"/>
    <x v="0"/>
    <x v="12"/>
    <x v="1"/>
    <n v="19"/>
    <n v="263.44"/>
    <n v="5005.3599999999997"/>
  </r>
  <r>
    <s v="S00178"/>
    <x v="140"/>
    <x v="1"/>
    <x v="1"/>
    <s v="Retailer_28"/>
    <s v="Gurugram"/>
    <x v="4"/>
    <x v="5"/>
    <x v="1"/>
    <n v="18"/>
    <n v="385.07"/>
    <n v="6931.26"/>
  </r>
  <r>
    <s v="S00179"/>
    <x v="141"/>
    <x v="2"/>
    <x v="1"/>
    <s v="Retailer_145"/>
    <s v="Faridabad"/>
    <x v="3"/>
    <x v="7"/>
    <x v="0"/>
    <n v="12"/>
    <n v="124.95"/>
    <n v="1499.4"/>
  </r>
  <r>
    <s v="S00180"/>
    <x v="142"/>
    <x v="10"/>
    <x v="2"/>
    <s v="Retailer_57"/>
    <s v="Ghaziabad"/>
    <x v="1"/>
    <x v="1"/>
    <x v="1"/>
    <n v="14"/>
    <n v="80.05"/>
    <n v="1120.7"/>
  </r>
  <r>
    <s v="S00181"/>
    <x v="21"/>
    <x v="8"/>
    <x v="2"/>
    <s v="Retailer_115"/>
    <s v="Noida"/>
    <x v="3"/>
    <x v="7"/>
    <x v="1"/>
    <n v="18"/>
    <n v="379.42"/>
    <n v="6829.56"/>
  </r>
  <r>
    <s v="S00182"/>
    <x v="143"/>
    <x v="5"/>
    <x v="2"/>
    <s v="Retailer_7"/>
    <s v="Faridabad"/>
    <x v="0"/>
    <x v="12"/>
    <x v="1"/>
    <n v="19"/>
    <n v="434.57"/>
    <n v="8256.83"/>
  </r>
  <r>
    <s v="S00183"/>
    <x v="144"/>
    <x v="1"/>
    <x v="1"/>
    <s v="Retailer_37"/>
    <s v="Noida"/>
    <x v="4"/>
    <x v="5"/>
    <x v="1"/>
    <n v="14"/>
    <n v="610.55999999999995"/>
    <n v="8547.84"/>
  </r>
  <r>
    <s v="S00184"/>
    <x v="59"/>
    <x v="9"/>
    <x v="0"/>
    <s v="Retailer_90"/>
    <s v="Faridabad"/>
    <x v="6"/>
    <x v="22"/>
    <x v="0"/>
    <n v="15"/>
    <n v="469.49"/>
    <n v="7042.35"/>
  </r>
  <r>
    <s v="S00185"/>
    <x v="141"/>
    <x v="2"/>
    <x v="1"/>
    <s v="Retailer_30"/>
    <s v="Delhi"/>
    <x v="4"/>
    <x v="8"/>
    <x v="0"/>
    <n v="15"/>
    <n v="199.73"/>
    <n v="2995.95"/>
  </r>
  <r>
    <s v="S00186"/>
    <x v="110"/>
    <x v="10"/>
    <x v="2"/>
    <s v="Retailer_133"/>
    <s v="Gurugram"/>
    <x v="1"/>
    <x v="1"/>
    <x v="1"/>
    <n v="4"/>
    <n v="445.06"/>
    <n v="1780.24"/>
  </r>
  <r>
    <s v="S00187"/>
    <x v="97"/>
    <x v="0"/>
    <x v="0"/>
    <s v="Retailer_60"/>
    <s v="Faridabad"/>
    <x v="2"/>
    <x v="14"/>
    <x v="1"/>
    <n v="11"/>
    <n v="352.66"/>
    <n v="3879.26"/>
  </r>
  <r>
    <s v="S00188"/>
    <x v="80"/>
    <x v="4"/>
    <x v="0"/>
    <s v="Retailer_8"/>
    <s v="Ghaziabad"/>
    <x v="3"/>
    <x v="4"/>
    <x v="0"/>
    <n v="6"/>
    <n v="413.53"/>
    <n v="2481.1799999999998"/>
  </r>
  <r>
    <s v="S00189"/>
    <x v="145"/>
    <x v="6"/>
    <x v="3"/>
    <s v="Retailer_55"/>
    <s v="Gurugram"/>
    <x v="5"/>
    <x v="18"/>
    <x v="1"/>
    <n v="19"/>
    <n v="273.92"/>
    <n v="5204.4799999999996"/>
  </r>
  <r>
    <s v="S00190"/>
    <x v="111"/>
    <x v="11"/>
    <x v="3"/>
    <s v="Retailer_48"/>
    <s v="Noida"/>
    <x v="6"/>
    <x v="19"/>
    <x v="1"/>
    <n v="19"/>
    <n v="87.55"/>
    <n v="1663.45"/>
  </r>
  <r>
    <s v="S00191"/>
    <x v="146"/>
    <x v="9"/>
    <x v="0"/>
    <s v="Retailer_136"/>
    <s v="Noida"/>
    <x v="6"/>
    <x v="15"/>
    <x v="1"/>
    <n v="15"/>
    <n v="87.72"/>
    <n v="1315.8"/>
  </r>
  <r>
    <s v="S00192"/>
    <x v="147"/>
    <x v="5"/>
    <x v="2"/>
    <s v="Retailer_91"/>
    <s v="Faridabad"/>
    <x v="2"/>
    <x v="17"/>
    <x v="1"/>
    <n v="20"/>
    <n v="259.55"/>
    <n v="5191"/>
  </r>
  <r>
    <s v="S00193"/>
    <x v="140"/>
    <x v="1"/>
    <x v="1"/>
    <s v="Retailer_35"/>
    <s v="Noida"/>
    <x v="2"/>
    <x v="14"/>
    <x v="0"/>
    <n v="10"/>
    <n v="580.39"/>
    <n v="5803.9"/>
  </r>
  <r>
    <s v="S00194"/>
    <x v="148"/>
    <x v="6"/>
    <x v="3"/>
    <s v="Retailer_37"/>
    <s v="Ghaziabad"/>
    <x v="4"/>
    <x v="9"/>
    <x v="1"/>
    <n v="10"/>
    <n v="87.78"/>
    <n v="877.8"/>
  </r>
  <r>
    <s v="S00195"/>
    <x v="11"/>
    <x v="0"/>
    <x v="0"/>
    <s v="Retailer_48"/>
    <s v="Faridabad"/>
    <x v="0"/>
    <x v="12"/>
    <x v="1"/>
    <n v="20"/>
    <n v="105.99"/>
    <n v="2119.8000000000002"/>
  </r>
  <r>
    <s v="S00196"/>
    <x v="149"/>
    <x v="10"/>
    <x v="2"/>
    <s v="Retailer_36"/>
    <s v="Gurugram"/>
    <x v="3"/>
    <x v="7"/>
    <x v="1"/>
    <n v="6"/>
    <n v="336.94"/>
    <n v="2021.64"/>
  </r>
  <r>
    <s v="S00197"/>
    <x v="150"/>
    <x v="2"/>
    <x v="1"/>
    <s v="Retailer_125"/>
    <s v="Gurugram"/>
    <x v="6"/>
    <x v="21"/>
    <x v="0"/>
    <n v="20"/>
    <n v="57.68"/>
    <n v="1153.5999999999999"/>
  </r>
  <r>
    <s v="S00198"/>
    <x v="54"/>
    <x v="4"/>
    <x v="0"/>
    <s v="Retailer_126"/>
    <s v="Faridabad"/>
    <x v="5"/>
    <x v="18"/>
    <x v="0"/>
    <n v="18"/>
    <n v="331.1"/>
    <n v="5959.8"/>
  </r>
  <r>
    <s v="S00199"/>
    <x v="151"/>
    <x v="2"/>
    <x v="1"/>
    <s v="Retailer_57"/>
    <s v="Noida"/>
    <x v="3"/>
    <x v="20"/>
    <x v="1"/>
    <n v="16"/>
    <n v="114.88"/>
    <n v="1838.08"/>
  </r>
  <r>
    <s v="S00200"/>
    <x v="34"/>
    <x v="0"/>
    <x v="0"/>
    <s v="Retailer_145"/>
    <s v="Faridabad"/>
    <x v="4"/>
    <x v="5"/>
    <x v="1"/>
    <n v="8"/>
    <n v="333.08"/>
    <n v="2664.64"/>
  </r>
  <r>
    <s v="S00201"/>
    <x v="152"/>
    <x v="11"/>
    <x v="3"/>
    <s v="Retailer_94"/>
    <s v="Ghaziabad"/>
    <x v="2"/>
    <x v="3"/>
    <x v="0"/>
    <n v="4"/>
    <n v="344.12"/>
    <n v="1376.48"/>
  </r>
  <r>
    <s v="S00202"/>
    <x v="39"/>
    <x v="0"/>
    <x v="0"/>
    <s v="Retailer_27"/>
    <s v="Gurugram"/>
    <x v="1"/>
    <x v="13"/>
    <x v="1"/>
    <n v="15"/>
    <n v="334.03"/>
    <n v="5010.45"/>
  </r>
  <r>
    <s v="S00203"/>
    <x v="153"/>
    <x v="1"/>
    <x v="1"/>
    <s v="Retailer_113"/>
    <s v="Delhi"/>
    <x v="6"/>
    <x v="19"/>
    <x v="1"/>
    <n v="15"/>
    <n v="175.45"/>
    <n v="2631.75"/>
  </r>
  <r>
    <s v="S00204"/>
    <x v="154"/>
    <x v="6"/>
    <x v="3"/>
    <s v="Retailer_90"/>
    <s v="Ghaziabad"/>
    <x v="1"/>
    <x v="13"/>
    <x v="1"/>
    <n v="7"/>
    <n v="524.35"/>
    <n v="3670.45"/>
  </r>
  <r>
    <s v="S00205"/>
    <x v="155"/>
    <x v="8"/>
    <x v="2"/>
    <s v="Retailer_53"/>
    <s v="Delhi"/>
    <x v="3"/>
    <x v="20"/>
    <x v="1"/>
    <n v="6"/>
    <n v="369.73"/>
    <n v="2218.38"/>
  </r>
  <r>
    <s v="S00206"/>
    <x v="156"/>
    <x v="3"/>
    <x v="1"/>
    <s v="Retailer_83"/>
    <s v="Noida"/>
    <x v="2"/>
    <x v="17"/>
    <x v="0"/>
    <n v="18"/>
    <n v="192.58"/>
    <n v="3466.44"/>
  </r>
  <r>
    <s v="S00207"/>
    <x v="157"/>
    <x v="1"/>
    <x v="1"/>
    <s v="Retailer_35"/>
    <s v="Faridabad"/>
    <x v="6"/>
    <x v="22"/>
    <x v="1"/>
    <n v="17"/>
    <n v="573.83000000000004"/>
    <n v="9755.11"/>
  </r>
  <r>
    <s v="S00208"/>
    <x v="158"/>
    <x v="10"/>
    <x v="2"/>
    <s v="Retailer_38"/>
    <s v="Noida"/>
    <x v="4"/>
    <x v="5"/>
    <x v="1"/>
    <n v="5"/>
    <n v="465.12"/>
    <n v="2325.6"/>
  </r>
  <r>
    <s v="S00209"/>
    <x v="159"/>
    <x v="7"/>
    <x v="3"/>
    <s v="Retailer_69"/>
    <s v="Faridabad"/>
    <x v="1"/>
    <x v="13"/>
    <x v="1"/>
    <n v="13"/>
    <n v="298.13"/>
    <n v="3875.69"/>
  </r>
  <r>
    <s v="S00210"/>
    <x v="131"/>
    <x v="1"/>
    <x v="1"/>
    <s v="Retailer_104"/>
    <s v="Ghaziabad"/>
    <x v="0"/>
    <x v="12"/>
    <x v="1"/>
    <n v="3"/>
    <n v="417.99"/>
    <n v="1253.97"/>
  </r>
  <r>
    <s v="S00211"/>
    <x v="160"/>
    <x v="5"/>
    <x v="2"/>
    <s v="Retailer_149"/>
    <s v="Delhi"/>
    <x v="3"/>
    <x v="20"/>
    <x v="1"/>
    <n v="12"/>
    <n v="312.87"/>
    <n v="3754.44"/>
  </r>
  <r>
    <s v="S00212"/>
    <x v="161"/>
    <x v="7"/>
    <x v="3"/>
    <s v="Retailer_92"/>
    <s v="Delhi"/>
    <x v="1"/>
    <x v="11"/>
    <x v="0"/>
    <n v="3"/>
    <n v="490.63"/>
    <n v="1471.89"/>
  </r>
  <r>
    <s v="S00213"/>
    <x v="162"/>
    <x v="8"/>
    <x v="2"/>
    <s v="Retailer_127"/>
    <s v="Noida"/>
    <x v="1"/>
    <x v="11"/>
    <x v="1"/>
    <n v="13"/>
    <n v="163.04"/>
    <n v="2119.52"/>
  </r>
  <r>
    <s v="S00214"/>
    <x v="124"/>
    <x v="11"/>
    <x v="3"/>
    <s v="Retailer_125"/>
    <s v="Noida"/>
    <x v="6"/>
    <x v="22"/>
    <x v="1"/>
    <n v="11"/>
    <n v="353.47"/>
    <n v="3888.17"/>
  </r>
  <r>
    <s v="S00215"/>
    <x v="163"/>
    <x v="0"/>
    <x v="0"/>
    <s v="Retailer_5"/>
    <s v="Delhi"/>
    <x v="3"/>
    <x v="4"/>
    <x v="1"/>
    <n v="2"/>
    <n v="83.05"/>
    <n v="166.1"/>
  </r>
  <r>
    <s v="S00216"/>
    <x v="164"/>
    <x v="0"/>
    <x v="0"/>
    <s v="Retailer_52"/>
    <s v="Gurugram"/>
    <x v="1"/>
    <x v="13"/>
    <x v="1"/>
    <n v="15"/>
    <n v="273.27"/>
    <n v="4099.05"/>
  </r>
  <r>
    <s v="S00217"/>
    <x v="42"/>
    <x v="10"/>
    <x v="2"/>
    <s v="Retailer_24"/>
    <s v="Noida"/>
    <x v="3"/>
    <x v="20"/>
    <x v="0"/>
    <n v="6"/>
    <n v="578.41"/>
    <n v="3470.46"/>
  </r>
  <r>
    <s v="S00218"/>
    <x v="56"/>
    <x v="3"/>
    <x v="1"/>
    <s v="Retailer_14"/>
    <s v="Faridabad"/>
    <x v="6"/>
    <x v="19"/>
    <x v="1"/>
    <n v="12"/>
    <n v="444.11"/>
    <n v="5329.32"/>
  </r>
  <r>
    <s v="S00219"/>
    <x v="145"/>
    <x v="6"/>
    <x v="3"/>
    <s v="Retailer_25"/>
    <s v="Delhi"/>
    <x v="3"/>
    <x v="20"/>
    <x v="1"/>
    <n v="8"/>
    <n v="284.75"/>
    <n v="2278"/>
  </r>
  <r>
    <s v="S00220"/>
    <x v="47"/>
    <x v="9"/>
    <x v="0"/>
    <s v="Retailer_114"/>
    <s v="Delhi"/>
    <x v="5"/>
    <x v="18"/>
    <x v="1"/>
    <n v="3"/>
    <n v="102.74"/>
    <n v="308.22000000000003"/>
  </r>
  <r>
    <s v="S00221"/>
    <x v="165"/>
    <x v="3"/>
    <x v="1"/>
    <s v="Retailer_123"/>
    <s v="Delhi"/>
    <x v="4"/>
    <x v="5"/>
    <x v="0"/>
    <n v="4"/>
    <n v="529.82000000000005"/>
    <n v="2119.2800000000002"/>
  </r>
  <r>
    <s v="S00222"/>
    <x v="166"/>
    <x v="1"/>
    <x v="1"/>
    <s v="Retailer_81"/>
    <s v="Noida"/>
    <x v="5"/>
    <x v="18"/>
    <x v="1"/>
    <n v="3"/>
    <n v="479.5"/>
    <n v="1438.5"/>
  </r>
  <r>
    <s v="S00223"/>
    <x v="167"/>
    <x v="3"/>
    <x v="1"/>
    <s v="Retailer_37"/>
    <s v="Delhi"/>
    <x v="6"/>
    <x v="15"/>
    <x v="1"/>
    <n v="13"/>
    <n v="506.8"/>
    <n v="6588.4"/>
  </r>
  <r>
    <s v="S00224"/>
    <x v="60"/>
    <x v="0"/>
    <x v="0"/>
    <s v="Retailer_90"/>
    <s v="Gurugram"/>
    <x v="2"/>
    <x v="3"/>
    <x v="1"/>
    <n v="1"/>
    <n v="395.25"/>
    <n v="395.25"/>
  </r>
  <r>
    <s v="S00225"/>
    <x v="93"/>
    <x v="6"/>
    <x v="3"/>
    <s v="Retailer_114"/>
    <s v="Gurugram"/>
    <x v="3"/>
    <x v="7"/>
    <x v="1"/>
    <n v="5"/>
    <n v="563.5"/>
    <n v="2817.5"/>
  </r>
  <r>
    <s v="S00226"/>
    <x v="168"/>
    <x v="4"/>
    <x v="0"/>
    <s v="Retailer_90"/>
    <s v="Faridabad"/>
    <x v="4"/>
    <x v="24"/>
    <x v="0"/>
    <n v="5"/>
    <n v="445.88"/>
    <n v="2229.4"/>
  </r>
  <r>
    <s v="S00227"/>
    <x v="158"/>
    <x v="10"/>
    <x v="2"/>
    <s v="Retailer_142"/>
    <s v="Ghaziabad"/>
    <x v="6"/>
    <x v="15"/>
    <x v="0"/>
    <n v="8"/>
    <n v="191.52"/>
    <n v="1532.16"/>
  </r>
  <r>
    <s v="S00228"/>
    <x v="41"/>
    <x v="6"/>
    <x v="3"/>
    <s v="Retailer_7"/>
    <s v="Noida"/>
    <x v="2"/>
    <x v="3"/>
    <x v="1"/>
    <n v="20"/>
    <n v="200.05"/>
    <n v="4001"/>
  </r>
  <r>
    <s v="S00229"/>
    <x v="169"/>
    <x v="10"/>
    <x v="2"/>
    <s v="Retailer_127"/>
    <s v="Faridabad"/>
    <x v="5"/>
    <x v="10"/>
    <x v="1"/>
    <n v="13"/>
    <n v="203.46"/>
    <n v="2644.98"/>
  </r>
  <r>
    <s v="S00230"/>
    <x v="18"/>
    <x v="9"/>
    <x v="0"/>
    <s v="Retailer_4"/>
    <s v="Noida"/>
    <x v="4"/>
    <x v="9"/>
    <x v="1"/>
    <n v="16"/>
    <n v="408.61"/>
    <n v="6537.76"/>
  </r>
  <r>
    <s v="S00231"/>
    <x v="170"/>
    <x v="0"/>
    <x v="0"/>
    <s v="Retailer_94"/>
    <s v="Ghaziabad"/>
    <x v="6"/>
    <x v="15"/>
    <x v="1"/>
    <n v="13"/>
    <n v="562.41"/>
    <n v="7311.33"/>
  </r>
  <r>
    <s v="S00232"/>
    <x v="171"/>
    <x v="11"/>
    <x v="3"/>
    <s v="Retailer_18"/>
    <s v="Delhi"/>
    <x v="3"/>
    <x v="4"/>
    <x v="0"/>
    <n v="16"/>
    <n v="452.26"/>
    <n v="7236.16"/>
  </r>
  <r>
    <s v="S00233"/>
    <x v="46"/>
    <x v="4"/>
    <x v="0"/>
    <s v="Retailer_130"/>
    <s v="Noida"/>
    <x v="6"/>
    <x v="15"/>
    <x v="1"/>
    <n v="2"/>
    <n v="536.41999999999996"/>
    <n v="1072.8399999999999"/>
  </r>
  <r>
    <s v="S00234"/>
    <x v="172"/>
    <x v="6"/>
    <x v="3"/>
    <s v="Retailer_103"/>
    <s v="Delhi"/>
    <x v="3"/>
    <x v="7"/>
    <x v="1"/>
    <n v="17"/>
    <n v="474.06"/>
    <n v="8059.02"/>
  </r>
  <r>
    <s v="S00235"/>
    <x v="20"/>
    <x v="1"/>
    <x v="1"/>
    <s v="Retailer_80"/>
    <s v="Delhi"/>
    <x v="3"/>
    <x v="7"/>
    <x v="1"/>
    <n v="18"/>
    <n v="370.5"/>
    <n v="6669"/>
  </r>
  <r>
    <s v="S00236"/>
    <x v="171"/>
    <x v="11"/>
    <x v="3"/>
    <s v="Retailer_17"/>
    <s v="Noida"/>
    <x v="2"/>
    <x v="14"/>
    <x v="1"/>
    <n v="5"/>
    <n v="333.85"/>
    <n v="1669.25"/>
  </r>
  <r>
    <s v="S00237"/>
    <x v="173"/>
    <x v="0"/>
    <x v="0"/>
    <s v="Retailer_30"/>
    <s v="Faridabad"/>
    <x v="3"/>
    <x v="20"/>
    <x v="0"/>
    <n v="8"/>
    <n v="54.96"/>
    <n v="439.68"/>
  </r>
  <r>
    <s v="S00238"/>
    <x v="8"/>
    <x v="6"/>
    <x v="3"/>
    <s v="Retailer_45"/>
    <s v="Delhi"/>
    <x v="2"/>
    <x v="3"/>
    <x v="0"/>
    <n v="2"/>
    <n v="212.4"/>
    <n v="424.8"/>
  </r>
  <r>
    <s v="S00239"/>
    <x v="128"/>
    <x v="5"/>
    <x v="2"/>
    <s v="Retailer_134"/>
    <s v="Ghaziabad"/>
    <x v="4"/>
    <x v="9"/>
    <x v="1"/>
    <n v="1"/>
    <n v="119.93"/>
    <n v="119.93"/>
  </r>
  <r>
    <s v="S00240"/>
    <x v="174"/>
    <x v="10"/>
    <x v="2"/>
    <s v="Retailer_31"/>
    <s v="Delhi"/>
    <x v="1"/>
    <x v="11"/>
    <x v="1"/>
    <n v="9"/>
    <n v="120.04"/>
    <n v="1080.3599999999999"/>
  </r>
  <r>
    <s v="S00241"/>
    <x v="126"/>
    <x v="6"/>
    <x v="3"/>
    <s v="Retailer_148"/>
    <s v="Delhi"/>
    <x v="6"/>
    <x v="21"/>
    <x v="0"/>
    <n v="9"/>
    <n v="314.17"/>
    <n v="2827.53"/>
  </r>
  <r>
    <s v="S00242"/>
    <x v="125"/>
    <x v="11"/>
    <x v="3"/>
    <s v="Retailer_43"/>
    <s v="Noida"/>
    <x v="0"/>
    <x v="12"/>
    <x v="1"/>
    <n v="17"/>
    <n v="222.24"/>
    <n v="3778.08"/>
  </r>
  <r>
    <s v="S00243"/>
    <x v="144"/>
    <x v="1"/>
    <x v="1"/>
    <s v="Retailer_59"/>
    <s v="Ghaziabad"/>
    <x v="5"/>
    <x v="23"/>
    <x v="1"/>
    <n v="4"/>
    <n v="561.70000000000005"/>
    <n v="2246.8000000000002"/>
  </r>
  <r>
    <s v="S00244"/>
    <x v="175"/>
    <x v="4"/>
    <x v="0"/>
    <s v="Retailer_99"/>
    <s v="Gurugram"/>
    <x v="4"/>
    <x v="24"/>
    <x v="1"/>
    <n v="1"/>
    <n v="157.72999999999999"/>
    <n v="157.72999999999999"/>
  </r>
  <r>
    <s v="S00245"/>
    <x v="75"/>
    <x v="6"/>
    <x v="3"/>
    <s v="Retailer_108"/>
    <s v="Gurugram"/>
    <x v="5"/>
    <x v="16"/>
    <x v="1"/>
    <n v="18"/>
    <n v="532.44000000000005"/>
    <n v="9583.92"/>
  </r>
  <r>
    <s v="S00246"/>
    <x v="176"/>
    <x v="10"/>
    <x v="2"/>
    <s v="Retailer_20"/>
    <s v="Ghaziabad"/>
    <x v="6"/>
    <x v="15"/>
    <x v="0"/>
    <n v="14"/>
    <n v="586.79999999999995"/>
    <n v="8215.2000000000007"/>
  </r>
  <r>
    <s v="S00247"/>
    <x v="177"/>
    <x v="8"/>
    <x v="2"/>
    <s v="Retailer_58"/>
    <s v="Ghaziabad"/>
    <x v="6"/>
    <x v="19"/>
    <x v="1"/>
    <n v="17"/>
    <n v="448.93"/>
    <n v="7631.81"/>
  </r>
  <r>
    <s v="S00248"/>
    <x v="178"/>
    <x v="10"/>
    <x v="2"/>
    <s v="Retailer_80"/>
    <s v="Noida"/>
    <x v="4"/>
    <x v="8"/>
    <x v="1"/>
    <n v="3"/>
    <n v="543.6"/>
    <n v="1630.8"/>
  </r>
  <r>
    <s v="S00249"/>
    <x v="179"/>
    <x v="11"/>
    <x v="3"/>
    <s v="Retailer_78"/>
    <s v="Ghaziabad"/>
    <x v="4"/>
    <x v="8"/>
    <x v="1"/>
    <n v="1"/>
    <n v="231.74"/>
    <n v="231.74"/>
  </r>
  <r>
    <s v="S00250"/>
    <x v="180"/>
    <x v="8"/>
    <x v="2"/>
    <s v="Retailer_140"/>
    <s v="Gurugram"/>
    <x v="5"/>
    <x v="18"/>
    <x v="0"/>
    <n v="12"/>
    <n v="400.96"/>
    <n v="4811.5200000000004"/>
  </r>
  <r>
    <s v="S00251"/>
    <x v="128"/>
    <x v="5"/>
    <x v="2"/>
    <s v="Retailer_3"/>
    <s v="Noida"/>
    <x v="5"/>
    <x v="16"/>
    <x v="1"/>
    <n v="14"/>
    <n v="35.83"/>
    <n v="501.62"/>
  </r>
  <r>
    <s v="S00252"/>
    <x v="52"/>
    <x v="10"/>
    <x v="2"/>
    <s v="Retailer_108"/>
    <s v="Faridabad"/>
    <x v="4"/>
    <x v="8"/>
    <x v="1"/>
    <n v="10"/>
    <n v="81.39"/>
    <n v="813.9"/>
  </r>
  <r>
    <s v="S00253"/>
    <x v="181"/>
    <x v="8"/>
    <x v="2"/>
    <s v="Retailer_134"/>
    <s v="Faridabad"/>
    <x v="4"/>
    <x v="9"/>
    <x v="1"/>
    <n v="9"/>
    <n v="72.86"/>
    <n v="655.74"/>
  </r>
  <r>
    <s v="S00254"/>
    <x v="157"/>
    <x v="1"/>
    <x v="1"/>
    <s v="Retailer_130"/>
    <s v="Gurugram"/>
    <x v="3"/>
    <x v="20"/>
    <x v="1"/>
    <n v="15"/>
    <n v="439.96"/>
    <n v="6599.4"/>
  </r>
  <r>
    <s v="S00255"/>
    <x v="173"/>
    <x v="0"/>
    <x v="0"/>
    <s v="Retailer_34"/>
    <s v="Gurugram"/>
    <x v="3"/>
    <x v="20"/>
    <x v="0"/>
    <n v="3"/>
    <n v="380.02"/>
    <n v="1140.06"/>
  </r>
  <r>
    <s v="S00256"/>
    <x v="51"/>
    <x v="6"/>
    <x v="3"/>
    <s v="Retailer_84"/>
    <s v="Noida"/>
    <x v="6"/>
    <x v="22"/>
    <x v="0"/>
    <n v="11"/>
    <n v="600.77"/>
    <n v="6608.47"/>
  </r>
  <r>
    <s v="S00257"/>
    <x v="182"/>
    <x v="3"/>
    <x v="1"/>
    <s v="Retailer_150"/>
    <s v="Delhi"/>
    <x v="0"/>
    <x v="0"/>
    <x v="1"/>
    <n v="8"/>
    <n v="71.94"/>
    <n v="575.52"/>
  </r>
  <r>
    <s v="S00258"/>
    <x v="183"/>
    <x v="4"/>
    <x v="0"/>
    <s v="Retailer_31"/>
    <s v="Ghaziabad"/>
    <x v="5"/>
    <x v="16"/>
    <x v="1"/>
    <n v="6"/>
    <n v="289.81"/>
    <n v="1738.86"/>
  </r>
  <r>
    <s v="S00259"/>
    <x v="184"/>
    <x v="3"/>
    <x v="1"/>
    <s v="Retailer_24"/>
    <s v="Gurugram"/>
    <x v="6"/>
    <x v="15"/>
    <x v="1"/>
    <n v="15"/>
    <n v="205.1"/>
    <n v="3076.5"/>
  </r>
  <r>
    <s v="S00260"/>
    <x v="185"/>
    <x v="7"/>
    <x v="3"/>
    <s v="Retailer_11"/>
    <s v="Gurugram"/>
    <x v="1"/>
    <x v="11"/>
    <x v="1"/>
    <n v="10"/>
    <n v="531.51"/>
    <n v="5315.1"/>
  </r>
  <r>
    <s v="S00261"/>
    <x v="186"/>
    <x v="4"/>
    <x v="0"/>
    <s v="Retailer_102"/>
    <s v="Ghaziabad"/>
    <x v="1"/>
    <x v="1"/>
    <x v="0"/>
    <n v="5"/>
    <n v="79.260000000000005"/>
    <n v="396.3"/>
  </r>
  <r>
    <s v="S00262"/>
    <x v="151"/>
    <x v="2"/>
    <x v="1"/>
    <s v="Retailer_104"/>
    <s v="Faridabad"/>
    <x v="4"/>
    <x v="5"/>
    <x v="1"/>
    <n v="9"/>
    <n v="548.04999999999995"/>
    <n v="4932.45"/>
  </r>
  <r>
    <s v="S00263"/>
    <x v="166"/>
    <x v="1"/>
    <x v="1"/>
    <s v="Retailer_36"/>
    <s v="Delhi"/>
    <x v="2"/>
    <x v="3"/>
    <x v="1"/>
    <n v="18"/>
    <n v="161.13"/>
    <n v="2900.34"/>
  </r>
  <r>
    <s v="S00264"/>
    <x v="71"/>
    <x v="4"/>
    <x v="0"/>
    <s v="Retailer_96"/>
    <s v="Delhi"/>
    <x v="4"/>
    <x v="24"/>
    <x v="1"/>
    <n v="8"/>
    <n v="95.78"/>
    <n v="766.24"/>
  </r>
  <r>
    <s v="S00265"/>
    <x v="187"/>
    <x v="2"/>
    <x v="1"/>
    <s v="Retailer_17"/>
    <s v="Gurugram"/>
    <x v="2"/>
    <x v="3"/>
    <x v="1"/>
    <n v="9"/>
    <n v="595.67999999999995"/>
    <n v="5361.12"/>
  </r>
  <r>
    <s v="S00266"/>
    <x v="188"/>
    <x v="5"/>
    <x v="2"/>
    <s v="Retailer_32"/>
    <s v="Delhi"/>
    <x v="3"/>
    <x v="20"/>
    <x v="0"/>
    <n v="5"/>
    <n v="82.67"/>
    <n v="413.35"/>
  </r>
  <r>
    <s v="S00267"/>
    <x v="80"/>
    <x v="4"/>
    <x v="0"/>
    <s v="Retailer_128"/>
    <s v="Delhi"/>
    <x v="0"/>
    <x v="2"/>
    <x v="0"/>
    <n v="6"/>
    <n v="580.54"/>
    <n v="3483.24"/>
  </r>
  <r>
    <s v="S00268"/>
    <x v="189"/>
    <x v="8"/>
    <x v="2"/>
    <s v="Retailer_71"/>
    <s v="Noida"/>
    <x v="0"/>
    <x v="12"/>
    <x v="1"/>
    <n v="6"/>
    <n v="224.42"/>
    <n v="1346.52"/>
  </r>
  <r>
    <s v="S00269"/>
    <x v="190"/>
    <x v="10"/>
    <x v="2"/>
    <s v="Retailer_76"/>
    <s v="Faridabad"/>
    <x v="0"/>
    <x v="6"/>
    <x v="1"/>
    <n v="2"/>
    <n v="395.88"/>
    <n v="791.76"/>
  </r>
  <r>
    <s v="S00270"/>
    <x v="119"/>
    <x v="3"/>
    <x v="1"/>
    <s v="Retailer_108"/>
    <s v="Gurugram"/>
    <x v="0"/>
    <x v="12"/>
    <x v="0"/>
    <n v="2"/>
    <n v="72.16"/>
    <n v="144.32"/>
  </r>
  <r>
    <s v="S00271"/>
    <x v="152"/>
    <x v="11"/>
    <x v="3"/>
    <s v="Retailer_5"/>
    <s v="Faridabad"/>
    <x v="3"/>
    <x v="7"/>
    <x v="1"/>
    <n v="8"/>
    <n v="427.16"/>
    <n v="3417.28"/>
  </r>
  <r>
    <s v="S00272"/>
    <x v="191"/>
    <x v="9"/>
    <x v="0"/>
    <s v="Retailer_89"/>
    <s v="Ghaziabad"/>
    <x v="1"/>
    <x v="11"/>
    <x v="1"/>
    <n v="12"/>
    <n v="310.73"/>
    <n v="3728.76"/>
  </r>
  <r>
    <s v="S00273"/>
    <x v="61"/>
    <x v="5"/>
    <x v="2"/>
    <s v="Retailer_57"/>
    <s v="Delhi"/>
    <x v="2"/>
    <x v="17"/>
    <x v="1"/>
    <n v="13"/>
    <n v="175.47"/>
    <n v="2281.11"/>
  </r>
  <r>
    <s v="S00274"/>
    <x v="82"/>
    <x v="9"/>
    <x v="0"/>
    <s v="Retailer_92"/>
    <s v="Ghaziabad"/>
    <x v="1"/>
    <x v="1"/>
    <x v="1"/>
    <n v="2"/>
    <n v="541.88"/>
    <n v="1083.76"/>
  </r>
  <r>
    <s v="S00275"/>
    <x v="91"/>
    <x v="10"/>
    <x v="2"/>
    <s v="Retailer_137"/>
    <s v="Delhi"/>
    <x v="5"/>
    <x v="10"/>
    <x v="0"/>
    <n v="4"/>
    <n v="173.98"/>
    <n v="695.92"/>
  </r>
  <r>
    <s v="S00276"/>
    <x v="6"/>
    <x v="4"/>
    <x v="0"/>
    <s v="Retailer_91"/>
    <s v="Gurugram"/>
    <x v="1"/>
    <x v="13"/>
    <x v="1"/>
    <n v="19"/>
    <n v="564.91999999999996"/>
    <n v="10733.48"/>
  </r>
  <r>
    <s v="S00277"/>
    <x v="9"/>
    <x v="6"/>
    <x v="3"/>
    <s v="Retailer_92"/>
    <s v="Ghaziabad"/>
    <x v="5"/>
    <x v="10"/>
    <x v="1"/>
    <n v="19"/>
    <n v="221.5"/>
    <n v="4208.5"/>
  </r>
  <r>
    <s v="S00278"/>
    <x v="192"/>
    <x v="8"/>
    <x v="2"/>
    <s v="Retailer_127"/>
    <s v="Ghaziabad"/>
    <x v="4"/>
    <x v="5"/>
    <x v="1"/>
    <n v="19"/>
    <n v="340.08"/>
    <n v="6461.52"/>
  </r>
  <r>
    <s v="S00279"/>
    <x v="193"/>
    <x v="8"/>
    <x v="2"/>
    <s v="Retailer_57"/>
    <s v="Delhi"/>
    <x v="6"/>
    <x v="15"/>
    <x v="0"/>
    <n v="16"/>
    <n v="42.72"/>
    <n v="683.52"/>
  </r>
  <r>
    <s v="S00280"/>
    <x v="194"/>
    <x v="8"/>
    <x v="2"/>
    <s v="Retailer_34"/>
    <s v="Noida"/>
    <x v="2"/>
    <x v="17"/>
    <x v="1"/>
    <n v="1"/>
    <n v="233.61"/>
    <n v="233.61"/>
  </r>
  <r>
    <s v="S00281"/>
    <x v="171"/>
    <x v="11"/>
    <x v="3"/>
    <s v="Retailer_37"/>
    <s v="Delhi"/>
    <x v="3"/>
    <x v="4"/>
    <x v="1"/>
    <n v="11"/>
    <n v="54.19"/>
    <n v="596.09"/>
  </r>
  <r>
    <s v="S00282"/>
    <x v="195"/>
    <x v="6"/>
    <x v="3"/>
    <s v="Retailer_102"/>
    <s v="Ghaziabad"/>
    <x v="1"/>
    <x v="11"/>
    <x v="1"/>
    <n v="12"/>
    <n v="65.180000000000007"/>
    <n v="782.16"/>
  </r>
  <r>
    <s v="S00283"/>
    <x v="196"/>
    <x v="3"/>
    <x v="1"/>
    <s v="Retailer_112"/>
    <s v="Faridabad"/>
    <x v="4"/>
    <x v="5"/>
    <x v="1"/>
    <n v="10"/>
    <n v="204.09"/>
    <n v="2040.9"/>
  </r>
  <r>
    <s v="S00284"/>
    <x v="148"/>
    <x v="6"/>
    <x v="3"/>
    <s v="Retailer_92"/>
    <s v="Gurugram"/>
    <x v="3"/>
    <x v="20"/>
    <x v="0"/>
    <n v="6"/>
    <n v="475.47"/>
    <n v="2852.82"/>
  </r>
  <r>
    <s v="S00285"/>
    <x v="154"/>
    <x v="6"/>
    <x v="3"/>
    <s v="Retailer_76"/>
    <s v="Gurugram"/>
    <x v="3"/>
    <x v="7"/>
    <x v="0"/>
    <n v="6"/>
    <n v="241.15"/>
    <n v="1446.9"/>
  </r>
  <r>
    <s v="S00286"/>
    <x v="125"/>
    <x v="11"/>
    <x v="3"/>
    <s v="Retailer_9"/>
    <s v="Gurugram"/>
    <x v="5"/>
    <x v="16"/>
    <x v="1"/>
    <n v="19"/>
    <n v="269.42"/>
    <n v="5118.9799999999996"/>
  </r>
  <r>
    <s v="S00287"/>
    <x v="197"/>
    <x v="1"/>
    <x v="1"/>
    <s v="Retailer_128"/>
    <s v="Gurugram"/>
    <x v="2"/>
    <x v="17"/>
    <x v="1"/>
    <n v="20"/>
    <n v="158.1"/>
    <n v="3162"/>
  </r>
  <r>
    <s v="S00288"/>
    <x v="198"/>
    <x v="3"/>
    <x v="1"/>
    <s v="Retailer_23"/>
    <s v="Noida"/>
    <x v="6"/>
    <x v="19"/>
    <x v="1"/>
    <n v="8"/>
    <n v="245.66"/>
    <n v="1965.28"/>
  </r>
  <r>
    <s v="S00289"/>
    <x v="199"/>
    <x v="1"/>
    <x v="1"/>
    <s v="Retailer_90"/>
    <s v="Noida"/>
    <x v="0"/>
    <x v="2"/>
    <x v="1"/>
    <n v="9"/>
    <n v="142.55000000000001"/>
    <n v="1282.95"/>
  </r>
  <r>
    <s v="S00290"/>
    <x v="200"/>
    <x v="0"/>
    <x v="0"/>
    <s v="Retailer_43"/>
    <s v="Faridabad"/>
    <x v="1"/>
    <x v="13"/>
    <x v="0"/>
    <n v="1"/>
    <n v="50.41"/>
    <n v="50.41"/>
  </r>
  <r>
    <s v="S00291"/>
    <x v="113"/>
    <x v="9"/>
    <x v="0"/>
    <s v="Retailer_148"/>
    <s v="Gurugram"/>
    <x v="0"/>
    <x v="12"/>
    <x v="1"/>
    <n v="12"/>
    <n v="342"/>
    <n v="4104"/>
  </r>
  <r>
    <s v="S00292"/>
    <x v="201"/>
    <x v="10"/>
    <x v="2"/>
    <s v="Retailer_6"/>
    <s v="Noida"/>
    <x v="5"/>
    <x v="18"/>
    <x v="1"/>
    <n v="3"/>
    <n v="525"/>
    <n v="1575"/>
  </r>
  <r>
    <s v="S00293"/>
    <x v="202"/>
    <x v="4"/>
    <x v="0"/>
    <s v="Retailer_42"/>
    <s v="Delhi"/>
    <x v="6"/>
    <x v="19"/>
    <x v="1"/>
    <n v="3"/>
    <n v="216.24"/>
    <n v="648.72"/>
  </r>
  <r>
    <s v="S00294"/>
    <x v="59"/>
    <x v="9"/>
    <x v="0"/>
    <s v="Retailer_8"/>
    <s v="Faridabad"/>
    <x v="2"/>
    <x v="14"/>
    <x v="1"/>
    <n v="11"/>
    <n v="404.19"/>
    <n v="4446.09"/>
  </r>
  <r>
    <s v="S00295"/>
    <x v="203"/>
    <x v="2"/>
    <x v="1"/>
    <s v="Retailer_26"/>
    <s v="Noida"/>
    <x v="3"/>
    <x v="4"/>
    <x v="0"/>
    <n v="20"/>
    <n v="548.05999999999995"/>
    <n v="10961.2"/>
  </r>
  <r>
    <s v="S00296"/>
    <x v="204"/>
    <x v="11"/>
    <x v="3"/>
    <s v="Retailer_68"/>
    <s v="Noida"/>
    <x v="5"/>
    <x v="10"/>
    <x v="0"/>
    <n v="14"/>
    <n v="441.5"/>
    <n v="6181"/>
  </r>
  <r>
    <s v="S00297"/>
    <x v="69"/>
    <x v="11"/>
    <x v="3"/>
    <s v="Retailer_126"/>
    <s v="Gurugram"/>
    <x v="6"/>
    <x v="15"/>
    <x v="1"/>
    <n v="4"/>
    <n v="51.61"/>
    <n v="206.44"/>
  </r>
  <r>
    <s v="S00298"/>
    <x v="99"/>
    <x v="6"/>
    <x v="3"/>
    <s v="Retailer_123"/>
    <s v="Gurugram"/>
    <x v="4"/>
    <x v="5"/>
    <x v="1"/>
    <n v="1"/>
    <n v="260.58999999999997"/>
    <n v="260.58999999999997"/>
  </r>
  <r>
    <s v="S00299"/>
    <x v="122"/>
    <x v="1"/>
    <x v="1"/>
    <s v="Retailer_122"/>
    <s v="Delhi"/>
    <x v="4"/>
    <x v="24"/>
    <x v="0"/>
    <n v="7"/>
    <n v="127.17"/>
    <n v="890.19"/>
  </r>
  <r>
    <s v="S00300"/>
    <x v="68"/>
    <x v="10"/>
    <x v="2"/>
    <s v="Retailer_24"/>
    <s v="Ghaziabad"/>
    <x v="6"/>
    <x v="21"/>
    <x v="1"/>
    <n v="16"/>
    <n v="332.67"/>
    <n v="5322.72"/>
  </r>
  <r>
    <s v="S00301"/>
    <x v="189"/>
    <x v="8"/>
    <x v="2"/>
    <s v="Retailer_115"/>
    <s v="Delhi"/>
    <x v="0"/>
    <x v="6"/>
    <x v="0"/>
    <n v="12"/>
    <n v="541.51"/>
    <n v="6498.12"/>
  </r>
  <r>
    <s v="S00302"/>
    <x v="174"/>
    <x v="10"/>
    <x v="2"/>
    <s v="Retailer_145"/>
    <s v="Delhi"/>
    <x v="6"/>
    <x v="21"/>
    <x v="1"/>
    <n v="15"/>
    <n v="172.24"/>
    <n v="2583.6"/>
  </r>
  <r>
    <s v="S00303"/>
    <x v="118"/>
    <x v="11"/>
    <x v="3"/>
    <s v="Retailer_106"/>
    <s v="Ghaziabad"/>
    <x v="5"/>
    <x v="16"/>
    <x v="1"/>
    <n v="3"/>
    <n v="412.12"/>
    <n v="1236.3599999999999"/>
  </r>
  <r>
    <s v="S00304"/>
    <x v="111"/>
    <x v="11"/>
    <x v="3"/>
    <s v="Retailer_122"/>
    <s v="Ghaziabad"/>
    <x v="5"/>
    <x v="16"/>
    <x v="1"/>
    <n v="13"/>
    <n v="513.12"/>
    <n v="6670.56"/>
  </r>
  <r>
    <s v="S00305"/>
    <x v="205"/>
    <x v="2"/>
    <x v="1"/>
    <s v="Retailer_129"/>
    <s v="Ghaziabad"/>
    <x v="5"/>
    <x v="18"/>
    <x v="1"/>
    <n v="10"/>
    <n v="68.83"/>
    <n v="688.3"/>
  </r>
  <r>
    <s v="S00306"/>
    <x v="206"/>
    <x v="0"/>
    <x v="0"/>
    <s v="Retailer_45"/>
    <s v="Gurugram"/>
    <x v="2"/>
    <x v="3"/>
    <x v="0"/>
    <n v="20"/>
    <n v="104.54"/>
    <n v="2090.8000000000002"/>
  </r>
  <r>
    <s v="S00307"/>
    <x v="207"/>
    <x v="6"/>
    <x v="3"/>
    <s v="Retailer_112"/>
    <s v="Gurugram"/>
    <x v="5"/>
    <x v="10"/>
    <x v="0"/>
    <n v="5"/>
    <n v="47.23"/>
    <n v="236.15"/>
  </r>
  <r>
    <s v="S00308"/>
    <x v="61"/>
    <x v="5"/>
    <x v="2"/>
    <s v="Retailer_18"/>
    <s v="Delhi"/>
    <x v="1"/>
    <x v="11"/>
    <x v="1"/>
    <n v="5"/>
    <n v="527.98"/>
    <n v="2639.9"/>
  </r>
  <r>
    <s v="S00309"/>
    <x v="208"/>
    <x v="9"/>
    <x v="0"/>
    <s v="Retailer_118"/>
    <s v="Delhi"/>
    <x v="0"/>
    <x v="12"/>
    <x v="1"/>
    <n v="18"/>
    <n v="227.97"/>
    <n v="4103.46"/>
  </r>
  <r>
    <s v="S00310"/>
    <x v="200"/>
    <x v="0"/>
    <x v="0"/>
    <s v="Retailer_29"/>
    <s v="Faridabad"/>
    <x v="1"/>
    <x v="11"/>
    <x v="1"/>
    <n v="20"/>
    <n v="374.03"/>
    <n v="7480.6"/>
  </r>
  <r>
    <s v="S00311"/>
    <x v="13"/>
    <x v="1"/>
    <x v="1"/>
    <s v="Retailer_28"/>
    <s v="Ghaziabad"/>
    <x v="5"/>
    <x v="10"/>
    <x v="1"/>
    <n v="19"/>
    <n v="378.48"/>
    <n v="7191.12"/>
  </r>
  <r>
    <s v="S00312"/>
    <x v="143"/>
    <x v="5"/>
    <x v="2"/>
    <s v="Retailer_106"/>
    <s v="Noida"/>
    <x v="1"/>
    <x v="13"/>
    <x v="0"/>
    <n v="10"/>
    <n v="543.37"/>
    <n v="5433.7"/>
  </r>
  <r>
    <s v="S00313"/>
    <x v="49"/>
    <x v="3"/>
    <x v="1"/>
    <s v="Retailer_71"/>
    <s v="Faridabad"/>
    <x v="0"/>
    <x v="12"/>
    <x v="1"/>
    <n v="19"/>
    <n v="384.1"/>
    <n v="7297.9"/>
  </r>
  <r>
    <s v="S00314"/>
    <x v="188"/>
    <x v="5"/>
    <x v="2"/>
    <s v="Retailer_61"/>
    <s v="Delhi"/>
    <x v="5"/>
    <x v="18"/>
    <x v="1"/>
    <n v="2"/>
    <n v="273.33"/>
    <n v="546.66"/>
  </r>
  <r>
    <s v="S00315"/>
    <x v="88"/>
    <x v="5"/>
    <x v="2"/>
    <s v="Retailer_78"/>
    <s v="Noida"/>
    <x v="3"/>
    <x v="20"/>
    <x v="1"/>
    <n v="9"/>
    <n v="547.65"/>
    <n v="4928.8500000000004"/>
  </r>
  <r>
    <s v="S00316"/>
    <x v="133"/>
    <x v="5"/>
    <x v="2"/>
    <s v="Retailer_114"/>
    <s v="Noida"/>
    <x v="6"/>
    <x v="21"/>
    <x v="1"/>
    <n v="4"/>
    <n v="519.1"/>
    <n v="2076.4"/>
  </r>
  <r>
    <s v="S00317"/>
    <x v="81"/>
    <x v="0"/>
    <x v="0"/>
    <s v="Retailer_55"/>
    <s v="Faridabad"/>
    <x v="6"/>
    <x v="21"/>
    <x v="0"/>
    <n v="20"/>
    <n v="383.31"/>
    <n v="7666.2"/>
  </r>
  <r>
    <s v="S00318"/>
    <x v="209"/>
    <x v="2"/>
    <x v="1"/>
    <s v="Retailer_132"/>
    <s v="Gurugram"/>
    <x v="3"/>
    <x v="20"/>
    <x v="0"/>
    <n v="17"/>
    <n v="530.61"/>
    <n v="9020.3700000000008"/>
  </r>
  <r>
    <s v="S00319"/>
    <x v="121"/>
    <x v="9"/>
    <x v="0"/>
    <s v="Retailer_146"/>
    <s v="Delhi"/>
    <x v="4"/>
    <x v="5"/>
    <x v="1"/>
    <n v="17"/>
    <n v="249.29"/>
    <n v="4237.93"/>
  </r>
  <r>
    <s v="S00320"/>
    <x v="210"/>
    <x v="2"/>
    <x v="1"/>
    <s v="Retailer_117"/>
    <s v="Delhi"/>
    <x v="5"/>
    <x v="10"/>
    <x v="1"/>
    <n v="7"/>
    <n v="488.23"/>
    <n v="3417.61"/>
  </r>
  <r>
    <s v="S00321"/>
    <x v="211"/>
    <x v="9"/>
    <x v="0"/>
    <s v="Retailer_102"/>
    <s v="Delhi"/>
    <x v="6"/>
    <x v="15"/>
    <x v="0"/>
    <n v="9"/>
    <n v="253.76"/>
    <n v="2283.84"/>
  </r>
  <r>
    <s v="S00322"/>
    <x v="96"/>
    <x v="0"/>
    <x v="0"/>
    <s v="Retailer_46"/>
    <s v="Faridabad"/>
    <x v="3"/>
    <x v="4"/>
    <x v="1"/>
    <n v="8"/>
    <n v="244.25"/>
    <n v="1954"/>
  </r>
  <r>
    <s v="S00323"/>
    <x v="142"/>
    <x v="10"/>
    <x v="2"/>
    <s v="Retailer_24"/>
    <s v="Noida"/>
    <x v="2"/>
    <x v="3"/>
    <x v="1"/>
    <n v="12"/>
    <n v="217.13"/>
    <n v="2605.56"/>
  </r>
  <r>
    <s v="S00324"/>
    <x v="212"/>
    <x v="8"/>
    <x v="2"/>
    <s v="Retailer_57"/>
    <s v="Gurugram"/>
    <x v="4"/>
    <x v="8"/>
    <x v="1"/>
    <n v="2"/>
    <n v="126.19"/>
    <n v="252.38"/>
  </r>
  <r>
    <s v="S00325"/>
    <x v="213"/>
    <x v="2"/>
    <x v="1"/>
    <s v="Retailer_3"/>
    <s v="Faridabad"/>
    <x v="3"/>
    <x v="4"/>
    <x v="1"/>
    <n v="9"/>
    <n v="405.81"/>
    <n v="3652.29"/>
  </r>
  <r>
    <s v="S00326"/>
    <x v="214"/>
    <x v="10"/>
    <x v="2"/>
    <s v="Retailer_79"/>
    <s v="Noida"/>
    <x v="5"/>
    <x v="10"/>
    <x v="0"/>
    <n v="20"/>
    <n v="465.02"/>
    <n v="9300.4"/>
  </r>
  <r>
    <s v="S00327"/>
    <x v="215"/>
    <x v="0"/>
    <x v="0"/>
    <s v="Retailer_78"/>
    <s v="Ghaziabad"/>
    <x v="0"/>
    <x v="12"/>
    <x v="1"/>
    <n v="12"/>
    <n v="286.32"/>
    <n v="3435.84"/>
  </r>
  <r>
    <s v="S00328"/>
    <x v="216"/>
    <x v="9"/>
    <x v="0"/>
    <s v="Retailer_96"/>
    <s v="Ghaziabad"/>
    <x v="1"/>
    <x v="11"/>
    <x v="1"/>
    <n v="13"/>
    <n v="350.07"/>
    <n v="4550.91"/>
  </r>
  <r>
    <s v="S00329"/>
    <x v="217"/>
    <x v="1"/>
    <x v="1"/>
    <s v="Retailer_124"/>
    <s v="Delhi"/>
    <x v="3"/>
    <x v="7"/>
    <x v="1"/>
    <n v="20"/>
    <n v="185.44"/>
    <n v="3708.8"/>
  </r>
  <r>
    <s v="S00330"/>
    <x v="75"/>
    <x v="6"/>
    <x v="3"/>
    <s v="Retailer_77"/>
    <s v="Gurugram"/>
    <x v="6"/>
    <x v="22"/>
    <x v="0"/>
    <n v="11"/>
    <n v="519.58000000000004"/>
    <n v="5715.38"/>
  </r>
  <r>
    <s v="S00331"/>
    <x v="218"/>
    <x v="7"/>
    <x v="3"/>
    <s v="Retailer_104"/>
    <s v="Noida"/>
    <x v="5"/>
    <x v="10"/>
    <x v="1"/>
    <n v="2"/>
    <n v="529.52"/>
    <n v="1059.04"/>
  </r>
  <r>
    <s v="S00332"/>
    <x v="219"/>
    <x v="10"/>
    <x v="2"/>
    <s v="Retailer_67"/>
    <s v="Faridabad"/>
    <x v="3"/>
    <x v="4"/>
    <x v="1"/>
    <n v="1"/>
    <n v="413.42"/>
    <n v="413.42"/>
  </r>
  <r>
    <s v="S00333"/>
    <x v="220"/>
    <x v="11"/>
    <x v="3"/>
    <s v="Retailer_49"/>
    <s v="Noida"/>
    <x v="0"/>
    <x v="12"/>
    <x v="1"/>
    <n v="2"/>
    <n v="381.72"/>
    <n v="763.44"/>
  </r>
  <r>
    <s v="S00334"/>
    <x v="83"/>
    <x v="0"/>
    <x v="0"/>
    <s v="Retailer_92"/>
    <s v="Ghaziabad"/>
    <x v="3"/>
    <x v="7"/>
    <x v="1"/>
    <n v="8"/>
    <n v="434.4"/>
    <n v="3475.2"/>
  </r>
  <r>
    <s v="S00335"/>
    <x v="221"/>
    <x v="0"/>
    <x v="0"/>
    <s v="Retailer_33"/>
    <s v="Noida"/>
    <x v="6"/>
    <x v="15"/>
    <x v="0"/>
    <n v="18"/>
    <n v="126.55"/>
    <n v="2277.9"/>
  </r>
  <r>
    <s v="S00336"/>
    <x v="75"/>
    <x v="6"/>
    <x v="3"/>
    <s v="Retailer_23"/>
    <s v="Gurugram"/>
    <x v="3"/>
    <x v="7"/>
    <x v="0"/>
    <n v="6"/>
    <n v="453.72"/>
    <n v="2722.32"/>
  </r>
  <r>
    <s v="S00337"/>
    <x v="188"/>
    <x v="5"/>
    <x v="2"/>
    <s v="Retailer_96"/>
    <s v="Noida"/>
    <x v="6"/>
    <x v="15"/>
    <x v="1"/>
    <n v="10"/>
    <n v="285.27999999999997"/>
    <n v="2852.8"/>
  </r>
  <r>
    <s v="S00338"/>
    <x v="203"/>
    <x v="2"/>
    <x v="1"/>
    <s v="Retailer_150"/>
    <s v="Ghaziabad"/>
    <x v="2"/>
    <x v="17"/>
    <x v="1"/>
    <n v="15"/>
    <n v="500.51"/>
    <n v="7507.65"/>
  </r>
  <r>
    <s v="S00339"/>
    <x v="184"/>
    <x v="3"/>
    <x v="1"/>
    <s v="Retailer_98"/>
    <s v="Ghaziabad"/>
    <x v="2"/>
    <x v="14"/>
    <x v="1"/>
    <n v="16"/>
    <n v="528.71"/>
    <n v="8459.36"/>
  </r>
  <r>
    <s v="S00340"/>
    <x v="119"/>
    <x v="3"/>
    <x v="1"/>
    <s v="Retailer_52"/>
    <s v="Noida"/>
    <x v="6"/>
    <x v="21"/>
    <x v="1"/>
    <n v="2"/>
    <n v="569.73"/>
    <n v="1139.46"/>
  </r>
  <r>
    <s v="S00341"/>
    <x v="222"/>
    <x v="8"/>
    <x v="2"/>
    <s v="Retailer_21"/>
    <s v="Faridabad"/>
    <x v="0"/>
    <x v="12"/>
    <x v="0"/>
    <n v="5"/>
    <n v="222.02"/>
    <n v="1110.0999999999999"/>
  </r>
  <r>
    <s v="S00342"/>
    <x v="223"/>
    <x v="0"/>
    <x v="0"/>
    <s v="Retailer_71"/>
    <s v="Gurugram"/>
    <x v="6"/>
    <x v="15"/>
    <x v="1"/>
    <n v="11"/>
    <n v="374.91"/>
    <n v="4124.01"/>
  </r>
  <r>
    <s v="S00343"/>
    <x v="84"/>
    <x v="1"/>
    <x v="1"/>
    <s v="Retailer_34"/>
    <s v="Ghaziabad"/>
    <x v="1"/>
    <x v="13"/>
    <x v="1"/>
    <n v="19"/>
    <n v="454.95"/>
    <n v="8644.0499999999993"/>
  </r>
  <r>
    <s v="S00344"/>
    <x v="168"/>
    <x v="4"/>
    <x v="0"/>
    <s v="Retailer_2"/>
    <s v="Delhi"/>
    <x v="0"/>
    <x v="12"/>
    <x v="1"/>
    <n v="13"/>
    <n v="297.33999999999997"/>
    <n v="3865.42"/>
  </r>
  <r>
    <s v="S00345"/>
    <x v="82"/>
    <x v="9"/>
    <x v="0"/>
    <s v="Retailer_49"/>
    <s v="Delhi"/>
    <x v="2"/>
    <x v="14"/>
    <x v="1"/>
    <n v="12"/>
    <n v="33.25"/>
    <n v="399"/>
  </r>
  <r>
    <s v="S00346"/>
    <x v="143"/>
    <x v="5"/>
    <x v="2"/>
    <s v="Retailer_80"/>
    <s v="Gurugram"/>
    <x v="3"/>
    <x v="4"/>
    <x v="0"/>
    <n v="8"/>
    <n v="161.72"/>
    <n v="1293.76"/>
  </r>
  <r>
    <s v="S00347"/>
    <x v="50"/>
    <x v="1"/>
    <x v="1"/>
    <s v="Retailer_12"/>
    <s v="Noida"/>
    <x v="4"/>
    <x v="8"/>
    <x v="0"/>
    <n v="17"/>
    <n v="363.38"/>
    <n v="6177.46"/>
  </r>
  <r>
    <s v="S00348"/>
    <x v="173"/>
    <x v="0"/>
    <x v="0"/>
    <s v="Retailer_35"/>
    <s v="Noida"/>
    <x v="6"/>
    <x v="21"/>
    <x v="1"/>
    <n v="17"/>
    <n v="379.96"/>
    <n v="6459.32"/>
  </r>
  <r>
    <s v="S00349"/>
    <x v="224"/>
    <x v="4"/>
    <x v="0"/>
    <s v="Retailer_5"/>
    <s v="Gurugram"/>
    <x v="0"/>
    <x v="0"/>
    <x v="1"/>
    <n v="7"/>
    <n v="129.08000000000001"/>
    <n v="903.56"/>
  </r>
  <r>
    <s v="S00350"/>
    <x v="211"/>
    <x v="9"/>
    <x v="0"/>
    <s v="Retailer_44"/>
    <s v="Delhi"/>
    <x v="5"/>
    <x v="10"/>
    <x v="0"/>
    <n v="7"/>
    <n v="428.07"/>
    <n v="2996.49"/>
  </r>
  <r>
    <s v="S00351"/>
    <x v="225"/>
    <x v="9"/>
    <x v="0"/>
    <s v="Retailer_13"/>
    <s v="Ghaziabad"/>
    <x v="6"/>
    <x v="19"/>
    <x v="1"/>
    <n v="13"/>
    <n v="556.38"/>
    <n v="7232.94"/>
  </r>
  <r>
    <s v="S00352"/>
    <x v="85"/>
    <x v="0"/>
    <x v="0"/>
    <s v="Retailer_114"/>
    <s v="Faridabad"/>
    <x v="4"/>
    <x v="24"/>
    <x v="1"/>
    <n v="1"/>
    <n v="52.68"/>
    <n v="52.68"/>
  </r>
  <r>
    <s v="S00353"/>
    <x v="148"/>
    <x v="6"/>
    <x v="3"/>
    <s v="Retailer_3"/>
    <s v="Noida"/>
    <x v="4"/>
    <x v="5"/>
    <x v="1"/>
    <n v="16"/>
    <n v="419.19"/>
    <n v="6707.04"/>
  </r>
  <r>
    <s v="S00354"/>
    <x v="51"/>
    <x v="6"/>
    <x v="3"/>
    <s v="Retailer_36"/>
    <s v="Faridabad"/>
    <x v="0"/>
    <x v="2"/>
    <x v="1"/>
    <n v="17"/>
    <n v="187.37"/>
    <n v="3185.29"/>
  </r>
  <r>
    <s v="S00355"/>
    <x v="178"/>
    <x v="10"/>
    <x v="2"/>
    <s v="Retailer_30"/>
    <s v="Delhi"/>
    <x v="1"/>
    <x v="13"/>
    <x v="0"/>
    <n v="17"/>
    <n v="459.78"/>
    <n v="7816.26"/>
  </r>
  <r>
    <s v="S00356"/>
    <x v="226"/>
    <x v="9"/>
    <x v="0"/>
    <s v="Retailer_52"/>
    <s v="Noida"/>
    <x v="0"/>
    <x v="6"/>
    <x v="1"/>
    <n v="20"/>
    <n v="147.88999999999999"/>
    <n v="2957.8"/>
  </r>
  <r>
    <s v="S00357"/>
    <x v="38"/>
    <x v="9"/>
    <x v="0"/>
    <s v="Retailer_54"/>
    <s v="Faridabad"/>
    <x v="3"/>
    <x v="20"/>
    <x v="1"/>
    <n v="10"/>
    <n v="110.84"/>
    <n v="1108.4000000000001"/>
  </r>
  <r>
    <s v="S00358"/>
    <x v="227"/>
    <x v="1"/>
    <x v="1"/>
    <s v="Retailer_147"/>
    <s v="Faridabad"/>
    <x v="6"/>
    <x v="15"/>
    <x v="1"/>
    <n v="1"/>
    <n v="31.05"/>
    <n v="31.05"/>
  </r>
  <r>
    <s v="S00359"/>
    <x v="13"/>
    <x v="1"/>
    <x v="1"/>
    <s v="Retailer_66"/>
    <s v="Gurugram"/>
    <x v="5"/>
    <x v="16"/>
    <x v="1"/>
    <n v="17"/>
    <n v="69.77"/>
    <n v="1186.0899999999999"/>
  </r>
  <r>
    <s v="S00360"/>
    <x v="228"/>
    <x v="3"/>
    <x v="1"/>
    <s v="Retailer_11"/>
    <s v="Noida"/>
    <x v="0"/>
    <x v="0"/>
    <x v="1"/>
    <n v="9"/>
    <n v="279.75"/>
    <n v="2517.75"/>
  </r>
  <r>
    <s v="S00361"/>
    <x v="229"/>
    <x v="2"/>
    <x v="1"/>
    <s v="Retailer_3"/>
    <s v="Gurugram"/>
    <x v="6"/>
    <x v="22"/>
    <x v="0"/>
    <n v="14"/>
    <n v="437.68"/>
    <n v="6127.52"/>
  </r>
  <r>
    <s v="S00362"/>
    <x v="230"/>
    <x v="0"/>
    <x v="0"/>
    <s v="Retailer_69"/>
    <s v="Delhi"/>
    <x v="3"/>
    <x v="7"/>
    <x v="1"/>
    <n v="6"/>
    <n v="214.47"/>
    <n v="1286.82"/>
  </r>
  <r>
    <s v="S00363"/>
    <x v="231"/>
    <x v="0"/>
    <x v="0"/>
    <s v="Retailer_70"/>
    <s v="Faridabad"/>
    <x v="6"/>
    <x v="22"/>
    <x v="1"/>
    <n v="6"/>
    <n v="89.55"/>
    <n v="537.29999999999995"/>
  </r>
  <r>
    <s v="S00364"/>
    <x v="198"/>
    <x v="3"/>
    <x v="1"/>
    <s v="Retailer_29"/>
    <s v="Gurugram"/>
    <x v="3"/>
    <x v="20"/>
    <x v="1"/>
    <n v="14"/>
    <n v="433.19"/>
    <n v="6064.66"/>
  </r>
  <r>
    <s v="S00365"/>
    <x v="85"/>
    <x v="0"/>
    <x v="0"/>
    <s v="Retailer_124"/>
    <s v="Ghaziabad"/>
    <x v="3"/>
    <x v="7"/>
    <x v="1"/>
    <n v="2"/>
    <n v="500.41"/>
    <n v="1000.82"/>
  </r>
  <r>
    <s v="S00366"/>
    <x v="232"/>
    <x v="4"/>
    <x v="0"/>
    <s v="Retailer_8"/>
    <s v="Gurugram"/>
    <x v="3"/>
    <x v="20"/>
    <x v="0"/>
    <n v="6"/>
    <n v="379.99"/>
    <n v="2279.94"/>
  </r>
  <r>
    <s v="S00367"/>
    <x v="229"/>
    <x v="2"/>
    <x v="1"/>
    <s v="Retailer_17"/>
    <s v="Noida"/>
    <x v="0"/>
    <x v="12"/>
    <x v="1"/>
    <n v="4"/>
    <n v="545.05999999999995"/>
    <n v="2180.2399999999998"/>
  </r>
  <r>
    <s v="S00368"/>
    <x v="121"/>
    <x v="9"/>
    <x v="0"/>
    <s v="Retailer_148"/>
    <s v="Ghaziabad"/>
    <x v="3"/>
    <x v="20"/>
    <x v="1"/>
    <n v="1"/>
    <n v="466.49"/>
    <n v="466.49"/>
  </r>
  <r>
    <s v="S00369"/>
    <x v="14"/>
    <x v="7"/>
    <x v="3"/>
    <s v="Retailer_25"/>
    <s v="Faridabad"/>
    <x v="5"/>
    <x v="23"/>
    <x v="1"/>
    <n v="17"/>
    <n v="343.54"/>
    <n v="5840.18"/>
  </r>
  <r>
    <s v="S00370"/>
    <x v="233"/>
    <x v="6"/>
    <x v="3"/>
    <s v="Retailer_99"/>
    <s v="Gurugram"/>
    <x v="3"/>
    <x v="7"/>
    <x v="0"/>
    <n v="8"/>
    <n v="302.91000000000003"/>
    <n v="2423.2800000000002"/>
  </r>
  <r>
    <s v="S00371"/>
    <x v="196"/>
    <x v="3"/>
    <x v="1"/>
    <s v="Retailer_130"/>
    <s v="Faridabad"/>
    <x v="1"/>
    <x v="11"/>
    <x v="1"/>
    <n v="20"/>
    <n v="50.85"/>
    <n v="1017"/>
  </r>
  <r>
    <s v="S00372"/>
    <x v="114"/>
    <x v="5"/>
    <x v="2"/>
    <s v="Retailer_62"/>
    <s v="Noida"/>
    <x v="1"/>
    <x v="1"/>
    <x v="1"/>
    <n v="6"/>
    <n v="70.05"/>
    <n v="420.3"/>
  </r>
  <r>
    <s v="S00373"/>
    <x v="234"/>
    <x v="4"/>
    <x v="0"/>
    <s v="Retailer_104"/>
    <s v="Gurugram"/>
    <x v="6"/>
    <x v="19"/>
    <x v="1"/>
    <n v="17"/>
    <n v="157.26"/>
    <n v="2673.42"/>
  </r>
  <r>
    <s v="S00374"/>
    <x v="84"/>
    <x v="1"/>
    <x v="1"/>
    <s v="Retailer_128"/>
    <s v="Faridabad"/>
    <x v="4"/>
    <x v="8"/>
    <x v="1"/>
    <n v="15"/>
    <n v="506.29"/>
    <n v="7594.35"/>
  </r>
  <r>
    <s v="S00375"/>
    <x v="166"/>
    <x v="1"/>
    <x v="1"/>
    <s v="Retailer_104"/>
    <s v="Faridabad"/>
    <x v="6"/>
    <x v="19"/>
    <x v="0"/>
    <n v="16"/>
    <n v="477.62"/>
    <n v="7641.92"/>
  </r>
  <r>
    <s v="S00376"/>
    <x v="14"/>
    <x v="7"/>
    <x v="3"/>
    <s v="Retailer_78"/>
    <s v="Ghaziabad"/>
    <x v="4"/>
    <x v="24"/>
    <x v="0"/>
    <n v="3"/>
    <n v="502.65"/>
    <n v="1507.95"/>
  </r>
  <r>
    <s v="S00377"/>
    <x v="203"/>
    <x v="2"/>
    <x v="1"/>
    <s v="Retailer_58"/>
    <s v="Faridabad"/>
    <x v="2"/>
    <x v="14"/>
    <x v="1"/>
    <n v="15"/>
    <n v="221.5"/>
    <n v="3322.5"/>
  </r>
  <r>
    <s v="S00378"/>
    <x v="235"/>
    <x v="1"/>
    <x v="1"/>
    <s v="Retailer_57"/>
    <s v="Delhi"/>
    <x v="6"/>
    <x v="21"/>
    <x v="1"/>
    <n v="12"/>
    <n v="446.58"/>
    <n v="5358.96"/>
  </r>
  <r>
    <s v="S00379"/>
    <x v="172"/>
    <x v="6"/>
    <x v="3"/>
    <s v="Retailer_28"/>
    <s v="Delhi"/>
    <x v="6"/>
    <x v="22"/>
    <x v="1"/>
    <n v="10"/>
    <n v="350.62"/>
    <n v="3506.2"/>
  </r>
  <r>
    <s v="S00380"/>
    <x v="54"/>
    <x v="4"/>
    <x v="0"/>
    <s v="Retailer_28"/>
    <s v="Noida"/>
    <x v="5"/>
    <x v="18"/>
    <x v="1"/>
    <n v="5"/>
    <n v="528.82000000000005"/>
    <n v="2644.1"/>
  </r>
  <r>
    <s v="S00381"/>
    <x v="70"/>
    <x v="4"/>
    <x v="0"/>
    <s v="Retailer_56"/>
    <s v="Faridabad"/>
    <x v="2"/>
    <x v="14"/>
    <x v="0"/>
    <n v="7"/>
    <n v="100.29"/>
    <n v="702.03"/>
  </r>
  <r>
    <s v="S00382"/>
    <x v="229"/>
    <x v="2"/>
    <x v="1"/>
    <s v="Retailer_32"/>
    <s v="Faridabad"/>
    <x v="1"/>
    <x v="13"/>
    <x v="1"/>
    <n v="11"/>
    <n v="90.65"/>
    <n v="997.15"/>
  </r>
  <r>
    <s v="S00383"/>
    <x v="236"/>
    <x v="2"/>
    <x v="1"/>
    <s v="Retailer_142"/>
    <s v="Faridabad"/>
    <x v="0"/>
    <x v="6"/>
    <x v="1"/>
    <n v="16"/>
    <n v="25.74"/>
    <n v="411.84"/>
  </r>
  <r>
    <s v="S00384"/>
    <x v="237"/>
    <x v="3"/>
    <x v="1"/>
    <s v="Retailer_149"/>
    <s v="Gurugram"/>
    <x v="1"/>
    <x v="11"/>
    <x v="1"/>
    <n v="16"/>
    <n v="575.04"/>
    <n v="9200.64"/>
  </r>
  <r>
    <s v="S00385"/>
    <x v="238"/>
    <x v="7"/>
    <x v="3"/>
    <s v="Retailer_83"/>
    <s v="Ghaziabad"/>
    <x v="3"/>
    <x v="4"/>
    <x v="1"/>
    <n v="4"/>
    <n v="259.81"/>
    <n v="1039.24"/>
  </r>
  <r>
    <s v="S00386"/>
    <x v="158"/>
    <x v="10"/>
    <x v="2"/>
    <s v="Retailer_71"/>
    <s v="Faridabad"/>
    <x v="0"/>
    <x v="12"/>
    <x v="0"/>
    <n v="20"/>
    <n v="584.49"/>
    <n v="11689.8"/>
  </r>
  <r>
    <s v="S00387"/>
    <x v="239"/>
    <x v="4"/>
    <x v="0"/>
    <s v="Retailer_132"/>
    <s v="Noida"/>
    <x v="6"/>
    <x v="22"/>
    <x v="0"/>
    <n v="15"/>
    <n v="476.35"/>
    <n v="7145.25"/>
  </r>
  <r>
    <s v="S00388"/>
    <x v="129"/>
    <x v="11"/>
    <x v="3"/>
    <s v="Retailer_56"/>
    <s v="Gurugram"/>
    <x v="1"/>
    <x v="11"/>
    <x v="1"/>
    <n v="18"/>
    <n v="521.35"/>
    <n v="9384.2999999999993"/>
  </r>
  <r>
    <s v="S00389"/>
    <x v="240"/>
    <x v="6"/>
    <x v="3"/>
    <s v="Retailer_46"/>
    <s v="Ghaziabad"/>
    <x v="5"/>
    <x v="23"/>
    <x v="1"/>
    <n v="12"/>
    <n v="586.4"/>
    <n v="7036.8"/>
  </r>
  <r>
    <s v="S00390"/>
    <x v="117"/>
    <x v="5"/>
    <x v="2"/>
    <s v="Retailer_144"/>
    <s v="Faridabad"/>
    <x v="2"/>
    <x v="3"/>
    <x v="0"/>
    <n v="11"/>
    <n v="421.15"/>
    <n v="4632.6499999999996"/>
  </r>
  <r>
    <s v="S00391"/>
    <x v="225"/>
    <x v="9"/>
    <x v="0"/>
    <s v="Retailer_74"/>
    <s v="Faridabad"/>
    <x v="2"/>
    <x v="3"/>
    <x v="1"/>
    <n v="14"/>
    <n v="440.61"/>
    <n v="6168.54"/>
  </r>
  <r>
    <s v="S00392"/>
    <x v="116"/>
    <x v="3"/>
    <x v="1"/>
    <s v="Retailer_14"/>
    <s v="Delhi"/>
    <x v="1"/>
    <x v="13"/>
    <x v="1"/>
    <n v="17"/>
    <n v="80.239999999999995"/>
    <n v="1364.08"/>
  </r>
  <r>
    <s v="S00393"/>
    <x v="116"/>
    <x v="3"/>
    <x v="1"/>
    <s v="Retailer_16"/>
    <s v="Noida"/>
    <x v="5"/>
    <x v="23"/>
    <x v="1"/>
    <n v="6"/>
    <n v="198.57"/>
    <n v="1191.42"/>
  </r>
  <r>
    <s v="S00394"/>
    <x v="241"/>
    <x v="7"/>
    <x v="3"/>
    <s v="Retailer_144"/>
    <s v="Gurugram"/>
    <x v="5"/>
    <x v="16"/>
    <x v="1"/>
    <n v="12"/>
    <n v="504.43"/>
    <n v="6053.16"/>
  </r>
  <r>
    <s v="S00395"/>
    <x v="24"/>
    <x v="6"/>
    <x v="3"/>
    <s v="Retailer_74"/>
    <s v="Delhi"/>
    <x v="3"/>
    <x v="7"/>
    <x v="0"/>
    <n v="18"/>
    <n v="245.37"/>
    <n v="4416.66"/>
  </r>
  <r>
    <s v="S00396"/>
    <x v="242"/>
    <x v="5"/>
    <x v="2"/>
    <s v="Retailer_142"/>
    <s v="Delhi"/>
    <x v="0"/>
    <x v="12"/>
    <x v="1"/>
    <n v="14"/>
    <n v="527.01"/>
    <n v="7378.14"/>
  </r>
  <r>
    <s v="S00397"/>
    <x v="81"/>
    <x v="0"/>
    <x v="0"/>
    <s v="Retailer_58"/>
    <s v="Noida"/>
    <x v="4"/>
    <x v="5"/>
    <x v="1"/>
    <n v="7"/>
    <n v="413.74"/>
    <n v="2896.18"/>
  </r>
  <r>
    <s v="S00398"/>
    <x v="17"/>
    <x v="8"/>
    <x v="2"/>
    <s v="Retailer_76"/>
    <s v="Faridabad"/>
    <x v="1"/>
    <x v="11"/>
    <x v="1"/>
    <n v="18"/>
    <n v="470.67"/>
    <n v="8472.06"/>
  </r>
  <r>
    <s v="S00399"/>
    <x v="184"/>
    <x v="3"/>
    <x v="1"/>
    <s v="Retailer_97"/>
    <s v="Delhi"/>
    <x v="5"/>
    <x v="16"/>
    <x v="0"/>
    <n v="6"/>
    <n v="130.13999999999999"/>
    <n v="780.84"/>
  </r>
  <r>
    <s v="S00400"/>
    <x v="243"/>
    <x v="11"/>
    <x v="3"/>
    <s v="Retailer_66"/>
    <s v="Delhi"/>
    <x v="0"/>
    <x v="0"/>
    <x v="1"/>
    <n v="18"/>
    <n v="170.83"/>
    <n v="3074.94"/>
  </r>
  <r>
    <s v="S00401"/>
    <x v="244"/>
    <x v="5"/>
    <x v="2"/>
    <s v="Retailer_14"/>
    <s v="Ghaziabad"/>
    <x v="6"/>
    <x v="21"/>
    <x v="1"/>
    <n v="5"/>
    <n v="44.25"/>
    <n v="221.25"/>
  </r>
  <r>
    <s v="S00402"/>
    <x v="69"/>
    <x v="11"/>
    <x v="3"/>
    <s v="Retailer_92"/>
    <s v="Delhi"/>
    <x v="1"/>
    <x v="11"/>
    <x v="1"/>
    <n v="10"/>
    <n v="329.07"/>
    <n v="3290.7"/>
  </r>
  <r>
    <s v="S00403"/>
    <x v="108"/>
    <x v="8"/>
    <x v="2"/>
    <s v="Retailer_134"/>
    <s v="Delhi"/>
    <x v="1"/>
    <x v="11"/>
    <x v="1"/>
    <n v="11"/>
    <n v="322.93"/>
    <n v="3552.23"/>
  </r>
  <r>
    <s v="S00404"/>
    <x v="224"/>
    <x v="4"/>
    <x v="0"/>
    <s v="Retailer_24"/>
    <s v="Noida"/>
    <x v="1"/>
    <x v="11"/>
    <x v="0"/>
    <n v="6"/>
    <n v="271.98"/>
    <n v="1631.88"/>
  </r>
  <r>
    <s v="S00405"/>
    <x v="103"/>
    <x v="8"/>
    <x v="2"/>
    <s v="Retailer_136"/>
    <s v="Faridabad"/>
    <x v="5"/>
    <x v="10"/>
    <x v="0"/>
    <n v="11"/>
    <n v="215.71"/>
    <n v="2372.81"/>
  </r>
  <r>
    <s v="S00406"/>
    <x v="96"/>
    <x v="0"/>
    <x v="0"/>
    <s v="Retailer_62"/>
    <s v="Ghaziabad"/>
    <x v="2"/>
    <x v="3"/>
    <x v="1"/>
    <n v="1"/>
    <n v="93.11"/>
    <n v="93.11"/>
  </r>
  <r>
    <s v="S00407"/>
    <x v="245"/>
    <x v="4"/>
    <x v="0"/>
    <s v="Retailer_30"/>
    <s v="Faridabad"/>
    <x v="2"/>
    <x v="14"/>
    <x v="1"/>
    <n v="2"/>
    <n v="454.08"/>
    <n v="908.16"/>
  </r>
  <r>
    <s v="S00408"/>
    <x v="31"/>
    <x v="4"/>
    <x v="0"/>
    <s v="Retailer_132"/>
    <s v="Ghaziabad"/>
    <x v="6"/>
    <x v="22"/>
    <x v="1"/>
    <n v="1"/>
    <n v="567.58000000000004"/>
    <n v="567.58000000000004"/>
  </r>
  <r>
    <s v="S00409"/>
    <x v="246"/>
    <x v="8"/>
    <x v="2"/>
    <s v="Retailer_83"/>
    <s v="Ghaziabad"/>
    <x v="0"/>
    <x v="12"/>
    <x v="1"/>
    <n v="2"/>
    <n v="210.79"/>
    <n v="421.58"/>
  </r>
  <r>
    <s v="S00410"/>
    <x v="247"/>
    <x v="2"/>
    <x v="1"/>
    <s v="Retailer_17"/>
    <s v="Gurugram"/>
    <x v="4"/>
    <x v="24"/>
    <x v="0"/>
    <n v="6"/>
    <n v="486.15"/>
    <n v="2916.9"/>
  </r>
  <r>
    <s v="S00411"/>
    <x v="197"/>
    <x v="1"/>
    <x v="1"/>
    <s v="Retailer_53"/>
    <s v="Ghaziabad"/>
    <x v="3"/>
    <x v="7"/>
    <x v="1"/>
    <n v="7"/>
    <n v="552.79"/>
    <n v="3869.53"/>
  </r>
  <r>
    <s v="S00412"/>
    <x v="248"/>
    <x v="1"/>
    <x v="1"/>
    <s v="Retailer_40"/>
    <s v="Delhi"/>
    <x v="1"/>
    <x v="11"/>
    <x v="1"/>
    <n v="14"/>
    <n v="427.82"/>
    <n v="5989.48"/>
  </r>
  <r>
    <s v="S00413"/>
    <x v="177"/>
    <x v="8"/>
    <x v="2"/>
    <s v="Retailer_65"/>
    <s v="Ghaziabad"/>
    <x v="0"/>
    <x v="0"/>
    <x v="1"/>
    <n v="2"/>
    <n v="69.92"/>
    <n v="139.84"/>
  </r>
  <r>
    <s v="S00414"/>
    <x v="76"/>
    <x v="7"/>
    <x v="3"/>
    <s v="Retailer_104"/>
    <s v="Faridabad"/>
    <x v="4"/>
    <x v="9"/>
    <x v="1"/>
    <n v="9"/>
    <n v="261.27999999999997"/>
    <n v="2351.52"/>
  </r>
  <r>
    <s v="S00415"/>
    <x v="247"/>
    <x v="2"/>
    <x v="1"/>
    <s v="Retailer_17"/>
    <s v="Ghaziabad"/>
    <x v="6"/>
    <x v="19"/>
    <x v="0"/>
    <n v="13"/>
    <n v="400.44"/>
    <n v="5205.72"/>
  </r>
  <r>
    <s v="S00416"/>
    <x v="63"/>
    <x v="10"/>
    <x v="2"/>
    <s v="Retailer_78"/>
    <s v="Ghaziabad"/>
    <x v="4"/>
    <x v="24"/>
    <x v="0"/>
    <n v="12"/>
    <n v="576.91"/>
    <n v="6922.92"/>
  </r>
  <r>
    <s v="S00417"/>
    <x v="99"/>
    <x v="6"/>
    <x v="3"/>
    <s v="Retailer_8"/>
    <s v="Faridabad"/>
    <x v="4"/>
    <x v="5"/>
    <x v="1"/>
    <n v="15"/>
    <n v="246.64"/>
    <n v="3699.6"/>
  </r>
  <r>
    <s v="S00418"/>
    <x v="249"/>
    <x v="11"/>
    <x v="3"/>
    <s v="Retailer_76"/>
    <s v="Gurugram"/>
    <x v="5"/>
    <x v="10"/>
    <x v="1"/>
    <n v="5"/>
    <n v="460.88"/>
    <n v="2304.4"/>
  </r>
  <r>
    <s v="S00419"/>
    <x v="250"/>
    <x v="3"/>
    <x v="1"/>
    <s v="Retailer_32"/>
    <s v="Delhi"/>
    <x v="6"/>
    <x v="22"/>
    <x v="0"/>
    <n v="1"/>
    <n v="372.3"/>
    <n v="372.3"/>
  </r>
  <r>
    <s v="S00420"/>
    <x v="251"/>
    <x v="5"/>
    <x v="2"/>
    <s v="Retailer_54"/>
    <s v="Noida"/>
    <x v="4"/>
    <x v="8"/>
    <x v="1"/>
    <n v="18"/>
    <n v="372.3"/>
    <n v="6701.4"/>
  </r>
  <r>
    <s v="S00421"/>
    <x v="21"/>
    <x v="8"/>
    <x v="2"/>
    <s v="Retailer_65"/>
    <s v="Gurugram"/>
    <x v="5"/>
    <x v="18"/>
    <x v="1"/>
    <n v="17"/>
    <n v="101.88"/>
    <n v="1731.96"/>
  </r>
  <r>
    <s v="S00422"/>
    <x v="69"/>
    <x v="11"/>
    <x v="3"/>
    <s v="Retailer_119"/>
    <s v="Ghaziabad"/>
    <x v="4"/>
    <x v="9"/>
    <x v="1"/>
    <n v="19"/>
    <n v="496.7"/>
    <n v="9437.2999999999993"/>
  </r>
  <r>
    <s v="S00423"/>
    <x v="252"/>
    <x v="11"/>
    <x v="3"/>
    <s v="Retailer_125"/>
    <s v="Noida"/>
    <x v="4"/>
    <x v="5"/>
    <x v="1"/>
    <n v="3"/>
    <n v="162.31"/>
    <n v="486.93"/>
  </r>
  <r>
    <s v="S00424"/>
    <x v="98"/>
    <x v="1"/>
    <x v="1"/>
    <s v="Retailer_50"/>
    <s v="Noida"/>
    <x v="6"/>
    <x v="15"/>
    <x v="0"/>
    <n v="8"/>
    <n v="80.12"/>
    <n v="640.96"/>
  </r>
  <r>
    <s v="S00425"/>
    <x v="148"/>
    <x v="6"/>
    <x v="3"/>
    <s v="Retailer_150"/>
    <s v="Gurugram"/>
    <x v="0"/>
    <x v="12"/>
    <x v="1"/>
    <n v="11"/>
    <n v="399.35"/>
    <n v="4392.8500000000004"/>
  </r>
  <r>
    <s v="S00426"/>
    <x v="164"/>
    <x v="0"/>
    <x v="0"/>
    <s v="Retailer_44"/>
    <s v="Delhi"/>
    <x v="2"/>
    <x v="3"/>
    <x v="1"/>
    <n v="12"/>
    <n v="490.93"/>
    <n v="5891.16"/>
  </r>
  <r>
    <s v="S00427"/>
    <x v="253"/>
    <x v="0"/>
    <x v="0"/>
    <s v="Retailer_71"/>
    <s v="Noida"/>
    <x v="6"/>
    <x v="15"/>
    <x v="1"/>
    <n v="8"/>
    <n v="463.02"/>
    <n v="3704.16"/>
  </r>
  <r>
    <s v="S00428"/>
    <x v="251"/>
    <x v="5"/>
    <x v="2"/>
    <s v="Retailer_125"/>
    <s v="Ghaziabad"/>
    <x v="5"/>
    <x v="23"/>
    <x v="0"/>
    <n v="16"/>
    <n v="295.86"/>
    <n v="4733.76"/>
  </r>
  <r>
    <s v="S00429"/>
    <x v="90"/>
    <x v="3"/>
    <x v="1"/>
    <s v="Retailer_138"/>
    <s v="Gurugram"/>
    <x v="4"/>
    <x v="9"/>
    <x v="1"/>
    <n v="20"/>
    <n v="74.61"/>
    <n v="1492.2"/>
  </r>
  <r>
    <s v="S00430"/>
    <x v="30"/>
    <x v="9"/>
    <x v="0"/>
    <s v="Retailer_8"/>
    <s v="Ghaziabad"/>
    <x v="6"/>
    <x v="19"/>
    <x v="1"/>
    <n v="3"/>
    <n v="515.59"/>
    <n v="1546.77"/>
  </r>
  <r>
    <s v="S00431"/>
    <x v="254"/>
    <x v="11"/>
    <x v="3"/>
    <s v="Retailer_67"/>
    <s v="Ghaziabad"/>
    <x v="2"/>
    <x v="17"/>
    <x v="1"/>
    <n v="19"/>
    <n v="157.96"/>
    <n v="3001.24"/>
  </r>
  <r>
    <s v="S00432"/>
    <x v="255"/>
    <x v="11"/>
    <x v="3"/>
    <s v="Retailer_75"/>
    <s v="Gurugram"/>
    <x v="2"/>
    <x v="17"/>
    <x v="1"/>
    <n v="5"/>
    <n v="237.37"/>
    <n v="1186.8499999999999"/>
  </r>
  <r>
    <s v="S00433"/>
    <x v="195"/>
    <x v="6"/>
    <x v="3"/>
    <s v="Retailer_62"/>
    <s v="Ghaziabad"/>
    <x v="0"/>
    <x v="2"/>
    <x v="0"/>
    <n v="13"/>
    <n v="240.07"/>
    <n v="3120.91"/>
  </r>
  <r>
    <s v="S00434"/>
    <x v="177"/>
    <x v="8"/>
    <x v="2"/>
    <s v="Retailer_145"/>
    <s v="Ghaziabad"/>
    <x v="3"/>
    <x v="4"/>
    <x v="0"/>
    <n v="17"/>
    <n v="105.18"/>
    <n v="1788.06"/>
  </r>
  <r>
    <s v="S00435"/>
    <x v="94"/>
    <x v="8"/>
    <x v="2"/>
    <s v="Retailer_125"/>
    <s v="Gurugram"/>
    <x v="3"/>
    <x v="4"/>
    <x v="1"/>
    <n v="16"/>
    <n v="570.5"/>
    <n v="9128"/>
  </r>
  <r>
    <s v="S00436"/>
    <x v="155"/>
    <x v="8"/>
    <x v="2"/>
    <s v="Retailer_133"/>
    <s v="Noida"/>
    <x v="4"/>
    <x v="5"/>
    <x v="1"/>
    <n v="12"/>
    <n v="151.13"/>
    <n v="1813.56"/>
  </r>
  <r>
    <s v="S00437"/>
    <x v="23"/>
    <x v="7"/>
    <x v="3"/>
    <s v="Retailer_83"/>
    <s v="Delhi"/>
    <x v="0"/>
    <x v="12"/>
    <x v="1"/>
    <n v="15"/>
    <n v="512.4"/>
    <n v="7686"/>
  </r>
  <r>
    <s v="S00438"/>
    <x v="256"/>
    <x v="11"/>
    <x v="3"/>
    <s v="Retailer_140"/>
    <s v="Ghaziabad"/>
    <x v="3"/>
    <x v="7"/>
    <x v="1"/>
    <n v="9"/>
    <n v="539.14"/>
    <n v="4852.26"/>
  </r>
  <r>
    <s v="S00439"/>
    <x v="2"/>
    <x v="1"/>
    <x v="1"/>
    <s v="Retailer_133"/>
    <s v="Noida"/>
    <x v="5"/>
    <x v="18"/>
    <x v="0"/>
    <n v="13"/>
    <n v="244.24"/>
    <n v="3175.12"/>
  </r>
  <r>
    <s v="S00440"/>
    <x v="143"/>
    <x v="5"/>
    <x v="2"/>
    <s v="Retailer_125"/>
    <s v="Faridabad"/>
    <x v="0"/>
    <x v="6"/>
    <x v="1"/>
    <n v="17"/>
    <n v="258.77999999999997"/>
    <n v="4399.26"/>
  </r>
  <r>
    <s v="S00441"/>
    <x v="56"/>
    <x v="3"/>
    <x v="1"/>
    <s v="Retailer_59"/>
    <s v="Delhi"/>
    <x v="2"/>
    <x v="14"/>
    <x v="1"/>
    <n v="17"/>
    <n v="519.80999999999995"/>
    <n v="8836.77"/>
  </r>
  <r>
    <s v="S00442"/>
    <x v="196"/>
    <x v="3"/>
    <x v="1"/>
    <s v="Retailer_93"/>
    <s v="Ghaziabad"/>
    <x v="2"/>
    <x v="3"/>
    <x v="1"/>
    <n v="9"/>
    <n v="141.51"/>
    <n v="1273.5899999999999"/>
  </r>
  <r>
    <s v="S00443"/>
    <x v="257"/>
    <x v="1"/>
    <x v="1"/>
    <s v="Retailer_124"/>
    <s v="Faridabad"/>
    <x v="3"/>
    <x v="4"/>
    <x v="1"/>
    <n v="8"/>
    <n v="282.55"/>
    <n v="2260.4"/>
  </r>
  <r>
    <s v="S00444"/>
    <x v="258"/>
    <x v="4"/>
    <x v="0"/>
    <s v="Retailer_6"/>
    <s v="Gurugram"/>
    <x v="0"/>
    <x v="6"/>
    <x v="0"/>
    <n v="19"/>
    <n v="121.38"/>
    <n v="2306.2199999999998"/>
  </r>
  <r>
    <s v="S00445"/>
    <x v="76"/>
    <x v="7"/>
    <x v="3"/>
    <s v="Retailer_132"/>
    <s v="Delhi"/>
    <x v="4"/>
    <x v="9"/>
    <x v="0"/>
    <n v="19"/>
    <n v="357.69"/>
    <n v="6796.11"/>
  </r>
  <r>
    <s v="S00446"/>
    <x v="222"/>
    <x v="8"/>
    <x v="2"/>
    <s v="Retailer_133"/>
    <s v="Faridabad"/>
    <x v="2"/>
    <x v="14"/>
    <x v="1"/>
    <n v="2"/>
    <n v="118.01"/>
    <n v="236.02"/>
  </r>
  <r>
    <s v="S00447"/>
    <x v="99"/>
    <x v="6"/>
    <x v="3"/>
    <s v="Retailer_73"/>
    <s v="Delhi"/>
    <x v="2"/>
    <x v="3"/>
    <x v="1"/>
    <n v="1"/>
    <n v="563.89"/>
    <n v="563.89"/>
  </r>
  <r>
    <s v="S00448"/>
    <x v="259"/>
    <x v="3"/>
    <x v="1"/>
    <s v="Retailer_57"/>
    <s v="Faridabad"/>
    <x v="5"/>
    <x v="18"/>
    <x v="0"/>
    <n v="20"/>
    <n v="320.36"/>
    <n v="6407.2"/>
  </r>
  <r>
    <s v="S00449"/>
    <x v="15"/>
    <x v="7"/>
    <x v="3"/>
    <s v="Retailer_131"/>
    <s v="Noida"/>
    <x v="2"/>
    <x v="14"/>
    <x v="1"/>
    <n v="19"/>
    <n v="532.61"/>
    <n v="10119.59"/>
  </r>
  <r>
    <s v="S00450"/>
    <x v="260"/>
    <x v="8"/>
    <x v="2"/>
    <s v="Retailer_97"/>
    <s v="Faridabad"/>
    <x v="5"/>
    <x v="23"/>
    <x v="1"/>
    <n v="15"/>
    <n v="383.63"/>
    <n v="5754.45"/>
  </r>
  <r>
    <s v="S00451"/>
    <x v="211"/>
    <x v="9"/>
    <x v="0"/>
    <s v="Retailer_108"/>
    <s v="Gurugram"/>
    <x v="5"/>
    <x v="16"/>
    <x v="1"/>
    <n v="1"/>
    <n v="143.77000000000001"/>
    <n v="143.77000000000001"/>
  </r>
  <r>
    <s v="S00452"/>
    <x v="218"/>
    <x v="7"/>
    <x v="3"/>
    <s v="Retailer_10"/>
    <s v="Ghaziabad"/>
    <x v="2"/>
    <x v="14"/>
    <x v="1"/>
    <n v="6"/>
    <n v="324.35000000000002"/>
    <n v="1946.1"/>
  </r>
  <r>
    <s v="S00453"/>
    <x v="185"/>
    <x v="7"/>
    <x v="3"/>
    <s v="Retailer_139"/>
    <s v="Delhi"/>
    <x v="2"/>
    <x v="14"/>
    <x v="0"/>
    <n v="3"/>
    <n v="317.10000000000002"/>
    <n v="951.3"/>
  </r>
  <r>
    <s v="S00454"/>
    <x v="141"/>
    <x v="2"/>
    <x v="1"/>
    <s v="Retailer_136"/>
    <s v="Faridabad"/>
    <x v="1"/>
    <x v="11"/>
    <x v="1"/>
    <n v="14"/>
    <n v="330.49"/>
    <n v="4626.8599999999997"/>
  </r>
  <r>
    <s v="S00455"/>
    <x v="24"/>
    <x v="6"/>
    <x v="3"/>
    <s v="Retailer_148"/>
    <s v="Delhi"/>
    <x v="5"/>
    <x v="18"/>
    <x v="1"/>
    <n v="13"/>
    <n v="234.85"/>
    <n v="3053.05"/>
  </r>
  <r>
    <s v="S00456"/>
    <x v="20"/>
    <x v="1"/>
    <x v="1"/>
    <s v="Retailer_73"/>
    <s v="Ghaziabad"/>
    <x v="0"/>
    <x v="6"/>
    <x v="1"/>
    <n v="9"/>
    <n v="319.49"/>
    <n v="2875.41"/>
  </r>
  <r>
    <s v="S00457"/>
    <x v="247"/>
    <x v="2"/>
    <x v="1"/>
    <s v="Retailer_148"/>
    <s v="Ghaziabad"/>
    <x v="2"/>
    <x v="17"/>
    <x v="1"/>
    <n v="9"/>
    <n v="125.39"/>
    <n v="1128.51"/>
  </r>
  <r>
    <s v="S00458"/>
    <x v="261"/>
    <x v="5"/>
    <x v="2"/>
    <s v="Retailer_105"/>
    <s v="Noida"/>
    <x v="4"/>
    <x v="24"/>
    <x v="1"/>
    <n v="13"/>
    <n v="395.8"/>
    <n v="5145.3999999999996"/>
  </r>
  <r>
    <s v="S00459"/>
    <x v="262"/>
    <x v="10"/>
    <x v="2"/>
    <s v="Retailer_138"/>
    <s v="Faridabad"/>
    <x v="4"/>
    <x v="9"/>
    <x v="0"/>
    <n v="14"/>
    <n v="416.37"/>
    <n v="5829.18"/>
  </r>
  <r>
    <s v="S00460"/>
    <x v="46"/>
    <x v="4"/>
    <x v="0"/>
    <s v="Retailer_53"/>
    <s v="Faridabad"/>
    <x v="2"/>
    <x v="17"/>
    <x v="1"/>
    <n v="20"/>
    <n v="201.03"/>
    <n v="4020.6"/>
  </r>
  <r>
    <s v="S00461"/>
    <x v="263"/>
    <x v="11"/>
    <x v="3"/>
    <s v="Retailer_124"/>
    <s v="Noida"/>
    <x v="2"/>
    <x v="3"/>
    <x v="1"/>
    <n v="16"/>
    <n v="126.87"/>
    <n v="2029.92"/>
  </r>
  <r>
    <s v="S00462"/>
    <x v="264"/>
    <x v="6"/>
    <x v="3"/>
    <s v="Retailer_31"/>
    <s v="Gurugram"/>
    <x v="6"/>
    <x v="22"/>
    <x v="1"/>
    <n v="13"/>
    <n v="436.97"/>
    <n v="5680.61"/>
  </r>
  <r>
    <s v="S00463"/>
    <x v="33"/>
    <x v="5"/>
    <x v="2"/>
    <s v="Retailer_141"/>
    <s v="Ghaziabad"/>
    <x v="0"/>
    <x v="6"/>
    <x v="1"/>
    <n v="4"/>
    <n v="150.47"/>
    <n v="601.88"/>
  </r>
  <r>
    <s v="S00464"/>
    <x v="161"/>
    <x v="7"/>
    <x v="3"/>
    <s v="Retailer_2"/>
    <s v="Delhi"/>
    <x v="3"/>
    <x v="7"/>
    <x v="0"/>
    <n v="2"/>
    <n v="116.91"/>
    <n v="233.82"/>
  </r>
  <r>
    <s v="S00465"/>
    <x v="84"/>
    <x v="1"/>
    <x v="1"/>
    <s v="Retailer_17"/>
    <s v="Noida"/>
    <x v="1"/>
    <x v="13"/>
    <x v="1"/>
    <n v="16"/>
    <n v="583.92999999999995"/>
    <n v="9342.8799999999992"/>
  </r>
  <r>
    <s v="S00466"/>
    <x v="168"/>
    <x v="4"/>
    <x v="0"/>
    <s v="Retailer_103"/>
    <s v="Ghaziabad"/>
    <x v="5"/>
    <x v="23"/>
    <x v="1"/>
    <n v="3"/>
    <n v="359.6"/>
    <n v="1078.8"/>
  </r>
  <r>
    <s v="S00467"/>
    <x v="265"/>
    <x v="2"/>
    <x v="1"/>
    <s v="Retailer_45"/>
    <s v="Faridabad"/>
    <x v="3"/>
    <x v="7"/>
    <x v="1"/>
    <n v="10"/>
    <n v="477.62"/>
    <n v="4776.2"/>
  </r>
  <r>
    <s v="S00468"/>
    <x v="47"/>
    <x v="9"/>
    <x v="0"/>
    <s v="Retailer_74"/>
    <s v="Gurugram"/>
    <x v="0"/>
    <x v="2"/>
    <x v="0"/>
    <n v="7"/>
    <n v="542.21"/>
    <n v="3795.47"/>
  </r>
  <r>
    <s v="S00469"/>
    <x v="92"/>
    <x v="4"/>
    <x v="0"/>
    <s v="Retailer_62"/>
    <s v="Delhi"/>
    <x v="4"/>
    <x v="9"/>
    <x v="1"/>
    <n v="20"/>
    <n v="126.63"/>
    <n v="2532.6"/>
  </r>
  <r>
    <s v="S00470"/>
    <x v="266"/>
    <x v="6"/>
    <x v="3"/>
    <s v="Retailer_102"/>
    <s v="Faridabad"/>
    <x v="5"/>
    <x v="16"/>
    <x v="1"/>
    <n v="9"/>
    <n v="480.97"/>
    <n v="4328.7299999999996"/>
  </r>
  <r>
    <s v="S00471"/>
    <x v="98"/>
    <x v="1"/>
    <x v="1"/>
    <s v="Retailer_24"/>
    <s v="Ghaziabad"/>
    <x v="2"/>
    <x v="14"/>
    <x v="1"/>
    <n v="17"/>
    <n v="32.54"/>
    <n v="553.17999999999995"/>
  </r>
  <r>
    <s v="S00472"/>
    <x v="238"/>
    <x v="7"/>
    <x v="3"/>
    <s v="Retailer_50"/>
    <s v="Faridabad"/>
    <x v="6"/>
    <x v="22"/>
    <x v="1"/>
    <n v="12"/>
    <n v="492.5"/>
    <n v="5910"/>
  </r>
  <r>
    <s v="S00473"/>
    <x v="267"/>
    <x v="1"/>
    <x v="1"/>
    <s v="Retailer_144"/>
    <s v="Delhi"/>
    <x v="0"/>
    <x v="2"/>
    <x v="0"/>
    <n v="9"/>
    <n v="125.26"/>
    <n v="1127.3399999999999"/>
  </r>
  <r>
    <s v="S00474"/>
    <x v="268"/>
    <x v="10"/>
    <x v="2"/>
    <s v="Retailer_138"/>
    <s v="Ghaziabad"/>
    <x v="2"/>
    <x v="17"/>
    <x v="0"/>
    <n v="11"/>
    <n v="96.1"/>
    <n v="1057.0999999999999"/>
  </r>
  <r>
    <s v="S00475"/>
    <x v="110"/>
    <x v="10"/>
    <x v="2"/>
    <s v="Retailer_87"/>
    <s v="Faridabad"/>
    <x v="6"/>
    <x v="21"/>
    <x v="1"/>
    <n v="13"/>
    <n v="357.96"/>
    <n v="4653.4799999999996"/>
  </r>
  <r>
    <s v="S00476"/>
    <x v="144"/>
    <x v="1"/>
    <x v="1"/>
    <s v="Retailer_67"/>
    <s v="Delhi"/>
    <x v="3"/>
    <x v="20"/>
    <x v="1"/>
    <n v="19"/>
    <n v="500.02"/>
    <n v="9500.3799999999992"/>
  </r>
  <r>
    <s v="S00477"/>
    <x v="117"/>
    <x v="5"/>
    <x v="2"/>
    <s v="Retailer_133"/>
    <s v="Ghaziabad"/>
    <x v="0"/>
    <x v="6"/>
    <x v="1"/>
    <n v="8"/>
    <n v="486.35"/>
    <n v="3890.8"/>
  </r>
  <r>
    <s v="S00478"/>
    <x v="269"/>
    <x v="6"/>
    <x v="3"/>
    <s v="Retailer_88"/>
    <s v="Delhi"/>
    <x v="4"/>
    <x v="5"/>
    <x v="1"/>
    <n v="8"/>
    <n v="183"/>
    <n v="1464"/>
  </r>
  <r>
    <s v="S00479"/>
    <x v="270"/>
    <x v="11"/>
    <x v="3"/>
    <s v="Retailer_69"/>
    <s v="Gurugram"/>
    <x v="2"/>
    <x v="14"/>
    <x v="0"/>
    <n v="16"/>
    <n v="205.22"/>
    <n v="3283.52"/>
  </r>
  <r>
    <s v="S00480"/>
    <x v="22"/>
    <x v="8"/>
    <x v="2"/>
    <s v="Retailer_62"/>
    <s v="Noida"/>
    <x v="3"/>
    <x v="7"/>
    <x v="1"/>
    <n v="7"/>
    <n v="331.46"/>
    <n v="2320.2199999999998"/>
  </r>
  <r>
    <s v="S00481"/>
    <x v="14"/>
    <x v="7"/>
    <x v="3"/>
    <s v="Retailer_92"/>
    <s v="Gurugram"/>
    <x v="5"/>
    <x v="10"/>
    <x v="1"/>
    <n v="7"/>
    <n v="501.73"/>
    <n v="3512.11"/>
  </r>
  <r>
    <s v="S00482"/>
    <x v="195"/>
    <x v="6"/>
    <x v="3"/>
    <s v="Retailer_127"/>
    <s v="Ghaziabad"/>
    <x v="1"/>
    <x v="13"/>
    <x v="1"/>
    <n v="4"/>
    <n v="536.83000000000004"/>
    <n v="2147.3200000000002"/>
  </r>
  <r>
    <s v="S00483"/>
    <x v="271"/>
    <x v="9"/>
    <x v="0"/>
    <s v="Retailer_148"/>
    <s v="Noida"/>
    <x v="4"/>
    <x v="24"/>
    <x v="1"/>
    <n v="16"/>
    <n v="248.96"/>
    <n v="3983.36"/>
  </r>
  <r>
    <s v="S00484"/>
    <x v="64"/>
    <x v="11"/>
    <x v="3"/>
    <s v="Retailer_33"/>
    <s v="Delhi"/>
    <x v="0"/>
    <x v="6"/>
    <x v="0"/>
    <n v="17"/>
    <n v="187.07"/>
    <n v="3180.19"/>
  </r>
  <r>
    <s v="S00485"/>
    <x v="128"/>
    <x v="5"/>
    <x v="2"/>
    <s v="Retailer_101"/>
    <s v="Gurugram"/>
    <x v="2"/>
    <x v="17"/>
    <x v="0"/>
    <n v="16"/>
    <n v="321.32"/>
    <n v="5141.12"/>
  </r>
  <r>
    <s v="S00486"/>
    <x v="150"/>
    <x v="2"/>
    <x v="1"/>
    <s v="Retailer_4"/>
    <s v="Gurugram"/>
    <x v="0"/>
    <x v="2"/>
    <x v="1"/>
    <n v="17"/>
    <n v="289.08"/>
    <n v="4914.3599999999997"/>
  </r>
  <r>
    <s v="S00487"/>
    <x v="142"/>
    <x v="10"/>
    <x v="2"/>
    <s v="Retailer_48"/>
    <s v="Ghaziabad"/>
    <x v="0"/>
    <x v="2"/>
    <x v="1"/>
    <n v="11"/>
    <n v="242.76"/>
    <n v="2670.36"/>
  </r>
  <r>
    <s v="S00488"/>
    <x v="272"/>
    <x v="5"/>
    <x v="2"/>
    <s v="Retailer_94"/>
    <s v="Gurugram"/>
    <x v="6"/>
    <x v="15"/>
    <x v="0"/>
    <n v="9"/>
    <n v="324.41000000000003"/>
    <n v="2919.69"/>
  </r>
  <r>
    <s v="S00489"/>
    <x v="273"/>
    <x v="4"/>
    <x v="0"/>
    <s v="Retailer_94"/>
    <s v="Faridabad"/>
    <x v="0"/>
    <x v="12"/>
    <x v="1"/>
    <n v="7"/>
    <n v="280.58999999999997"/>
    <n v="1964.13"/>
  </r>
  <r>
    <s v="S00490"/>
    <x v="104"/>
    <x v="11"/>
    <x v="3"/>
    <s v="Retailer_59"/>
    <s v="Delhi"/>
    <x v="6"/>
    <x v="21"/>
    <x v="1"/>
    <n v="6"/>
    <n v="343.92"/>
    <n v="2063.52"/>
  </r>
  <r>
    <s v="S00491"/>
    <x v="245"/>
    <x v="4"/>
    <x v="0"/>
    <s v="Retailer_51"/>
    <s v="Gurugram"/>
    <x v="3"/>
    <x v="20"/>
    <x v="1"/>
    <n v="8"/>
    <n v="350.66"/>
    <n v="2805.28"/>
  </r>
  <r>
    <s v="S00492"/>
    <x v="237"/>
    <x v="3"/>
    <x v="1"/>
    <s v="Retailer_108"/>
    <s v="Faridabad"/>
    <x v="1"/>
    <x v="11"/>
    <x v="1"/>
    <n v="5"/>
    <n v="318.83999999999997"/>
    <n v="1594.2"/>
  </r>
  <r>
    <s v="S00493"/>
    <x v="125"/>
    <x v="11"/>
    <x v="3"/>
    <s v="Retailer_13"/>
    <s v="Faridabad"/>
    <x v="5"/>
    <x v="23"/>
    <x v="0"/>
    <n v="16"/>
    <n v="194.22"/>
    <n v="3107.52"/>
  </r>
  <r>
    <s v="S00494"/>
    <x v="83"/>
    <x v="0"/>
    <x v="0"/>
    <s v="Retailer_25"/>
    <s v="Faridabad"/>
    <x v="4"/>
    <x v="9"/>
    <x v="1"/>
    <n v="2"/>
    <n v="158.38999999999999"/>
    <n v="316.77999999999997"/>
  </r>
  <r>
    <s v="S00495"/>
    <x v="130"/>
    <x v="11"/>
    <x v="3"/>
    <s v="Retailer_66"/>
    <s v="Noida"/>
    <x v="3"/>
    <x v="20"/>
    <x v="1"/>
    <n v="9"/>
    <n v="232.82"/>
    <n v="2095.38"/>
  </r>
  <r>
    <s v="S00496"/>
    <x v="238"/>
    <x v="7"/>
    <x v="3"/>
    <s v="Retailer_51"/>
    <s v="Ghaziabad"/>
    <x v="4"/>
    <x v="8"/>
    <x v="1"/>
    <n v="4"/>
    <n v="244.26"/>
    <n v="977.04"/>
  </r>
  <r>
    <s v="S00497"/>
    <x v="274"/>
    <x v="10"/>
    <x v="2"/>
    <s v="Retailer_91"/>
    <s v="Noida"/>
    <x v="2"/>
    <x v="3"/>
    <x v="0"/>
    <n v="18"/>
    <n v="135.87"/>
    <n v="2445.66"/>
  </r>
  <r>
    <s v="S00498"/>
    <x v="40"/>
    <x v="1"/>
    <x v="1"/>
    <s v="Retailer_98"/>
    <s v="Ghaziabad"/>
    <x v="3"/>
    <x v="7"/>
    <x v="0"/>
    <n v="16"/>
    <n v="501.37"/>
    <n v="8021.92"/>
  </r>
  <r>
    <s v="S00499"/>
    <x v="88"/>
    <x v="5"/>
    <x v="2"/>
    <s v="Retailer_108"/>
    <s v="Ghaziabad"/>
    <x v="6"/>
    <x v="21"/>
    <x v="1"/>
    <n v="5"/>
    <n v="514.34"/>
    <n v="2571.6999999999998"/>
  </r>
  <r>
    <s v="S00500"/>
    <x v="275"/>
    <x v="8"/>
    <x v="2"/>
    <s v="Retailer_81"/>
    <s v="Noida"/>
    <x v="2"/>
    <x v="17"/>
    <x v="1"/>
    <n v="3"/>
    <n v="66.45"/>
    <n v="199.35"/>
  </r>
  <r>
    <s v="S00501"/>
    <x v="176"/>
    <x v="10"/>
    <x v="2"/>
    <s v="Retailer_114"/>
    <s v="Noida"/>
    <x v="3"/>
    <x v="20"/>
    <x v="0"/>
    <n v="9"/>
    <n v="391.37"/>
    <n v="3522.33"/>
  </r>
  <r>
    <s v="S00502"/>
    <x v="108"/>
    <x v="8"/>
    <x v="2"/>
    <s v="Retailer_6"/>
    <s v="Gurugram"/>
    <x v="3"/>
    <x v="7"/>
    <x v="1"/>
    <n v="17"/>
    <n v="287.58999999999997"/>
    <n v="4889.03"/>
  </r>
  <r>
    <s v="S00503"/>
    <x v="40"/>
    <x v="1"/>
    <x v="1"/>
    <s v="Retailer_54"/>
    <s v="Gurugram"/>
    <x v="3"/>
    <x v="4"/>
    <x v="1"/>
    <n v="9"/>
    <n v="479.65"/>
    <n v="4316.8500000000004"/>
  </r>
  <r>
    <s v="S00504"/>
    <x v="72"/>
    <x v="0"/>
    <x v="0"/>
    <s v="Retailer_141"/>
    <s v="Delhi"/>
    <x v="0"/>
    <x v="2"/>
    <x v="1"/>
    <n v="4"/>
    <n v="64.44"/>
    <n v="257.76"/>
  </r>
  <r>
    <s v="S00505"/>
    <x v="197"/>
    <x v="1"/>
    <x v="1"/>
    <s v="Retailer_68"/>
    <s v="Ghaziabad"/>
    <x v="4"/>
    <x v="8"/>
    <x v="1"/>
    <n v="17"/>
    <n v="513.47"/>
    <n v="8728.99"/>
  </r>
  <r>
    <s v="S00506"/>
    <x v="274"/>
    <x v="10"/>
    <x v="2"/>
    <s v="Retailer_114"/>
    <s v="Gurugram"/>
    <x v="5"/>
    <x v="16"/>
    <x v="0"/>
    <n v="13"/>
    <n v="199.18"/>
    <n v="2589.34"/>
  </r>
  <r>
    <s v="S00507"/>
    <x v="136"/>
    <x v="5"/>
    <x v="2"/>
    <s v="Retailer_122"/>
    <s v="Faridabad"/>
    <x v="5"/>
    <x v="10"/>
    <x v="1"/>
    <n v="1"/>
    <n v="44.13"/>
    <n v="44.13"/>
  </r>
  <r>
    <s v="S00508"/>
    <x v="9"/>
    <x v="6"/>
    <x v="3"/>
    <s v="Retailer_139"/>
    <s v="Gurugram"/>
    <x v="1"/>
    <x v="11"/>
    <x v="1"/>
    <n v="9"/>
    <n v="346.69"/>
    <n v="3120.21"/>
  </r>
  <r>
    <s v="S00509"/>
    <x v="179"/>
    <x v="11"/>
    <x v="3"/>
    <s v="Retailer_112"/>
    <s v="Ghaziabad"/>
    <x v="2"/>
    <x v="3"/>
    <x v="1"/>
    <n v="15"/>
    <n v="414.11"/>
    <n v="6211.65"/>
  </r>
  <r>
    <s v="S00510"/>
    <x v="276"/>
    <x v="9"/>
    <x v="0"/>
    <s v="Retailer_139"/>
    <s v="Gurugram"/>
    <x v="3"/>
    <x v="7"/>
    <x v="1"/>
    <n v="18"/>
    <n v="219.74"/>
    <n v="3955.32"/>
  </r>
  <r>
    <s v="S00511"/>
    <x v="262"/>
    <x v="10"/>
    <x v="2"/>
    <s v="Retailer_40"/>
    <s v="Noida"/>
    <x v="1"/>
    <x v="13"/>
    <x v="1"/>
    <n v="15"/>
    <n v="202.17"/>
    <n v="3032.55"/>
  </r>
  <r>
    <s v="S00512"/>
    <x v="182"/>
    <x v="3"/>
    <x v="1"/>
    <s v="Retailer_89"/>
    <s v="Noida"/>
    <x v="4"/>
    <x v="24"/>
    <x v="0"/>
    <n v="17"/>
    <n v="528.29"/>
    <n v="8980.93"/>
  </r>
  <r>
    <s v="S00513"/>
    <x v="150"/>
    <x v="2"/>
    <x v="1"/>
    <s v="Retailer_111"/>
    <s v="Noida"/>
    <x v="0"/>
    <x v="2"/>
    <x v="1"/>
    <n v="16"/>
    <n v="471.41"/>
    <n v="7542.56"/>
  </r>
  <r>
    <s v="S00514"/>
    <x v="258"/>
    <x v="4"/>
    <x v="0"/>
    <s v="Retailer_144"/>
    <s v="Faridabad"/>
    <x v="2"/>
    <x v="14"/>
    <x v="1"/>
    <n v="1"/>
    <n v="343.06"/>
    <n v="343.06"/>
  </r>
  <r>
    <s v="S00515"/>
    <x v="127"/>
    <x v="4"/>
    <x v="0"/>
    <s v="Retailer_97"/>
    <s v="Gurugram"/>
    <x v="0"/>
    <x v="6"/>
    <x v="1"/>
    <n v="6"/>
    <n v="465.25"/>
    <n v="2791.5"/>
  </r>
  <r>
    <s v="S00516"/>
    <x v="48"/>
    <x v="7"/>
    <x v="3"/>
    <s v="Retailer_70"/>
    <s v="Noida"/>
    <x v="6"/>
    <x v="19"/>
    <x v="1"/>
    <n v="14"/>
    <n v="381.05"/>
    <n v="5334.7"/>
  </r>
  <r>
    <s v="S00517"/>
    <x v="192"/>
    <x v="8"/>
    <x v="2"/>
    <s v="Retailer_18"/>
    <s v="Gurugram"/>
    <x v="3"/>
    <x v="7"/>
    <x v="0"/>
    <n v="18"/>
    <n v="488.55"/>
    <n v="8793.9"/>
  </r>
  <r>
    <s v="S00518"/>
    <x v="223"/>
    <x v="0"/>
    <x v="0"/>
    <s v="Retailer_70"/>
    <s v="Ghaziabad"/>
    <x v="5"/>
    <x v="23"/>
    <x v="1"/>
    <n v="4"/>
    <n v="400.46"/>
    <n v="1601.84"/>
  </r>
  <r>
    <s v="S00519"/>
    <x v="225"/>
    <x v="9"/>
    <x v="0"/>
    <s v="Retailer_6"/>
    <s v="Gurugram"/>
    <x v="0"/>
    <x v="6"/>
    <x v="1"/>
    <n v="11"/>
    <n v="32.07"/>
    <n v="352.77"/>
  </r>
  <r>
    <s v="S00520"/>
    <x v="150"/>
    <x v="2"/>
    <x v="1"/>
    <s v="Retailer_60"/>
    <s v="Delhi"/>
    <x v="4"/>
    <x v="5"/>
    <x v="1"/>
    <n v="9"/>
    <n v="100.93"/>
    <n v="908.37"/>
  </r>
  <r>
    <s v="S00521"/>
    <x v="277"/>
    <x v="5"/>
    <x v="2"/>
    <s v="Retailer_128"/>
    <s v="Noida"/>
    <x v="5"/>
    <x v="16"/>
    <x v="0"/>
    <n v="16"/>
    <n v="149.09"/>
    <n v="2385.44"/>
  </r>
  <r>
    <s v="S00522"/>
    <x v="116"/>
    <x v="3"/>
    <x v="1"/>
    <s v="Retailer_15"/>
    <s v="Noida"/>
    <x v="0"/>
    <x v="2"/>
    <x v="1"/>
    <n v="11"/>
    <n v="74.63"/>
    <n v="820.93"/>
  </r>
  <r>
    <s v="S00523"/>
    <x v="246"/>
    <x v="8"/>
    <x v="2"/>
    <s v="Retailer_65"/>
    <s v="Faridabad"/>
    <x v="1"/>
    <x v="1"/>
    <x v="1"/>
    <n v="3"/>
    <n v="345.66"/>
    <n v="1036.98"/>
  </r>
  <r>
    <s v="S00524"/>
    <x v="278"/>
    <x v="4"/>
    <x v="0"/>
    <s v="Retailer_114"/>
    <s v="Gurugram"/>
    <x v="1"/>
    <x v="13"/>
    <x v="1"/>
    <n v="4"/>
    <n v="496.22"/>
    <n v="1984.88"/>
  </r>
  <r>
    <s v="S00525"/>
    <x v="157"/>
    <x v="1"/>
    <x v="1"/>
    <s v="Retailer_134"/>
    <s v="Gurugram"/>
    <x v="3"/>
    <x v="4"/>
    <x v="1"/>
    <n v="7"/>
    <n v="307.27999999999997"/>
    <n v="2150.96"/>
  </r>
  <r>
    <s v="S00526"/>
    <x v="76"/>
    <x v="7"/>
    <x v="3"/>
    <s v="Retailer_11"/>
    <s v="Ghaziabad"/>
    <x v="0"/>
    <x v="12"/>
    <x v="0"/>
    <n v="10"/>
    <n v="566.33000000000004"/>
    <n v="5663.3"/>
  </r>
  <r>
    <s v="S00527"/>
    <x v="279"/>
    <x v="8"/>
    <x v="2"/>
    <s v="Retailer_93"/>
    <s v="Delhi"/>
    <x v="2"/>
    <x v="14"/>
    <x v="0"/>
    <n v="9"/>
    <n v="316.14999999999998"/>
    <n v="2845.35"/>
  </r>
  <r>
    <s v="S00528"/>
    <x v="173"/>
    <x v="0"/>
    <x v="0"/>
    <s v="Retailer_84"/>
    <s v="Delhi"/>
    <x v="1"/>
    <x v="11"/>
    <x v="1"/>
    <n v="7"/>
    <n v="86.25"/>
    <n v="603.75"/>
  </r>
  <r>
    <s v="S00529"/>
    <x v="110"/>
    <x v="10"/>
    <x v="2"/>
    <s v="Retailer_3"/>
    <s v="Delhi"/>
    <x v="5"/>
    <x v="23"/>
    <x v="1"/>
    <n v="19"/>
    <n v="92.93"/>
    <n v="1765.67"/>
  </r>
  <r>
    <s v="S00530"/>
    <x v="273"/>
    <x v="4"/>
    <x v="0"/>
    <s v="Retailer_23"/>
    <s v="Gurugram"/>
    <x v="2"/>
    <x v="3"/>
    <x v="1"/>
    <n v="16"/>
    <n v="439.46"/>
    <n v="7031.36"/>
  </r>
  <r>
    <s v="S00531"/>
    <x v="280"/>
    <x v="7"/>
    <x v="3"/>
    <s v="Retailer_16"/>
    <s v="Delhi"/>
    <x v="5"/>
    <x v="18"/>
    <x v="1"/>
    <n v="3"/>
    <n v="439.7"/>
    <n v="1319.1"/>
  </r>
  <r>
    <s v="S00532"/>
    <x v="120"/>
    <x v="9"/>
    <x v="0"/>
    <s v="Retailer_60"/>
    <s v="Noida"/>
    <x v="6"/>
    <x v="15"/>
    <x v="0"/>
    <n v="18"/>
    <n v="466.76"/>
    <n v="8401.68"/>
  </r>
  <r>
    <s v="S00533"/>
    <x v="246"/>
    <x v="8"/>
    <x v="2"/>
    <s v="Retailer_6"/>
    <s v="Faridabad"/>
    <x v="2"/>
    <x v="3"/>
    <x v="1"/>
    <n v="12"/>
    <n v="532.04999999999995"/>
    <n v="6384.6"/>
  </r>
  <r>
    <s v="S00534"/>
    <x v="281"/>
    <x v="6"/>
    <x v="3"/>
    <s v="Retailer_113"/>
    <s v="Ghaziabad"/>
    <x v="6"/>
    <x v="15"/>
    <x v="1"/>
    <n v="9"/>
    <n v="521.62"/>
    <n v="4694.58"/>
  </r>
  <r>
    <s v="S00535"/>
    <x v="147"/>
    <x v="5"/>
    <x v="2"/>
    <s v="Retailer_83"/>
    <s v="Faridabad"/>
    <x v="6"/>
    <x v="21"/>
    <x v="1"/>
    <n v="7"/>
    <n v="344.64"/>
    <n v="2412.48"/>
  </r>
  <r>
    <s v="S00536"/>
    <x v="219"/>
    <x v="10"/>
    <x v="2"/>
    <s v="Retailer_68"/>
    <s v="Ghaziabad"/>
    <x v="6"/>
    <x v="15"/>
    <x v="1"/>
    <n v="3"/>
    <n v="321.95"/>
    <n v="965.85"/>
  </r>
  <r>
    <s v="S00537"/>
    <x v="282"/>
    <x v="4"/>
    <x v="0"/>
    <s v="Retailer_48"/>
    <s v="Delhi"/>
    <x v="6"/>
    <x v="21"/>
    <x v="0"/>
    <n v="1"/>
    <n v="495.59"/>
    <n v="495.59"/>
  </r>
  <r>
    <s v="S00538"/>
    <x v="283"/>
    <x v="1"/>
    <x v="1"/>
    <s v="Retailer_138"/>
    <s v="Faridabad"/>
    <x v="2"/>
    <x v="17"/>
    <x v="0"/>
    <n v="20"/>
    <n v="161.1"/>
    <n v="3222"/>
  </r>
  <r>
    <s v="S00539"/>
    <x v="244"/>
    <x v="5"/>
    <x v="2"/>
    <s v="Retailer_105"/>
    <s v="Noida"/>
    <x v="5"/>
    <x v="18"/>
    <x v="1"/>
    <n v="18"/>
    <n v="116.05"/>
    <n v="2088.9"/>
  </r>
  <r>
    <s v="S00540"/>
    <x v="53"/>
    <x v="3"/>
    <x v="1"/>
    <s v="Retailer_46"/>
    <s v="Delhi"/>
    <x v="4"/>
    <x v="24"/>
    <x v="1"/>
    <n v="17"/>
    <n v="389.61"/>
    <n v="6623.37"/>
  </r>
  <r>
    <s v="S00541"/>
    <x v="220"/>
    <x v="11"/>
    <x v="3"/>
    <s v="Retailer_100"/>
    <s v="Faridabad"/>
    <x v="5"/>
    <x v="16"/>
    <x v="0"/>
    <n v="16"/>
    <n v="129.41999999999999"/>
    <n v="2070.7199999999998"/>
  </r>
  <r>
    <s v="S00542"/>
    <x v="21"/>
    <x v="8"/>
    <x v="2"/>
    <s v="Retailer_19"/>
    <s v="Delhi"/>
    <x v="2"/>
    <x v="3"/>
    <x v="1"/>
    <n v="19"/>
    <n v="164.34"/>
    <n v="3122.46"/>
  </r>
  <r>
    <s v="S00543"/>
    <x v="77"/>
    <x v="1"/>
    <x v="1"/>
    <s v="Retailer_93"/>
    <s v="Ghaziabad"/>
    <x v="5"/>
    <x v="18"/>
    <x v="1"/>
    <n v="3"/>
    <n v="314.99"/>
    <n v="944.97"/>
  </r>
  <r>
    <s v="S00544"/>
    <x v="241"/>
    <x v="7"/>
    <x v="3"/>
    <s v="Retailer_69"/>
    <s v="Ghaziabad"/>
    <x v="3"/>
    <x v="20"/>
    <x v="1"/>
    <n v="12"/>
    <n v="511.38"/>
    <n v="6136.56"/>
  </r>
  <r>
    <s v="S00545"/>
    <x v="47"/>
    <x v="9"/>
    <x v="0"/>
    <s v="Retailer_25"/>
    <s v="Delhi"/>
    <x v="4"/>
    <x v="24"/>
    <x v="1"/>
    <n v="10"/>
    <n v="73.19"/>
    <n v="731.9"/>
  </r>
  <r>
    <s v="S00546"/>
    <x v="284"/>
    <x v="9"/>
    <x v="0"/>
    <s v="Retailer_64"/>
    <s v="Ghaziabad"/>
    <x v="3"/>
    <x v="4"/>
    <x v="0"/>
    <n v="18"/>
    <n v="241.35"/>
    <n v="4344.3"/>
  </r>
  <r>
    <s v="S00547"/>
    <x v="267"/>
    <x v="1"/>
    <x v="1"/>
    <s v="Retailer_148"/>
    <s v="Noida"/>
    <x v="3"/>
    <x v="4"/>
    <x v="1"/>
    <n v="18"/>
    <n v="473.48"/>
    <n v="8522.64"/>
  </r>
  <r>
    <s v="S00548"/>
    <x v="222"/>
    <x v="8"/>
    <x v="2"/>
    <s v="Retailer_141"/>
    <s v="Faridabad"/>
    <x v="3"/>
    <x v="20"/>
    <x v="1"/>
    <n v="14"/>
    <n v="518.11"/>
    <n v="7253.54"/>
  </r>
  <r>
    <s v="S00549"/>
    <x v="81"/>
    <x v="0"/>
    <x v="0"/>
    <s v="Retailer_91"/>
    <s v="Noida"/>
    <x v="2"/>
    <x v="17"/>
    <x v="1"/>
    <n v="6"/>
    <n v="366.17"/>
    <n v="2197.02"/>
  </r>
  <r>
    <s v="S00550"/>
    <x v="285"/>
    <x v="0"/>
    <x v="0"/>
    <s v="Retailer_83"/>
    <s v="Ghaziabad"/>
    <x v="2"/>
    <x v="17"/>
    <x v="0"/>
    <n v="12"/>
    <n v="279.49"/>
    <n v="3353.88"/>
  </r>
  <r>
    <s v="S00551"/>
    <x v="286"/>
    <x v="10"/>
    <x v="2"/>
    <s v="Retailer_93"/>
    <s v="Faridabad"/>
    <x v="5"/>
    <x v="10"/>
    <x v="1"/>
    <n v="13"/>
    <n v="483.5"/>
    <n v="6285.5"/>
  </r>
  <r>
    <s v="S00552"/>
    <x v="274"/>
    <x v="10"/>
    <x v="2"/>
    <s v="Retailer_5"/>
    <s v="Ghaziabad"/>
    <x v="0"/>
    <x v="12"/>
    <x v="1"/>
    <n v="1"/>
    <n v="424.58"/>
    <n v="424.58"/>
  </r>
  <r>
    <s v="S00553"/>
    <x v="212"/>
    <x v="8"/>
    <x v="2"/>
    <s v="Retailer_81"/>
    <s v="Delhi"/>
    <x v="5"/>
    <x v="23"/>
    <x v="1"/>
    <n v="1"/>
    <n v="215.79"/>
    <n v="215.79"/>
  </r>
  <r>
    <s v="S00554"/>
    <x v="263"/>
    <x v="11"/>
    <x v="3"/>
    <s v="Retailer_147"/>
    <s v="Ghaziabad"/>
    <x v="1"/>
    <x v="11"/>
    <x v="1"/>
    <n v="9"/>
    <n v="575.32000000000005"/>
    <n v="5177.88"/>
  </r>
  <r>
    <s v="S00555"/>
    <x v="119"/>
    <x v="3"/>
    <x v="1"/>
    <s v="Retailer_68"/>
    <s v="Noida"/>
    <x v="5"/>
    <x v="16"/>
    <x v="0"/>
    <n v="2"/>
    <n v="290.82"/>
    <n v="581.64"/>
  </r>
  <r>
    <s v="S00556"/>
    <x v="131"/>
    <x v="1"/>
    <x v="1"/>
    <s v="Retailer_147"/>
    <s v="Faridabad"/>
    <x v="2"/>
    <x v="14"/>
    <x v="0"/>
    <n v="8"/>
    <n v="183.9"/>
    <n v="1471.2"/>
  </r>
  <r>
    <s v="S00557"/>
    <x v="59"/>
    <x v="9"/>
    <x v="0"/>
    <s v="Retailer_45"/>
    <s v="Faridabad"/>
    <x v="2"/>
    <x v="14"/>
    <x v="1"/>
    <n v="3"/>
    <n v="442.73"/>
    <n v="1328.19"/>
  </r>
  <r>
    <s v="S00558"/>
    <x v="134"/>
    <x v="11"/>
    <x v="3"/>
    <s v="Retailer_77"/>
    <s v="Delhi"/>
    <x v="1"/>
    <x v="11"/>
    <x v="1"/>
    <n v="19"/>
    <n v="541.86"/>
    <n v="10295.34"/>
  </r>
  <r>
    <s v="S00559"/>
    <x v="7"/>
    <x v="5"/>
    <x v="2"/>
    <s v="Retailer_90"/>
    <s v="Faridabad"/>
    <x v="3"/>
    <x v="7"/>
    <x v="1"/>
    <n v="13"/>
    <n v="72.760000000000005"/>
    <n v="945.88"/>
  </r>
  <r>
    <s v="S00560"/>
    <x v="185"/>
    <x v="7"/>
    <x v="3"/>
    <s v="Retailer_3"/>
    <s v="Faridabad"/>
    <x v="0"/>
    <x v="2"/>
    <x v="1"/>
    <n v="8"/>
    <n v="478.77"/>
    <n v="3830.16"/>
  </r>
  <r>
    <s v="S00561"/>
    <x v="124"/>
    <x v="11"/>
    <x v="3"/>
    <s v="Retailer_39"/>
    <s v="Noida"/>
    <x v="4"/>
    <x v="5"/>
    <x v="0"/>
    <n v="17"/>
    <n v="46.51"/>
    <n v="790.67"/>
  </r>
  <r>
    <s v="S00562"/>
    <x v="70"/>
    <x v="4"/>
    <x v="0"/>
    <s v="Retailer_115"/>
    <s v="Ghaziabad"/>
    <x v="2"/>
    <x v="3"/>
    <x v="1"/>
    <n v="8"/>
    <n v="106.68"/>
    <n v="853.44"/>
  </r>
  <r>
    <s v="S00563"/>
    <x v="70"/>
    <x v="4"/>
    <x v="0"/>
    <s v="Retailer_38"/>
    <s v="Gurugram"/>
    <x v="2"/>
    <x v="3"/>
    <x v="1"/>
    <n v="3"/>
    <n v="153.41"/>
    <n v="460.23"/>
  </r>
  <r>
    <s v="S00564"/>
    <x v="287"/>
    <x v="11"/>
    <x v="3"/>
    <s v="Retailer_103"/>
    <s v="Noida"/>
    <x v="6"/>
    <x v="19"/>
    <x v="1"/>
    <n v="16"/>
    <n v="376.49"/>
    <n v="6023.84"/>
  </r>
  <r>
    <s v="S00565"/>
    <x v="53"/>
    <x v="3"/>
    <x v="1"/>
    <s v="Retailer_35"/>
    <s v="Faridabad"/>
    <x v="4"/>
    <x v="8"/>
    <x v="1"/>
    <n v="17"/>
    <n v="293.2"/>
    <n v="4984.3999999999996"/>
  </r>
  <r>
    <s v="S00566"/>
    <x v="180"/>
    <x v="8"/>
    <x v="2"/>
    <s v="Retailer_144"/>
    <s v="Ghaziabad"/>
    <x v="2"/>
    <x v="14"/>
    <x v="0"/>
    <n v="16"/>
    <n v="264.38"/>
    <n v="4230.08"/>
  </r>
  <r>
    <s v="S00567"/>
    <x v="285"/>
    <x v="0"/>
    <x v="0"/>
    <s v="Retailer_83"/>
    <s v="Ghaziabad"/>
    <x v="3"/>
    <x v="7"/>
    <x v="0"/>
    <n v="8"/>
    <n v="157.27000000000001"/>
    <n v="1258.1600000000001"/>
  </r>
  <r>
    <s v="S00568"/>
    <x v="288"/>
    <x v="8"/>
    <x v="2"/>
    <s v="Retailer_83"/>
    <s v="Noida"/>
    <x v="4"/>
    <x v="24"/>
    <x v="1"/>
    <n v="14"/>
    <n v="269.52999999999997"/>
    <n v="3773.42"/>
  </r>
  <r>
    <s v="S00569"/>
    <x v="289"/>
    <x v="5"/>
    <x v="2"/>
    <s v="Retailer_114"/>
    <s v="Ghaziabad"/>
    <x v="2"/>
    <x v="3"/>
    <x v="1"/>
    <n v="1"/>
    <n v="468.57"/>
    <n v="468.57"/>
  </r>
  <r>
    <s v="S00570"/>
    <x v="137"/>
    <x v="8"/>
    <x v="2"/>
    <s v="Retailer_96"/>
    <s v="Gurugram"/>
    <x v="5"/>
    <x v="18"/>
    <x v="0"/>
    <n v="2"/>
    <n v="601.01"/>
    <n v="1202.02"/>
  </r>
  <r>
    <s v="S00571"/>
    <x v="110"/>
    <x v="10"/>
    <x v="2"/>
    <s v="Retailer_38"/>
    <s v="Noida"/>
    <x v="1"/>
    <x v="11"/>
    <x v="1"/>
    <n v="3"/>
    <n v="92.84"/>
    <n v="278.52"/>
  </r>
  <r>
    <s v="S00572"/>
    <x v="187"/>
    <x v="2"/>
    <x v="1"/>
    <s v="Retailer_85"/>
    <s v="Gurugram"/>
    <x v="4"/>
    <x v="5"/>
    <x v="1"/>
    <n v="4"/>
    <n v="203.55"/>
    <n v="814.2"/>
  </r>
  <r>
    <s v="S00573"/>
    <x v="142"/>
    <x v="10"/>
    <x v="2"/>
    <s v="Retailer_141"/>
    <s v="Faridabad"/>
    <x v="3"/>
    <x v="7"/>
    <x v="1"/>
    <n v="7"/>
    <n v="145.44"/>
    <n v="1018.08"/>
  </r>
  <r>
    <s v="S00574"/>
    <x v="290"/>
    <x v="2"/>
    <x v="1"/>
    <s v="Retailer_97"/>
    <s v="Ghaziabad"/>
    <x v="2"/>
    <x v="3"/>
    <x v="1"/>
    <n v="5"/>
    <n v="449.55"/>
    <n v="2247.75"/>
  </r>
  <r>
    <s v="S00575"/>
    <x v="274"/>
    <x v="10"/>
    <x v="2"/>
    <s v="Retailer_52"/>
    <s v="Ghaziabad"/>
    <x v="3"/>
    <x v="7"/>
    <x v="0"/>
    <n v="2"/>
    <n v="166.34"/>
    <n v="332.68"/>
  </r>
  <r>
    <s v="S00576"/>
    <x v="199"/>
    <x v="1"/>
    <x v="1"/>
    <s v="Retailer_100"/>
    <s v="Noida"/>
    <x v="6"/>
    <x v="19"/>
    <x v="1"/>
    <n v="15"/>
    <n v="440.44"/>
    <n v="6606.6"/>
  </r>
  <r>
    <s v="S00577"/>
    <x v="28"/>
    <x v="10"/>
    <x v="2"/>
    <s v="Retailer_99"/>
    <s v="Gurugram"/>
    <x v="3"/>
    <x v="7"/>
    <x v="1"/>
    <n v="12"/>
    <n v="507.43"/>
    <n v="6089.16"/>
  </r>
  <r>
    <s v="S00578"/>
    <x v="291"/>
    <x v="9"/>
    <x v="0"/>
    <s v="Retailer_23"/>
    <s v="Gurugram"/>
    <x v="0"/>
    <x v="2"/>
    <x v="1"/>
    <n v="11"/>
    <n v="328.93"/>
    <n v="3618.23"/>
  </r>
  <r>
    <s v="S00579"/>
    <x v="5"/>
    <x v="2"/>
    <x v="1"/>
    <s v="Retailer_64"/>
    <s v="Ghaziabad"/>
    <x v="5"/>
    <x v="18"/>
    <x v="0"/>
    <n v="18"/>
    <n v="593.35"/>
    <n v="10680.3"/>
  </r>
  <r>
    <s v="S00580"/>
    <x v="290"/>
    <x v="2"/>
    <x v="1"/>
    <s v="Retailer_89"/>
    <s v="Noida"/>
    <x v="6"/>
    <x v="22"/>
    <x v="1"/>
    <n v="16"/>
    <n v="266.64999999999998"/>
    <n v="4266.3999999999996"/>
  </r>
  <r>
    <s v="S00581"/>
    <x v="77"/>
    <x v="1"/>
    <x v="1"/>
    <s v="Retailer_66"/>
    <s v="Faridabad"/>
    <x v="6"/>
    <x v="22"/>
    <x v="1"/>
    <n v="8"/>
    <n v="311.02"/>
    <n v="2488.16"/>
  </r>
  <r>
    <s v="S00582"/>
    <x v="12"/>
    <x v="5"/>
    <x v="2"/>
    <s v="Retailer_101"/>
    <s v="Gurugram"/>
    <x v="1"/>
    <x v="13"/>
    <x v="1"/>
    <n v="18"/>
    <n v="182.29"/>
    <n v="3281.22"/>
  </r>
  <r>
    <s v="S00583"/>
    <x v="280"/>
    <x v="7"/>
    <x v="3"/>
    <s v="Retailer_59"/>
    <s v="Faridabad"/>
    <x v="4"/>
    <x v="8"/>
    <x v="1"/>
    <n v="17"/>
    <n v="434.57"/>
    <n v="7387.69"/>
  </r>
  <r>
    <s v="S00584"/>
    <x v="292"/>
    <x v="5"/>
    <x v="2"/>
    <s v="Retailer_115"/>
    <s v="Ghaziabad"/>
    <x v="5"/>
    <x v="10"/>
    <x v="0"/>
    <n v="14"/>
    <n v="221"/>
    <n v="3094"/>
  </r>
  <r>
    <s v="S00585"/>
    <x v="194"/>
    <x v="8"/>
    <x v="2"/>
    <s v="Retailer_36"/>
    <s v="Noida"/>
    <x v="5"/>
    <x v="10"/>
    <x v="0"/>
    <n v="5"/>
    <n v="371.53"/>
    <n v="1857.65"/>
  </r>
  <r>
    <s v="S00586"/>
    <x v="116"/>
    <x v="3"/>
    <x v="1"/>
    <s v="Retailer_145"/>
    <s v="Gurugram"/>
    <x v="3"/>
    <x v="7"/>
    <x v="1"/>
    <n v="17"/>
    <n v="534.95000000000005"/>
    <n v="9094.15"/>
  </r>
  <r>
    <s v="S00587"/>
    <x v="293"/>
    <x v="3"/>
    <x v="1"/>
    <s v="Retailer_48"/>
    <s v="Noida"/>
    <x v="6"/>
    <x v="19"/>
    <x v="1"/>
    <n v="18"/>
    <n v="362.45"/>
    <n v="6524.1"/>
  </r>
  <r>
    <s v="S00588"/>
    <x v="239"/>
    <x v="4"/>
    <x v="0"/>
    <s v="Retailer_106"/>
    <s v="Noida"/>
    <x v="1"/>
    <x v="13"/>
    <x v="1"/>
    <n v="1"/>
    <n v="466.15"/>
    <n v="466.15"/>
  </r>
  <r>
    <s v="S00589"/>
    <x v="165"/>
    <x v="3"/>
    <x v="1"/>
    <s v="Retailer_48"/>
    <s v="Delhi"/>
    <x v="0"/>
    <x v="0"/>
    <x v="1"/>
    <n v="5"/>
    <n v="464.79"/>
    <n v="2323.9499999999998"/>
  </r>
  <r>
    <s v="S00590"/>
    <x v="48"/>
    <x v="7"/>
    <x v="3"/>
    <s v="Retailer_60"/>
    <s v="Ghaziabad"/>
    <x v="1"/>
    <x v="11"/>
    <x v="0"/>
    <n v="20"/>
    <n v="184.54"/>
    <n v="3690.8"/>
  </r>
  <r>
    <s v="S00591"/>
    <x v="294"/>
    <x v="9"/>
    <x v="0"/>
    <s v="Retailer_35"/>
    <s v="Ghaziabad"/>
    <x v="5"/>
    <x v="10"/>
    <x v="1"/>
    <n v="1"/>
    <n v="221.98"/>
    <n v="221.98"/>
  </r>
  <r>
    <s v="S00592"/>
    <x v="108"/>
    <x v="8"/>
    <x v="2"/>
    <s v="Retailer_100"/>
    <s v="Faridabad"/>
    <x v="1"/>
    <x v="11"/>
    <x v="1"/>
    <n v="16"/>
    <n v="457.12"/>
    <n v="7313.92"/>
  </r>
  <r>
    <s v="S00593"/>
    <x v="54"/>
    <x v="4"/>
    <x v="0"/>
    <s v="Retailer_4"/>
    <s v="Noida"/>
    <x v="0"/>
    <x v="6"/>
    <x v="1"/>
    <n v="6"/>
    <n v="131.97999999999999"/>
    <n v="791.88"/>
  </r>
  <r>
    <s v="S00594"/>
    <x v="237"/>
    <x v="3"/>
    <x v="1"/>
    <s v="Retailer_113"/>
    <s v="Ghaziabad"/>
    <x v="0"/>
    <x v="6"/>
    <x v="1"/>
    <n v="7"/>
    <n v="453.71"/>
    <n v="3175.97"/>
  </r>
  <r>
    <s v="S00595"/>
    <x v="89"/>
    <x v="4"/>
    <x v="0"/>
    <s v="Retailer_11"/>
    <s v="Ghaziabad"/>
    <x v="0"/>
    <x v="0"/>
    <x v="0"/>
    <n v="15"/>
    <n v="531.80999999999995"/>
    <n v="7977.15"/>
  </r>
  <r>
    <s v="S00596"/>
    <x v="220"/>
    <x v="11"/>
    <x v="3"/>
    <s v="Retailer_138"/>
    <s v="Ghaziabad"/>
    <x v="3"/>
    <x v="20"/>
    <x v="0"/>
    <n v="11"/>
    <n v="261.64999999999998"/>
    <n v="2878.15"/>
  </r>
  <r>
    <s v="S00597"/>
    <x v="231"/>
    <x v="0"/>
    <x v="0"/>
    <s v="Retailer_11"/>
    <s v="Gurugram"/>
    <x v="3"/>
    <x v="7"/>
    <x v="1"/>
    <n v="2"/>
    <n v="314.19"/>
    <n v="628.38"/>
  </r>
  <r>
    <s v="S00598"/>
    <x v="6"/>
    <x v="4"/>
    <x v="0"/>
    <s v="Retailer_133"/>
    <s v="Delhi"/>
    <x v="2"/>
    <x v="3"/>
    <x v="1"/>
    <n v="13"/>
    <n v="430.32"/>
    <n v="5594.16"/>
  </r>
  <r>
    <s v="S00599"/>
    <x v="295"/>
    <x v="10"/>
    <x v="2"/>
    <s v="Retailer_119"/>
    <s v="Gurugram"/>
    <x v="5"/>
    <x v="23"/>
    <x v="0"/>
    <n v="15"/>
    <n v="274.37"/>
    <n v="4115.55"/>
  </r>
  <r>
    <s v="S00600"/>
    <x v="55"/>
    <x v="9"/>
    <x v="0"/>
    <s v="Retailer_37"/>
    <s v="Faridabad"/>
    <x v="0"/>
    <x v="0"/>
    <x v="1"/>
    <n v="20"/>
    <n v="533.74"/>
    <n v="10674.8"/>
  </r>
  <r>
    <s v="S00601"/>
    <x v="87"/>
    <x v="1"/>
    <x v="1"/>
    <s v="Retailer_47"/>
    <s v="Ghaziabad"/>
    <x v="1"/>
    <x v="11"/>
    <x v="0"/>
    <n v="15"/>
    <n v="79.39"/>
    <n v="1190.8499999999999"/>
  </r>
  <r>
    <s v="S00602"/>
    <x v="296"/>
    <x v="0"/>
    <x v="0"/>
    <s v="Retailer_7"/>
    <s v="Gurugram"/>
    <x v="3"/>
    <x v="7"/>
    <x v="1"/>
    <n v="5"/>
    <n v="254.22"/>
    <n v="1271.0999999999999"/>
  </r>
  <r>
    <s v="S00603"/>
    <x v="139"/>
    <x v="6"/>
    <x v="3"/>
    <s v="Retailer_42"/>
    <s v="Delhi"/>
    <x v="0"/>
    <x v="6"/>
    <x v="1"/>
    <n v="15"/>
    <n v="74.09"/>
    <n v="1111.3499999999999"/>
  </r>
  <r>
    <s v="S00604"/>
    <x v="121"/>
    <x v="9"/>
    <x v="0"/>
    <s v="Retailer_99"/>
    <s v="Ghaziabad"/>
    <x v="4"/>
    <x v="24"/>
    <x v="1"/>
    <n v="15"/>
    <n v="392.74"/>
    <n v="5891.1"/>
  </r>
  <r>
    <s v="S00605"/>
    <x v="259"/>
    <x v="3"/>
    <x v="1"/>
    <s v="Retailer_86"/>
    <s v="Ghaziabad"/>
    <x v="2"/>
    <x v="14"/>
    <x v="1"/>
    <n v="13"/>
    <n v="344.56"/>
    <n v="4479.28"/>
  </r>
  <r>
    <s v="S00606"/>
    <x v="177"/>
    <x v="8"/>
    <x v="2"/>
    <s v="Retailer_14"/>
    <s v="Faridabad"/>
    <x v="1"/>
    <x v="11"/>
    <x v="0"/>
    <n v="5"/>
    <n v="126.45"/>
    <n v="632.25"/>
  </r>
  <r>
    <s v="S00607"/>
    <x v="293"/>
    <x v="3"/>
    <x v="1"/>
    <s v="Retailer_34"/>
    <s v="Gurugram"/>
    <x v="6"/>
    <x v="22"/>
    <x v="0"/>
    <n v="15"/>
    <n v="198.14"/>
    <n v="2972.1"/>
  </r>
  <r>
    <s v="S00608"/>
    <x v="27"/>
    <x v="9"/>
    <x v="0"/>
    <s v="Retailer_140"/>
    <s v="Delhi"/>
    <x v="4"/>
    <x v="5"/>
    <x v="1"/>
    <n v="1"/>
    <n v="295.81"/>
    <n v="295.81"/>
  </r>
  <r>
    <s v="S00609"/>
    <x v="83"/>
    <x v="0"/>
    <x v="0"/>
    <s v="Retailer_117"/>
    <s v="Faridabad"/>
    <x v="2"/>
    <x v="17"/>
    <x v="1"/>
    <n v="8"/>
    <n v="154.59"/>
    <n v="1236.72"/>
  </r>
  <r>
    <s v="S00610"/>
    <x v="287"/>
    <x v="11"/>
    <x v="3"/>
    <s v="Retailer_72"/>
    <s v="Ghaziabad"/>
    <x v="0"/>
    <x v="2"/>
    <x v="1"/>
    <n v="20"/>
    <n v="353.53"/>
    <n v="7070.6"/>
  </r>
  <r>
    <s v="S00611"/>
    <x v="209"/>
    <x v="2"/>
    <x v="1"/>
    <s v="Retailer_90"/>
    <s v="Delhi"/>
    <x v="3"/>
    <x v="7"/>
    <x v="1"/>
    <n v="7"/>
    <n v="50.01"/>
    <n v="350.07"/>
  </r>
  <r>
    <s v="S00612"/>
    <x v="188"/>
    <x v="5"/>
    <x v="2"/>
    <s v="Retailer_23"/>
    <s v="Delhi"/>
    <x v="5"/>
    <x v="16"/>
    <x v="0"/>
    <n v="19"/>
    <n v="530.97"/>
    <n v="10088.43"/>
  </r>
  <r>
    <s v="S00613"/>
    <x v="297"/>
    <x v="7"/>
    <x v="3"/>
    <s v="Retailer_147"/>
    <s v="Ghaziabad"/>
    <x v="4"/>
    <x v="8"/>
    <x v="1"/>
    <n v="6"/>
    <n v="121.81"/>
    <n v="730.86"/>
  </r>
  <r>
    <s v="S00614"/>
    <x v="131"/>
    <x v="1"/>
    <x v="1"/>
    <s v="Retailer_77"/>
    <s v="Noida"/>
    <x v="5"/>
    <x v="18"/>
    <x v="1"/>
    <n v="19"/>
    <n v="252.62"/>
    <n v="4799.78"/>
  </r>
  <r>
    <s v="S00615"/>
    <x v="69"/>
    <x v="11"/>
    <x v="3"/>
    <s v="Retailer_17"/>
    <s v="Noida"/>
    <x v="6"/>
    <x v="21"/>
    <x v="1"/>
    <n v="3"/>
    <n v="470.28"/>
    <n v="1410.84"/>
  </r>
  <r>
    <s v="S00616"/>
    <x v="292"/>
    <x v="5"/>
    <x v="2"/>
    <s v="Retailer_135"/>
    <s v="Faridabad"/>
    <x v="0"/>
    <x v="6"/>
    <x v="1"/>
    <n v="4"/>
    <n v="459.79"/>
    <n v="1839.16"/>
  </r>
  <r>
    <s v="S00617"/>
    <x v="220"/>
    <x v="11"/>
    <x v="3"/>
    <s v="Retailer_136"/>
    <s v="Delhi"/>
    <x v="2"/>
    <x v="14"/>
    <x v="0"/>
    <n v="7"/>
    <n v="362.93"/>
    <n v="2540.5100000000002"/>
  </r>
  <r>
    <s v="S00618"/>
    <x v="142"/>
    <x v="10"/>
    <x v="2"/>
    <s v="Retailer_135"/>
    <s v="Ghaziabad"/>
    <x v="0"/>
    <x v="0"/>
    <x v="0"/>
    <n v="14"/>
    <n v="405.19"/>
    <n v="5672.66"/>
  </r>
  <r>
    <s v="S00619"/>
    <x v="208"/>
    <x v="9"/>
    <x v="0"/>
    <s v="Retailer_128"/>
    <s v="Faridabad"/>
    <x v="2"/>
    <x v="17"/>
    <x v="1"/>
    <n v="5"/>
    <n v="392.67"/>
    <n v="1963.35"/>
  </r>
  <r>
    <s v="S00620"/>
    <x v="17"/>
    <x v="8"/>
    <x v="2"/>
    <s v="Retailer_1"/>
    <s v="Delhi"/>
    <x v="1"/>
    <x v="13"/>
    <x v="1"/>
    <n v="20"/>
    <n v="166.86"/>
    <n v="3337.2"/>
  </r>
  <r>
    <s v="S00621"/>
    <x v="241"/>
    <x v="7"/>
    <x v="3"/>
    <s v="Retailer_107"/>
    <s v="Faridabad"/>
    <x v="4"/>
    <x v="8"/>
    <x v="0"/>
    <n v="4"/>
    <n v="486"/>
    <n v="1944"/>
  </r>
  <r>
    <s v="S00622"/>
    <x v="162"/>
    <x v="8"/>
    <x v="2"/>
    <s v="Retailer_3"/>
    <s v="Gurugram"/>
    <x v="4"/>
    <x v="5"/>
    <x v="1"/>
    <n v="12"/>
    <n v="372.41"/>
    <n v="4468.92"/>
  </r>
  <r>
    <s v="S00623"/>
    <x v="133"/>
    <x v="5"/>
    <x v="2"/>
    <s v="Retailer_130"/>
    <s v="Ghaziabad"/>
    <x v="3"/>
    <x v="20"/>
    <x v="1"/>
    <n v="9"/>
    <n v="462.81"/>
    <n v="4165.29"/>
  </r>
  <r>
    <s v="S00624"/>
    <x v="80"/>
    <x v="4"/>
    <x v="0"/>
    <s v="Retailer_146"/>
    <s v="Ghaziabad"/>
    <x v="6"/>
    <x v="19"/>
    <x v="1"/>
    <n v="4"/>
    <n v="421.7"/>
    <n v="1686.8"/>
  </r>
  <r>
    <s v="S00625"/>
    <x v="269"/>
    <x v="6"/>
    <x v="3"/>
    <s v="Retailer_123"/>
    <s v="Faridabad"/>
    <x v="4"/>
    <x v="9"/>
    <x v="1"/>
    <n v="7"/>
    <n v="230.91"/>
    <n v="1616.37"/>
  </r>
  <r>
    <s v="S00626"/>
    <x v="163"/>
    <x v="0"/>
    <x v="0"/>
    <s v="Retailer_138"/>
    <s v="Noida"/>
    <x v="1"/>
    <x v="13"/>
    <x v="0"/>
    <n v="5"/>
    <n v="294.31"/>
    <n v="1471.55"/>
  </r>
  <r>
    <s v="S00627"/>
    <x v="124"/>
    <x v="11"/>
    <x v="3"/>
    <s v="Retailer_81"/>
    <s v="Ghaziabad"/>
    <x v="0"/>
    <x v="12"/>
    <x v="1"/>
    <n v="2"/>
    <n v="522.36"/>
    <n v="1044.72"/>
  </r>
  <r>
    <s v="S00628"/>
    <x v="298"/>
    <x v="5"/>
    <x v="2"/>
    <s v="Retailer_17"/>
    <s v="Gurugram"/>
    <x v="2"/>
    <x v="14"/>
    <x v="1"/>
    <n v="7"/>
    <n v="376.91"/>
    <n v="2638.37"/>
  </r>
  <r>
    <s v="S00629"/>
    <x v="56"/>
    <x v="3"/>
    <x v="1"/>
    <s v="Retailer_147"/>
    <s v="Ghaziabad"/>
    <x v="6"/>
    <x v="19"/>
    <x v="1"/>
    <n v="11"/>
    <n v="251.54"/>
    <n v="2766.94"/>
  </r>
  <r>
    <s v="S00630"/>
    <x v="65"/>
    <x v="5"/>
    <x v="2"/>
    <s v="Retailer_81"/>
    <s v="Delhi"/>
    <x v="0"/>
    <x v="6"/>
    <x v="0"/>
    <n v="20"/>
    <n v="96.93"/>
    <n v="1938.6"/>
  </r>
  <r>
    <s v="S00631"/>
    <x v="273"/>
    <x v="4"/>
    <x v="0"/>
    <s v="Retailer_116"/>
    <s v="Noida"/>
    <x v="6"/>
    <x v="21"/>
    <x v="1"/>
    <n v="3"/>
    <n v="336.77"/>
    <n v="1010.31"/>
  </r>
  <r>
    <s v="S00632"/>
    <x v="299"/>
    <x v="2"/>
    <x v="1"/>
    <s v="Retailer_52"/>
    <s v="Delhi"/>
    <x v="5"/>
    <x v="23"/>
    <x v="1"/>
    <n v="6"/>
    <n v="88.06"/>
    <n v="528.36"/>
  </r>
  <r>
    <s v="S00633"/>
    <x v="288"/>
    <x v="8"/>
    <x v="2"/>
    <s v="Retailer_88"/>
    <s v="Faridabad"/>
    <x v="0"/>
    <x v="2"/>
    <x v="1"/>
    <n v="16"/>
    <n v="562.70000000000005"/>
    <n v="9003.2000000000007"/>
  </r>
  <r>
    <s v="S00634"/>
    <x v="300"/>
    <x v="1"/>
    <x v="1"/>
    <s v="Retailer_133"/>
    <s v="Gurugram"/>
    <x v="3"/>
    <x v="7"/>
    <x v="1"/>
    <n v="10"/>
    <n v="473.56"/>
    <n v="4735.6000000000004"/>
  </r>
  <r>
    <s v="S00635"/>
    <x v="226"/>
    <x v="9"/>
    <x v="0"/>
    <s v="Retailer_30"/>
    <s v="Delhi"/>
    <x v="5"/>
    <x v="16"/>
    <x v="0"/>
    <n v="15"/>
    <n v="261.89"/>
    <n v="3928.35"/>
  </r>
  <r>
    <s v="S00636"/>
    <x v="301"/>
    <x v="0"/>
    <x v="0"/>
    <s v="Retailer_12"/>
    <s v="Delhi"/>
    <x v="6"/>
    <x v="19"/>
    <x v="0"/>
    <n v="20"/>
    <n v="510.18"/>
    <n v="10203.6"/>
  </r>
  <r>
    <s v="S00637"/>
    <x v="277"/>
    <x v="5"/>
    <x v="2"/>
    <s v="Retailer_54"/>
    <s v="Noida"/>
    <x v="2"/>
    <x v="3"/>
    <x v="1"/>
    <n v="10"/>
    <n v="36.520000000000003"/>
    <n v="365.2"/>
  </r>
  <r>
    <s v="S00638"/>
    <x v="60"/>
    <x v="0"/>
    <x v="0"/>
    <s v="Retailer_31"/>
    <s v="Noida"/>
    <x v="5"/>
    <x v="10"/>
    <x v="1"/>
    <n v="10"/>
    <n v="188.45"/>
    <n v="1884.5"/>
  </r>
  <r>
    <s v="S00639"/>
    <x v="302"/>
    <x v="7"/>
    <x v="3"/>
    <s v="Retailer_144"/>
    <s v="Ghaziabad"/>
    <x v="5"/>
    <x v="10"/>
    <x v="1"/>
    <n v="9"/>
    <n v="84.44"/>
    <n v="759.96"/>
  </r>
  <r>
    <s v="S00640"/>
    <x v="176"/>
    <x v="10"/>
    <x v="2"/>
    <s v="Retailer_37"/>
    <s v="Noida"/>
    <x v="4"/>
    <x v="9"/>
    <x v="1"/>
    <n v="18"/>
    <n v="233.51"/>
    <n v="4203.18"/>
  </r>
  <r>
    <s v="S00641"/>
    <x v="33"/>
    <x v="5"/>
    <x v="2"/>
    <s v="Retailer_139"/>
    <s v="Faridabad"/>
    <x v="2"/>
    <x v="14"/>
    <x v="0"/>
    <n v="6"/>
    <n v="63.44"/>
    <n v="380.64"/>
  </r>
  <r>
    <s v="S00642"/>
    <x v="303"/>
    <x v="2"/>
    <x v="1"/>
    <s v="Retailer_28"/>
    <s v="Faridabad"/>
    <x v="4"/>
    <x v="9"/>
    <x v="1"/>
    <n v="1"/>
    <n v="321.95999999999998"/>
    <n v="321.95999999999998"/>
  </r>
  <r>
    <s v="S00643"/>
    <x v="95"/>
    <x v="7"/>
    <x v="3"/>
    <s v="Retailer_115"/>
    <s v="Ghaziabad"/>
    <x v="4"/>
    <x v="24"/>
    <x v="1"/>
    <n v="14"/>
    <n v="244.29"/>
    <n v="3420.06"/>
  </r>
  <r>
    <s v="S00644"/>
    <x v="107"/>
    <x v="6"/>
    <x v="3"/>
    <s v="Retailer_137"/>
    <s v="Delhi"/>
    <x v="6"/>
    <x v="22"/>
    <x v="1"/>
    <n v="11"/>
    <n v="487.79"/>
    <n v="5365.69"/>
  </r>
  <r>
    <s v="S00645"/>
    <x v="9"/>
    <x v="6"/>
    <x v="3"/>
    <s v="Retailer_120"/>
    <s v="Delhi"/>
    <x v="1"/>
    <x v="1"/>
    <x v="1"/>
    <n v="19"/>
    <n v="95.33"/>
    <n v="1811.27"/>
  </r>
  <r>
    <s v="S00646"/>
    <x v="304"/>
    <x v="8"/>
    <x v="2"/>
    <s v="Retailer_37"/>
    <s v="Ghaziabad"/>
    <x v="0"/>
    <x v="0"/>
    <x v="0"/>
    <n v="15"/>
    <n v="291.04000000000002"/>
    <n v="4365.6000000000004"/>
  </r>
  <r>
    <s v="S00647"/>
    <x v="29"/>
    <x v="6"/>
    <x v="3"/>
    <s v="Retailer_85"/>
    <s v="Noida"/>
    <x v="6"/>
    <x v="22"/>
    <x v="0"/>
    <n v="13"/>
    <n v="135.47999999999999"/>
    <n v="1761.24"/>
  </r>
  <r>
    <s v="S00648"/>
    <x v="289"/>
    <x v="5"/>
    <x v="2"/>
    <s v="Retailer_123"/>
    <s v="Faridabad"/>
    <x v="0"/>
    <x v="12"/>
    <x v="1"/>
    <n v="1"/>
    <n v="61.52"/>
    <n v="61.52"/>
  </r>
  <r>
    <s v="S00649"/>
    <x v="104"/>
    <x v="11"/>
    <x v="3"/>
    <s v="Retailer_33"/>
    <s v="Ghaziabad"/>
    <x v="1"/>
    <x v="13"/>
    <x v="1"/>
    <n v="10"/>
    <n v="470.52"/>
    <n v="4705.2"/>
  </r>
  <r>
    <s v="S00650"/>
    <x v="248"/>
    <x v="1"/>
    <x v="1"/>
    <s v="Retailer_78"/>
    <s v="Ghaziabad"/>
    <x v="4"/>
    <x v="8"/>
    <x v="0"/>
    <n v="4"/>
    <n v="218.47"/>
    <n v="873.88"/>
  </r>
  <r>
    <s v="S00651"/>
    <x v="110"/>
    <x v="10"/>
    <x v="2"/>
    <s v="Retailer_141"/>
    <s v="Gurugram"/>
    <x v="0"/>
    <x v="12"/>
    <x v="1"/>
    <n v="19"/>
    <n v="258.85000000000002"/>
    <n v="4918.1499999999996"/>
  </r>
  <r>
    <s v="S00652"/>
    <x v="148"/>
    <x v="6"/>
    <x v="3"/>
    <s v="Retailer_111"/>
    <s v="Faridabad"/>
    <x v="0"/>
    <x v="12"/>
    <x v="1"/>
    <n v="3"/>
    <n v="216.39"/>
    <n v="649.16999999999996"/>
  </r>
  <r>
    <s v="S00653"/>
    <x v="195"/>
    <x v="6"/>
    <x v="3"/>
    <s v="Retailer_20"/>
    <s v="Ghaziabad"/>
    <x v="2"/>
    <x v="17"/>
    <x v="1"/>
    <n v="18"/>
    <n v="420.05"/>
    <n v="7560.9"/>
  </r>
  <r>
    <s v="S00654"/>
    <x v="136"/>
    <x v="5"/>
    <x v="2"/>
    <s v="Retailer_143"/>
    <s v="Delhi"/>
    <x v="1"/>
    <x v="1"/>
    <x v="1"/>
    <n v="4"/>
    <n v="381.57"/>
    <n v="1526.28"/>
  </r>
  <r>
    <s v="S00655"/>
    <x v="98"/>
    <x v="1"/>
    <x v="1"/>
    <s v="Retailer_28"/>
    <s v="Ghaziabad"/>
    <x v="1"/>
    <x v="1"/>
    <x v="0"/>
    <n v="6"/>
    <n v="219.92"/>
    <n v="1319.52"/>
  </r>
  <r>
    <s v="S00656"/>
    <x v="77"/>
    <x v="1"/>
    <x v="1"/>
    <s v="Retailer_24"/>
    <s v="Gurugram"/>
    <x v="1"/>
    <x v="1"/>
    <x v="1"/>
    <n v="11"/>
    <n v="324.77"/>
    <n v="3572.47"/>
  </r>
  <r>
    <s v="S00657"/>
    <x v="305"/>
    <x v="2"/>
    <x v="1"/>
    <s v="Retailer_38"/>
    <s v="Gurugram"/>
    <x v="1"/>
    <x v="13"/>
    <x v="1"/>
    <n v="19"/>
    <n v="582.41999999999996"/>
    <n v="11065.98"/>
  </r>
  <r>
    <s v="S00658"/>
    <x v="180"/>
    <x v="8"/>
    <x v="2"/>
    <s v="Retailer_53"/>
    <s v="Noida"/>
    <x v="0"/>
    <x v="0"/>
    <x v="1"/>
    <n v="13"/>
    <n v="394.71"/>
    <n v="5131.2299999999996"/>
  </r>
  <r>
    <s v="S00659"/>
    <x v="143"/>
    <x v="5"/>
    <x v="2"/>
    <s v="Retailer_23"/>
    <s v="Ghaziabad"/>
    <x v="6"/>
    <x v="22"/>
    <x v="1"/>
    <n v="14"/>
    <n v="482.6"/>
    <n v="6756.4"/>
  </r>
  <r>
    <s v="S00660"/>
    <x v="45"/>
    <x v="4"/>
    <x v="0"/>
    <s v="Retailer_141"/>
    <s v="Delhi"/>
    <x v="4"/>
    <x v="8"/>
    <x v="1"/>
    <n v="5"/>
    <n v="515.29"/>
    <n v="2576.4499999999998"/>
  </r>
  <r>
    <s v="S00661"/>
    <x v="151"/>
    <x v="2"/>
    <x v="1"/>
    <s v="Retailer_61"/>
    <s v="Faridabad"/>
    <x v="4"/>
    <x v="5"/>
    <x v="0"/>
    <n v="4"/>
    <n v="518.87"/>
    <n v="2075.48"/>
  </r>
  <r>
    <s v="S00662"/>
    <x v="245"/>
    <x v="4"/>
    <x v="0"/>
    <s v="Retailer_104"/>
    <s v="Faridabad"/>
    <x v="3"/>
    <x v="7"/>
    <x v="1"/>
    <n v="13"/>
    <n v="385.59"/>
    <n v="5012.67"/>
  </r>
  <r>
    <s v="S00663"/>
    <x v="263"/>
    <x v="11"/>
    <x v="3"/>
    <s v="Retailer_99"/>
    <s v="Noida"/>
    <x v="0"/>
    <x v="6"/>
    <x v="1"/>
    <n v="6"/>
    <n v="290.26"/>
    <n v="1741.56"/>
  </r>
  <r>
    <s v="S00664"/>
    <x v="107"/>
    <x v="6"/>
    <x v="3"/>
    <s v="Retailer_33"/>
    <s v="Gurugram"/>
    <x v="1"/>
    <x v="1"/>
    <x v="1"/>
    <n v="5"/>
    <n v="208.68"/>
    <n v="1043.4000000000001"/>
  </r>
  <r>
    <s v="S00665"/>
    <x v="120"/>
    <x v="9"/>
    <x v="0"/>
    <s v="Retailer_112"/>
    <s v="Gurugram"/>
    <x v="4"/>
    <x v="24"/>
    <x v="1"/>
    <n v="1"/>
    <n v="111.84"/>
    <n v="111.84"/>
  </r>
  <r>
    <s v="S00666"/>
    <x v="24"/>
    <x v="6"/>
    <x v="3"/>
    <s v="Retailer_109"/>
    <s v="Ghaziabad"/>
    <x v="4"/>
    <x v="9"/>
    <x v="0"/>
    <n v="14"/>
    <n v="532.46"/>
    <n v="7454.44"/>
  </r>
  <r>
    <s v="S00667"/>
    <x v="296"/>
    <x v="0"/>
    <x v="0"/>
    <s v="Retailer_99"/>
    <s v="Noida"/>
    <x v="5"/>
    <x v="18"/>
    <x v="1"/>
    <n v="17"/>
    <n v="278.2"/>
    <n v="4729.3999999999996"/>
  </r>
  <r>
    <s v="S00668"/>
    <x v="27"/>
    <x v="9"/>
    <x v="0"/>
    <s v="Retailer_61"/>
    <s v="Ghaziabad"/>
    <x v="5"/>
    <x v="10"/>
    <x v="1"/>
    <n v="14"/>
    <n v="355.74"/>
    <n v="4980.3599999999997"/>
  </r>
  <r>
    <s v="S00669"/>
    <x v="299"/>
    <x v="2"/>
    <x v="1"/>
    <s v="Retailer_146"/>
    <s v="Faridabad"/>
    <x v="6"/>
    <x v="21"/>
    <x v="1"/>
    <n v="18"/>
    <n v="359.85"/>
    <n v="6477.3"/>
  </r>
  <r>
    <s v="S00670"/>
    <x v="41"/>
    <x v="6"/>
    <x v="3"/>
    <s v="Retailer_21"/>
    <s v="Gurugram"/>
    <x v="3"/>
    <x v="20"/>
    <x v="0"/>
    <n v="4"/>
    <n v="368.31"/>
    <n v="1473.24"/>
  </r>
  <r>
    <s v="S00671"/>
    <x v="306"/>
    <x v="10"/>
    <x v="2"/>
    <s v="Retailer_120"/>
    <s v="Ghaziabad"/>
    <x v="3"/>
    <x v="7"/>
    <x v="1"/>
    <n v="17"/>
    <n v="572.48"/>
    <n v="9732.16"/>
  </r>
  <r>
    <s v="S00672"/>
    <x v="195"/>
    <x v="6"/>
    <x v="3"/>
    <s v="Retailer_20"/>
    <s v="Ghaziabad"/>
    <x v="4"/>
    <x v="24"/>
    <x v="1"/>
    <n v="8"/>
    <n v="309.86"/>
    <n v="2478.88"/>
  </r>
  <r>
    <s v="S00673"/>
    <x v="272"/>
    <x v="5"/>
    <x v="2"/>
    <s v="Retailer_137"/>
    <s v="Delhi"/>
    <x v="1"/>
    <x v="11"/>
    <x v="1"/>
    <n v="10"/>
    <n v="362.63"/>
    <n v="3626.3"/>
  </r>
  <r>
    <s v="S00674"/>
    <x v="188"/>
    <x v="5"/>
    <x v="2"/>
    <s v="Retailer_108"/>
    <s v="Noida"/>
    <x v="0"/>
    <x v="12"/>
    <x v="1"/>
    <n v="17"/>
    <n v="560.16999999999996"/>
    <n v="9522.89"/>
  </r>
  <r>
    <s v="S00675"/>
    <x v="95"/>
    <x v="7"/>
    <x v="3"/>
    <s v="Retailer_78"/>
    <s v="Ghaziabad"/>
    <x v="1"/>
    <x v="1"/>
    <x v="0"/>
    <n v="10"/>
    <n v="114.03"/>
    <n v="1140.3"/>
  </r>
  <r>
    <s v="S00676"/>
    <x v="19"/>
    <x v="2"/>
    <x v="1"/>
    <s v="Retailer_75"/>
    <s v="Ghaziabad"/>
    <x v="6"/>
    <x v="19"/>
    <x v="0"/>
    <n v="16"/>
    <n v="350.36"/>
    <n v="5605.76"/>
  </r>
  <r>
    <s v="S00677"/>
    <x v="2"/>
    <x v="1"/>
    <x v="1"/>
    <s v="Retailer_72"/>
    <s v="Noida"/>
    <x v="4"/>
    <x v="5"/>
    <x v="1"/>
    <n v="16"/>
    <n v="68.3"/>
    <n v="1092.8"/>
  </r>
  <r>
    <s v="S00678"/>
    <x v="87"/>
    <x v="1"/>
    <x v="1"/>
    <s v="Retailer_45"/>
    <s v="Ghaziabad"/>
    <x v="5"/>
    <x v="23"/>
    <x v="1"/>
    <n v="9"/>
    <n v="515.77"/>
    <n v="4641.93"/>
  </r>
  <r>
    <s v="S00679"/>
    <x v="262"/>
    <x v="10"/>
    <x v="2"/>
    <s v="Retailer_61"/>
    <s v="Faridabad"/>
    <x v="3"/>
    <x v="4"/>
    <x v="1"/>
    <n v="15"/>
    <n v="254.42"/>
    <n v="3816.3"/>
  </r>
  <r>
    <s v="S00680"/>
    <x v="134"/>
    <x v="11"/>
    <x v="3"/>
    <s v="Retailer_40"/>
    <s v="Faridabad"/>
    <x v="5"/>
    <x v="16"/>
    <x v="1"/>
    <n v="11"/>
    <n v="78.400000000000006"/>
    <n v="862.4"/>
  </r>
  <r>
    <s v="S00681"/>
    <x v="123"/>
    <x v="7"/>
    <x v="3"/>
    <s v="Retailer_43"/>
    <s v="Gurugram"/>
    <x v="1"/>
    <x v="1"/>
    <x v="0"/>
    <n v="13"/>
    <n v="168.12"/>
    <n v="2185.56"/>
  </r>
  <r>
    <s v="S00682"/>
    <x v="144"/>
    <x v="1"/>
    <x v="1"/>
    <s v="Retailer_14"/>
    <s v="Gurugram"/>
    <x v="2"/>
    <x v="3"/>
    <x v="1"/>
    <n v="12"/>
    <n v="55.89"/>
    <n v="670.68"/>
  </r>
  <r>
    <s v="S00683"/>
    <x v="291"/>
    <x v="9"/>
    <x v="0"/>
    <s v="Retailer_60"/>
    <s v="Faridabad"/>
    <x v="0"/>
    <x v="12"/>
    <x v="1"/>
    <n v="16"/>
    <n v="202.01"/>
    <n v="3232.16"/>
  </r>
  <r>
    <s v="S00684"/>
    <x v="82"/>
    <x v="9"/>
    <x v="0"/>
    <s v="Retailer_112"/>
    <s v="Delhi"/>
    <x v="3"/>
    <x v="7"/>
    <x v="1"/>
    <n v="13"/>
    <n v="294.66000000000003"/>
    <n v="3830.58"/>
  </r>
  <r>
    <s v="S00685"/>
    <x v="82"/>
    <x v="9"/>
    <x v="0"/>
    <s v="Retailer_11"/>
    <s v="Delhi"/>
    <x v="6"/>
    <x v="21"/>
    <x v="1"/>
    <n v="13"/>
    <n v="416.06"/>
    <n v="5408.78"/>
  </r>
  <r>
    <s v="S00686"/>
    <x v="135"/>
    <x v="7"/>
    <x v="3"/>
    <s v="Retailer_70"/>
    <s v="Noida"/>
    <x v="2"/>
    <x v="3"/>
    <x v="0"/>
    <n v="12"/>
    <n v="521.34"/>
    <n v="6256.08"/>
  </r>
  <r>
    <s v="S00687"/>
    <x v="307"/>
    <x v="4"/>
    <x v="0"/>
    <s v="Retailer_119"/>
    <s v="Gurugram"/>
    <x v="6"/>
    <x v="22"/>
    <x v="0"/>
    <n v="4"/>
    <n v="178.69"/>
    <n v="714.76"/>
  </r>
  <r>
    <s v="S00688"/>
    <x v="88"/>
    <x v="5"/>
    <x v="2"/>
    <s v="Retailer_47"/>
    <s v="Noida"/>
    <x v="3"/>
    <x v="7"/>
    <x v="1"/>
    <n v="19"/>
    <n v="460.84"/>
    <n v="8755.9599999999991"/>
  </r>
  <r>
    <s v="S00689"/>
    <x v="258"/>
    <x v="4"/>
    <x v="0"/>
    <s v="Retailer_26"/>
    <s v="Ghaziabad"/>
    <x v="2"/>
    <x v="14"/>
    <x v="1"/>
    <n v="1"/>
    <n v="485.74"/>
    <n v="485.74"/>
  </r>
  <r>
    <s v="S00690"/>
    <x v="308"/>
    <x v="10"/>
    <x v="2"/>
    <s v="Retailer_50"/>
    <s v="Delhi"/>
    <x v="4"/>
    <x v="8"/>
    <x v="0"/>
    <n v="12"/>
    <n v="158.83000000000001"/>
    <n v="1905.96"/>
  </r>
  <r>
    <s v="S00691"/>
    <x v="103"/>
    <x v="8"/>
    <x v="2"/>
    <s v="Retailer_32"/>
    <s v="Delhi"/>
    <x v="4"/>
    <x v="24"/>
    <x v="1"/>
    <n v="2"/>
    <n v="590.5"/>
    <n v="1181"/>
  </r>
  <r>
    <s v="S00692"/>
    <x v="36"/>
    <x v="7"/>
    <x v="3"/>
    <s v="Retailer_145"/>
    <s v="Gurugram"/>
    <x v="4"/>
    <x v="9"/>
    <x v="1"/>
    <n v="13"/>
    <n v="430.71"/>
    <n v="5599.23"/>
  </r>
  <r>
    <s v="S00693"/>
    <x v="309"/>
    <x v="1"/>
    <x v="1"/>
    <s v="Retailer_117"/>
    <s v="Noida"/>
    <x v="4"/>
    <x v="9"/>
    <x v="1"/>
    <n v="9"/>
    <n v="197.1"/>
    <n v="1773.9"/>
  </r>
  <r>
    <s v="S00694"/>
    <x v="1"/>
    <x v="1"/>
    <x v="1"/>
    <s v="Retailer_71"/>
    <s v="Delhi"/>
    <x v="1"/>
    <x v="1"/>
    <x v="1"/>
    <n v="11"/>
    <n v="167.24"/>
    <n v="1839.64"/>
  </r>
  <r>
    <s v="S00695"/>
    <x v="68"/>
    <x v="10"/>
    <x v="2"/>
    <s v="Retailer_46"/>
    <s v="Faridabad"/>
    <x v="0"/>
    <x v="12"/>
    <x v="0"/>
    <n v="11"/>
    <n v="56.2"/>
    <n v="618.20000000000005"/>
  </r>
  <r>
    <s v="S00696"/>
    <x v="44"/>
    <x v="7"/>
    <x v="3"/>
    <s v="Retailer_126"/>
    <s v="Delhi"/>
    <x v="4"/>
    <x v="8"/>
    <x v="1"/>
    <n v="7"/>
    <n v="380.72"/>
    <n v="2665.04"/>
  </r>
  <r>
    <s v="S00697"/>
    <x v="81"/>
    <x v="0"/>
    <x v="0"/>
    <s v="Retailer_67"/>
    <s v="Delhi"/>
    <x v="5"/>
    <x v="18"/>
    <x v="1"/>
    <n v="7"/>
    <n v="397.25"/>
    <n v="2780.75"/>
  </r>
  <r>
    <s v="S00698"/>
    <x v="96"/>
    <x v="0"/>
    <x v="0"/>
    <s v="Retailer_5"/>
    <s v="Faridabad"/>
    <x v="4"/>
    <x v="24"/>
    <x v="1"/>
    <n v="3"/>
    <n v="375.55"/>
    <n v="1126.6500000000001"/>
  </r>
  <r>
    <s v="S00699"/>
    <x v="4"/>
    <x v="3"/>
    <x v="1"/>
    <s v="Retailer_85"/>
    <s v="Faridabad"/>
    <x v="5"/>
    <x v="16"/>
    <x v="0"/>
    <n v="2"/>
    <n v="412.7"/>
    <n v="825.4"/>
  </r>
  <r>
    <s v="S00700"/>
    <x v="310"/>
    <x v="9"/>
    <x v="0"/>
    <s v="Retailer_123"/>
    <s v="Faridabad"/>
    <x v="2"/>
    <x v="14"/>
    <x v="1"/>
    <n v="17"/>
    <n v="473.6"/>
    <n v="8051.2"/>
  </r>
  <r>
    <s v="S00701"/>
    <x v="154"/>
    <x v="6"/>
    <x v="3"/>
    <s v="Retailer_124"/>
    <s v="Delhi"/>
    <x v="0"/>
    <x v="2"/>
    <x v="1"/>
    <n v="18"/>
    <n v="145.88"/>
    <n v="2625.84"/>
  </r>
  <r>
    <s v="S00702"/>
    <x v="71"/>
    <x v="4"/>
    <x v="0"/>
    <s v="Retailer_15"/>
    <s v="Delhi"/>
    <x v="2"/>
    <x v="3"/>
    <x v="1"/>
    <n v="12"/>
    <n v="227.22"/>
    <n v="2726.64"/>
  </r>
  <r>
    <s v="S00703"/>
    <x v="63"/>
    <x v="10"/>
    <x v="2"/>
    <s v="Retailer_52"/>
    <s v="Gurugram"/>
    <x v="6"/>
    <x v="22"/>
    <x v="1"/>
    <n v="3"/>
    <n v="521.16"/>
    <n v="1563.48"/>
  </r>
  <r>
    <s v="S00704"/>
    <x v="24"/>
    <x v="6"/>
    <x v="3"/>
    <s v="Retailer_100"/>
    <s v="Delhi"/>
    <x v="2"/>
    <x v="14"/>
    <x v="0"/>
    <n v="13"/>
    <n v="398.26"/>
    <n v="5177.38"/>
  </r>
  <r>
    <s v="S00705"/>
    <x v="159"/>
    <x v="7"/>
    <x v="3"/>
    <s v="Retailer_113"/>
    <s v="Gurugram"/>
    <x v="3"/>
    <x v="7"/>
    <x v="0"/>
    <n v="12"/>
    <n v="294.39999999999998"/>
    <n v="3532.8"/>
  </r>
  <r>
    <s v="S00706"/>
    <x v="311"/>
    <x v="11"/>
    <x v="3"/>
    <s v="Retailer_62"/>
    <s v="Faridabad"/>
    <x v="5"/>
    <x v="16"/>
    <x v="1"/>
    <n v="7"/>
    <n v="38.479999999999997"/>
    <n v="269.36"/>
  </r>
  <r>
    <s v="S00707"/>
    <x v="225"/>
    <x v="9"/>
    <x v="0"/>
    <s v="Retailer_116"/>
    <s v="Delhi"/>
    <x v="0"/>
    <x v="2"/>
    <x v="1"/>
    <n v="18"/>
    <n v="395.18"/>
    <n v="7113.24"/>
  </r>
  <r>
    <s v="S00708"/>
    <x v="3"/>
    <x v="2"/>
    <x v="1"/>
    <s v="Retailer_104"/>
    <s v="Delhi"/>
    <x v="4"/>
    <x v="5"/>
    <x v="1"/>
    <n v="2"/>
    <n v="233.07"/>
    <n v="466.14"/>
  </r>
  <r>
    <s v="S00709"/>
    <x v="193"/>
    <x v="8"/>
    <x v="2"/>
    <s v="Retailer_19"/>
    <s v="Delhi"/>
    <x v="5"/>
    <x v="18"/>
    <x v="1"/>
    <n v="18"/>
    <n v="115.77"/>
    <n v="2083.86"/>
  </r>
  <r>
    <s v="S00710"/>
    <x v="14"/>
    <x v="7"/>
    <x v="3"/>
    <s v="Retailer_12"/>
    <s v="Gurugram"/>
    <x v="3"/>
    <x v="4"/>
    <x v="0"/>
    <n v="16"/>
    <n v="383.47"/>
    <n v="6135.52"/>
  </r>
  <r>
    <s v="S00711"/>
    <x v="303"/>
    <x v="2"/>
    <x v="1"/>
    <s v="Retailer_79"/>
    <s v="Delhi"/>
    <x v="3"/>
    <x v="7"/>
    <x v="1"/>
    <n v="5"/>
    <n v="29.95"/>
    <n v="149.75"/>
  </r>
  <r>
    <s v="S00712"/>
    <x v="267"/>
    <x v="1"/>
    <x v="1"/>
    <s v="Retailer_30"/>
    <s v="Faridabad"/>
    <x v="0"/>
    <x v="6"/>
    <x v="1"/>
    <n v="19"/>
    <n v="63.39"/>
    <n v="1204.4100000000001"/>
  </r>
  <r>
    <s v="S00713"/>
    <x v="312"/>
    <x v="0"/>
    <x v="0"/>
    <s v="Retailer_87"/>
    <s v="Faridabad"/>
    <x v="2"/>
    <x v="3"/>
    <x v="1"/>
    <n v="8"/>
    <n v="63.27"/>
    <n v="506.16"/>
  </r>
  <r>
    <s v="S00714"/>
    <x v="212"/>
    <x v="8"/>
    <x v="2"/>
    <s v="Retailer_12"/>
    <s v="Ghaziabad"/>
    <x v="6"/>
    <x v="19"/>
    <x v="1"/>
    <n v="19"/>
    <n v="329.9"/>
    <n v="6268.1"/>
  </r>
  <r>
    <s v="S00715"/>
    <x v="313"/>
    <x v="4"/>
    <x v="0"/>
    <s v="Retailer_44"/>
    <s v="Noida"/>
    <x v="5"/>
    <x v="23"/>
    <x v="0"/>
    <n v="3"/>
    <n v="91.25"/>
    <n v="273.75"/>
  </r>
  <r>
    <s v="S00716"/>
    <x v="5"/>
    <x v="2"/>
    <x v="1"/>
    <s v="Retailer_35"/>
    <s v="Delhi"/>
    <x v="2"/>
    <x v="14"/>
    <x v="0"/>
    <n v="15"/>
    <n v="178.18"/>
    <n v="2672.7"/>
  </r>
  <r>
    <s v="S00717"/>
    <x v="314"/>
    <x v="2"/>
    <x v="1"/>
    <s v="Retailer_125"/>
    <s v="Delhi"/>
    <x v="1"/>
    <x v="11"/>
    <x v="1"/>
    <n v="20"/>
    <n v="256.99"/>
    <n v="5139.8"/>
  </r>
  <r>
    <s v="S00718"/>
    <x v="135"/>
    <x v="7"/>
    <x v="3"/>
    <s v="Retailer_73"/>
    <s v="Faridabad"/>
    <x v="4"/>
    <x v="24"/>
    <x v="1"/>
    <n v="6"/>
    <n v="541.01"/>
    <n v="3246.06"/>
  </r>
  <r>
    <s v="S00719"/>
    <x v="176"/>
    <x v="10"/>
    <x v="2"/>
    <s v="Retailer_134"/>
    <s v="Faridabad"/>
    <x v="3"/>
    <x v="20"/>
    <x v="0"/>
    <n v="5"/>
    <n v="138.04"/>
    <n v="690.2"/>
  </r>
  <r>
    <s v="S00720"/>
    <x v="95"/>
    <x v="7"/>
    <x v="3"/>
    <s v="Retailer_47"/>
    <s v="Faridabad"/>
    <x v="0"/>
    <x v="6"/>
    <x v="1"/>
    <n v="6"/>
    <n v="397.6"/>
    <n v="2385.6"/>
  </r>
  <r>
    <s v="S00721"/>
    <x v="130"/>
    <x v="11"/>
    <x v="3"/>
    <s v="Retailer_61"/>
    <s v="Gurugram"/>
    <x v="2"/>
    <x v="14"/>
    <x v="1"/>
    <n v="10"/>
    <n v="227.94"/>
    <n v="2279.4"/>
  </r>
  <r>
    <s v="S00722"/>
    <x v="204"/>
    <x v="11"/>
    <x v="3"/>
    <s v="Retailer_130"/>
    <s v="Gurugram"/>
    <x v="4"/>
    <x v="24"/>
    <x v="1"/>
    <n v="20"/>
    <n v="251.47"/>
    <n v="5029.3999999999996"/>
  </r>
  <r>
    <s v="S00723"/>
    <x v="25"/>
    <x v="3"/>
    <x v="1"/>
    <s v="Retailer_122"/>
    <s v="Faridabad"/>
    <x v="0"/>
    <x v="6"/>
    <x v="1"/>
    <n v="9"/>
    <n v="52.31"/>
    <n v="470.79"/>
  </r>
  <r>
    <s v="S00724"/>
    <x v="274"/>
    <x v="10"/>
    <x v="2"/>
    <s v="Retailer_54"/>
    <s v="Faridabad"/>
    <x v="5"/>
    <x v="10"/>
    <x v="0"/>
    <n v="2"/>
    <n v="55.91"/>
    <n v="111.82"/>
  </r>
  <r>
    <s v="S00725"/>
    <x v="315"/>
    <x v="0"/>
    <x v="0"/>
    <s v="Retailer_12"/>
    <s v="Delhi"/>
    <x v="6"/>
    <x v="22"/>
    <x v="1"/>
    <n v="20"/>
    <n v="531.92999999999995"/>
    <n v="10638.6"/>
  </r>
  <r>
    <s v="S00726"/>
    <x v="316"/>
    <x v="2"/>
    <x v="1"/>
    <s v="Retailer_125"/>
    <s v="Ghaziabad"/>
    <x v="3"/>
    <x v="4"/>
    <x v="1"/>
    <n v="18"/>
    <n v="121.76"/>
    <n v="2191.6799999999998"/>
  </r>
  <r>
    <s v="S00727"/>
    <x v="256"/>
    <x v="11"/>
    <x v="3"/>
    <s v="Retailer_84"/>
    <s v="Faridabad"/>
    <x v="4"/>
    <x v="24"/>
    <x v="1"/>
    <n v="8"/>
    <n v="449.54"/>
    <n v="3596.32"/>
  </r>
  <r>
    <s v="S00728"/>
    <x v="275"/>
    <x v="8"/>
    <x v="2"/>
    <s v="Retailer_26"/>
    <s v="Gurugram"/>
    <x v="5"/>
    <x v="23"/>
    <x v="0"/>
    <n v="8"/>
    <n v="459.27"/>
    <n v="3674.16"/>
  </r>
  <r>
    <s v="S00729"/>
    <x v="1"/>
    <x v="1"/>
    <x v="1"/>
    <s v="Retailer_121"/>
    <s v="Ghaziabad"/>
    <x v="3"/>
    <x v="20"/>
    <x v="1"/>
    <n v="7"/>
    <n v="261.08"/>
    <n v="1827.56"/>
  </r>
  <r>
    <s v="S00730"/>
    <x v="297"/>
    <x v="7"/>
    <x v="3"/>
    <s v="Retailer_117"/>
    <s v="Gurugram"/>
    <x v="0"/>
    <x v="2"/>
    <x v="1"/>
    <n v="14"/>
    <n v="104.97"/>
    <n v="1469.58"/>
  </r>
  <r>
    <s v="S00731"/>
    <x v="159"/>
    <x v="7"/>
    <x v="3"/>
    <s v="Retailer_92"/>
    <s v="Noida"/>
    <x v="0"/>
    <x v="0"/>
    <x v="1"/>
    <n v="5"/>
    <n v="305.39999999999998"/>
    <n v="1527"/>
  </r>
  <r>
    <s v="S00732"/>
    <x v="317"/>
    <x v="2"/>
    <x v="1"/>
    <s v="Retailer_72"/>
    <s v="Gurugram"/>
    <x v="5"/>
    <x v="23"/>
    <x v="1"/>
    <n v="5"/>
    <n v="43.12"/>
    <n v="215.6"/>
  </r>
  <r>
    <s v="S00733"/>
    <x v="272"/>
    <x v="5"/>
    <x v="2"/>
    <s v="Retailer_57"/>
    <s v="Noida"/>
    <x v="4"/>
    <x v="8"/>
    <x v="0"/>
    <n v="15"/>
    <n v="259.52999999999997"/>
    <n v="3892.95"/>
  </r>
  <r>
    <s v="S00734"/>
    <x v="129"/>
    <x v="11"/>
    <x v="3"/>
    <s v="Retailer_59"/>
    <s v="Delhi"/>
    <x v="2"/>
    <x v="14"/>
    <x v="0"/>
    <n v="20"/>
    <n v="535.59"/>
    <n v="10711.8"/>
  </r>
  <r>
    <s v="S00735"/>
    <x v="97"/>
    <x v="0"/>
    <x v="0"/>
    <s v="Retailer_72"/>
    <s v="Delhi"/>
    <x v="0"/>
    <x v="12"/>
    <x v="1"/>
    <n v="7"/>
    <n v="373.68"/>
    <n v="2615.7600000000002"/>
  </r>
  <r>
    <s v="S00736"/>
    <x v="256"/>
    <x v="11"/>
    <x v="3"/>
    <s v="Retailer_57"/>
    <s v="Ghaziabad"/>
    <x v="3"/>
    <x v="20"/>
    <x v="1"/>
    <n v="8"/>
    <n v="165.8"/>
    <n v="1326.4"/>
  </r>
  <r>
    <s v="S00737"/>
    <x v="0"/>
    <x v="0"/>
    <x v="0"/>
    <s v="Retailer_130"/>
    <s v="Delhi"/>
    <x v="5"/>
    <x v="16"/>
    <x v="1"/>
    <n v="14"/>
    <n v="45.65"/>
    <n v="639.1"/>
  </r>
  <r>
    <s v="S00738"/>
    <x v="300"/>
    <x v="1"/>
    <x v="1"/>
    <s v="Retailer_116"/>
    <s v="Faridabad"/>
    <x v="0"/>
    <x v="12"/>
    <x v="1"/>
    <n v="16"/>
    <n v="527.6"/>
    <n v="8441.6"/>
  </r>
  <r>
    <s v="S00739"/>
    <x v="183"/>
    <x v="4"/>
    <x v="0"/>
    <s v="Retailer_56"/>
    <s v="Gurugram"/>
    <x v="5"/>
    <x v="16"/>
    <x v="0"/>
    <n v="18"/>
    <n v="438.26"/>
    <n v="7888.68"/>
  </r>
  <r>
    <s v="S00740"/>
    <x v="314"/>
    <x v="2"/>
    <x v="1"/>
    <s v="Retailer_123"/>
    <s v="Noida"/>
    <x v="6"/>
    <x v="22"/>
    <x v="1"/>
    <n v="8"/>
    <n v="438.69"/>
    <n v="3509.52"/>
  </r>
  <r>
    <s v="S00741"/>
    <x v="315"/>
    <x v="0"/>
    <x v="0"/>
    <s v="Retailer_119"/>
    <s v="Gurugram"/>
    <x v="5"/>
    <x v="18"/>
    <x v="1"/>
    <n v="19"/>
    <n v="474.05"/>
    <n v="9006.9500000000007"/>
  </r>
  <r>
    <s v="S00742"/>
    <x v="45"/>
    <x v="4"/>
    <x v="0"/>
    <s v="Retailer_119"/>
    <s v="Delhi"/>
    <x v="1"/>
    <x v="11"/>
    <x v="1"/>
    <n v="13"/>
    <n v="138.43"/>
    <n v="1799.59"/>
  </r>
  <r>
    <s v="S00743"/>
    <x v="112"/>
    <x v="5"/>
    <x v="2"/>
    <s v="Retailer_136"/>
    <s v="Delhi"/>
    <x v="1"/>
    <x v="11"/>
    <x v="1"/>
    <n v="3"/>
    <n v="267.32"/>
    <n v="801.96"/>
  </r>
  <r>
    <s v="S00744"/>
    <x v="118"/>
    <x v="11"/>
    <x v="3"/>
    <s v="Retailer_148"/>
    <s v="Gurugram"/>
    <x v="6"/>
    <x v="21"/>
    <x v="0"/>
    <n v="9"/>
    <n v="467.8"/>
    <n v="4210.2"/>
  </r>
  <r>
    <s v="S00745"/>
    <x v="209"/>
    <x v="2"/>
    <x v="1"/>
    <s v="Retailer_132"/>
    <s v="Noida"/>
    <x v="1"/>
    <x v="11"/>
    <x v="0"/>
    <n v="3"/>
    <n v="414.42"/>
    <n v="1243.26"/>
  </r>
  <r>
    <s v="S00746"/>
    <x v="5"/>
    <x v="2"/>
    <x v="1"/>
    <s v="Retailer_94"/>
    <s v="Noida"/>
    <x v="4"/>
    <x v="24"/>
    <x v="1"/>
    <n v="13"/>
    <n v="239.94"/>
    <n v="3119.22"/>
  </r>
  <r>
    <s v="S00747"/>
    <x v="119"/>
    <x v="3"/>
    <x v="1"/>
    <s v="Retailer_86"/>
    <s v="Gurugram"/>
    <x v="5"/>
    <x v="16"/>
    <x v="1"/>
    <n v="18"/>
    <n v="464.01"/>
    <n v="8352.18"/>
  </r>
  <r>
    <s v="S00748"/>
    <x v="252"/>
    <x v="11"/>
    <x v="3"/>
    <s v="Retailer_54"/>
    <s v="Gurugram"/>
    <x v="2"/>
    <x v="14"/>
    <x v="0"/>
    <n v="16"/>
    <n v="492.14"/>
    <n v="7874.24"/>
  </r>
  <r>
    <s v="S00749"/>
    <x v="318"/>
    <x v="10"/>
    <x v="2"/>
    <s v="Retailer_14"/>
    <s v="Delhi"/>
    <x v="6"/>
    <x v="22"/>
    <x v="1"/>
    <n v="9"/>
    <n v="331.19"/>
    <n v="2980.71"/>
  </r>
  <r>
    <s v="S00750"/>
    <x v="319"/>
    <x v="3"/>
    <x v="1"/>
    <s v="Retailer_121"/>
    <s v="Ghaziabad"/>
    <x v="6"/>
    <x v="22"/>
    <x v="1"/>
    <n v="15"/>
    <n v="312.29000000000002"/>
    <n v="4684.3500000000004"/>
  </r>
  <r>
    <s v="S00751"/>
    <x v="269"/>
    <x v="6"/>
    <x v="3"/>
    <s v="Retailer_17"/>
    <s v="Gurugram"/>
    <x v="3"/>
    <x v="7"/>
    <x v="1"/>
    <n v="10"/>
    <n v="297.58"/>
    <n v="2975.8"/>
  </r>
  <r>
    <s v="S00752"/>
    <x v="149"/>
    <x v="10"/>
    <x v="2"/>
    <s v="Retailer_20"/>
    <s v="Delhi"/>
    <x v="0"/>
    <x v="2"/>
    <x v="1"/>
    <n v="3"/>
    <n v="271.18"/>
    <n v="813.54"/>
  </r>
  <r>
    <s v="S00753"/>
    <x v="4"/>
    <x v="3"/>
    <x v="1"/>
    <s v="Retailer_53"/>
    <s v="Ghaziabad"/>
    <x v="5"/>
    <x v="23"/>
    <x v="0"/>
    <n v="4"/>
    <n v="415.54"/>
    <n v="1662.16"/>
  </r>
  <r>
    <s v="S00754"/>
    <x v="118"/>
    <x v="11"/>
    <x v="3"/>
    <s v="Retailer_34"/>
    <s v="Faridabad"/>
    <x v="3"/>
    <x v="4"/>
    <x v="1"/>
    <n v="10"/>
    <n v="290.04000000000002"/>
    <n v="2900.4"/>
  </r>
  <r>
    <s v="S00755"/>
    <x v="28"/>
    <x v="10"/>
    <x v="2"/>
    <s v="Retailer_49"/>
    <s v="Delhi"/>
    <x v="6"/>
    <x v="21"/>
    <x v="1"/>
    <n v="15"/>
    <n v="472.27"/>
    <n v="7084.05"/>
  </r>
  <r>
    <s v="S00756"/>
    <x v="256"/>
    <x v="11"/>
    <x v="3"/>
    <s v="Retailer_88"/>
    <s v="Noida"/>
    <x v="4"/>
    <x v="9"/>
    <x v="1"/>
    <n v="17"/>
    <n v="397.98"/>
    <n v="6765.66"/>
  </r>
  <r>
    <s v="S00757"/>
    <x v="251"/>
    <x v="5"/>
    <x v="2"/>
    <s v="Retailer_44"/>
    <s v="Noida"/>
    <x v="0"/>
    <x v="12"/>
    <x v="1"/>
    <n v="15"/>
    <n v="205.88"/>
    <n v="3088.2"/>
  </r>
  <r>
    <s v="S00758"/>
    <x v="236"/>
    <x v="2"/>
    <x v="1"/>
    <s v="Retailer_38"/>
    <s v="Noida"/>
    <x v="5"/>
    <x v="18"/>
    <x v="1"/>
    <n v="12"/>
    <n v="202.21"/>
    <n v="2426.52"/>
  </r>
  <r>
    <s v="S00759"/>
    <x v="126"/>
    <x v="6"/>
    <x v="3"/>
    <s v="Retailer_138"/>
    <s v="Noida"/>
    <x v="6"/>
    <x v="21"/>
    <x v="0"/>
    <n v="6"/>
    <n v="415.67"/>
    <n v="2494.02"/>
  </r>
  <r>
    <s v="S00760"/>
    <x v="3"/>
    <x v="2"/>
    <x v="1"/>
    <s v="Retailer_82"/>
    <s v="Ghaziabad"/>
    <x v="5"/>
    <x v="10"/>
    <x v="1"/>
    <n v="5"/>
    <n v="114.29"/>
    <n v="571.45000000000005"/>
  </r>
  <r>
    <s v="S00761"/>
    <x v="320"/>
    <x v="11"/>
    <x v="3"/>
    <s v="Retailer_9"/>
    <s v="Noida"/>
    <x v="5"/>
    <x v="18"/>
    <x v="1"/>
    <n v="9"/>
    <n v="232.28"/>
    <n v="2090.52"/>
  </r>
  <r>
    <s v="S00762"/>
    <x v="73"/>
    <x v="3"/>
    <x v="1"/>
    <s v="Retailer_137"/>
    <s v="Noida"/>
    <x v="6"/>
    <x v="15"/>
    <x v="1"/>
    <n v="12"/>
    <n v="291.77"/>
    <n v="3501.24"/>
  </r>
  <r>
    <s v="S00763"/>
    <x v="116"/>
    <x v="3"/>
    <x v="1"/>
    <s v="Retailer_118"/>
    <s v="Noida"/>
    <x v="4"/>
    <x v="24"/>
    <x v="1"/>
    <n v="13"/>
    <n v="577.79"/>
    <n v="7511.27"/>
  </r>
  <r>
    <s v="S00764"/>
    <x v="281"/>
    <x v="6"/>
    <x v="3"/>
    <s v="Retailer_76"/>
    <s v="Faridabad"/>
    <x v="5"/>
    <x v="16"/>
    <x v="0"/>
    <n v="18"/>
    <n v="317.02999999999997"/>
    <n v="5706.54"/>
  </r>
  <r>
    <s v="S00765"/>
    <x v="81"/>
    <x v="0"/>
    <x v="0"/>
    <s v="Retailer_87"/>
    <s v="Delhi"/>
    <x v="6"/>
    <x v="15"/>
    <x v="1"/>
    <n v="19"/>
    <n v="485.03"/>
    <n v="9215.57"/>
  </r>
  <r>
    <s v="S00766"/>
    <x v="144"/>
    <x v="1"/>
    <x v="1"/>
    <s v="Retailer_79"/>
    <s v="Delhi"/>
    <x v="3"/>
    <x v="20"/>
    <x v="1"/>
    <n v="2"/>
    <n v="108.77"/>
    <n v="217.54"/>
  </r>
  <r>
    <s v="S00767"/>
    <x v="209"/>
    <x v="2"/>
    <x v="1"/>
    <s v="Retailer_50"/>
    <s v="Ghaziabad"/>
    <x v="0"/>
    <x v="6"/>
    <x v="1"/>
    <n v="15"/>
    <n v="221.34"/>
    <n v="3320.1"/>
  </r>
  <r>
    <s v="S00768"/>
    <x v="321"/>
    <x v="11"/>
    <x v="3"/>
    <s v="Retailer_115"/>
    <s v="Delhi"/>
    <x v="2"/>
    <x v="14"/>
    <x v="0"/>
    <n v="9"/>
    <n v="130.06"/>
    <n v="1170.54"/>
  </r>
  <r>
    <s v="S00769"/>
    <x v="322"/>
    <x v="7"/>
    <x v="3"/>
    <s v="Retailer_131"/>
    <s v="Delhi"/>
    <x v="2"/>
    <x v="17"/>
    <x v="1"/>
    <n v="7"/>
    <n v="307.32"/>
    <n v="2151.2399999999998"/>
  </r>
  <r>
    <s v="S00770"/>
    <x v="312"/>
    <x v="0"/>
    <x v="0"/>
    <s v="Retailer_95"/>
    <s v="Faridabad"/>
    <x v="3"/>
    <x v="20"/>
    <x v="1"/>
    <n v="13"/>
    <n v="114.16"/>
    <n v="1484.08"/>
  </r>
  <r>
    <s v="S00771"/>
    <x v="96"/>
    <x v="0"/>
    <x v="0"/>
    <s v="Retailer_144"/>
    <s v="Delhi"/>
    <x v="6"/>
    <x v="19"/>
    <x v="1"/>
    <n v="10"/>
    <n v="223.39"/>
    <n v="2233.9"/>
  </r>
  <r>
    <s v="S00772"/>
    <x v="73"/>
    <x v="3"/>
    <x v="1"/>
    <s v="Retailer_109"/>
    <s v="Faridabad"/>
    <x v="5"/>
    <x v="18"/>
    <x v="1"/>
    <n v="14"/>
    <n v="497.9"/>
    <n v="6970.6"/>
  </r>
  <r>
    <s v="S00773"/>
    <x v="121"/>
    <x v="9"/>
    <x v="0"/>
    <s v="Retailer_86"/>
    <s v="Delhi"/>
    <x v="5"/>
    <x v="16"/>
    <x v="0"/>
    <n v="5"/>
    <n v="142.58000000000001"/>
    <n v="712.9"/>
  </r>
  <r>
    <s v="S00774"/>
    <x v="323"/>
    <x v="10"/>
    <x v="2"/>
    <s v="Retailer_107"/>
    <s v="Gurugram"/>
    <x v="2"/>
    <x v="17"/>
    <x v="0"/>
    <n v="3"/>
    <n v="26.44"/>
    <n v="79.319999999999993"/>
  </r>
  <r>
    <s v="S00775"/>
    <x v="137"/>
    <x v="8"/>
    <x v="2"/>
    <s v="Retailer_48"/>
    <s v="Faridabad"/>
    <x v="2"/>
    <x v="17"/>
    <x v="1"/>
    <n v="19"/>
    <n v="501.62"/>
    <n v="9530.7800000000007"/>
  </r>
  <r>
    <s v="S00776"/>
    <x v="243"/>
    <x v="11"/>
    <x v="3"/>
    <s v="Retailer_78"/>
    <s v="Faridabad"/>
    <x v="6"/>
    <x v="21"/>
    <x v="1"/>
    <n v="2"/>
    <n v="538.22"/>
    <n v="1076.44"/>
  </r>
  <r>
    <s v="S00777"/>
    <x v="324"/>
    <x v="2"/>
    <x v="1"/>
    <s v="Retailer_40"/>
    <s v="Noida"/>
    <x v="2"/>
    <x v="3"/>
    <x v="1"/>
    <n v="15"/>
    <n v="145.33000000000001"/>
    <n v="2179.9499999999998"/>
  </r>
  <r>
    <s v="S00778"/>
    <x v="149"/>
    <x v="10"/>
    <x v="2"/>
    <s v="Retailer_107"/>
    <s v="Gurugram"/>
    <x v="6"/>
    <x v="21"/>
    <x v="1"/>
    <n v="4"/>
    <n v="422.39"/>
    <n v="1689.56"/>
  </r>
  <r>
    <s v="S00779"/>
    <x v="271"/>
    <x v="9"/>
    <x v="0"/>
    <s v="Retailer_18"/>
    <s v="Ghaziabad"/>
    <x v="0"/>
    <x v="6"/>
    <x v="0"/>
    <n v="1"/>
    <n v="98.01"/>
    <n v="98.01"/>
  </r>
  <r>
    <s v="S00780"/>
    <x v="142"/>
    <x v="10"/>
    <x v="2"/>
    <s v="Retailer_122"/>
    <s v="Delhi"/>
    <x v="3"/>
    <x v="20"/>
    <x v="1"/>
    <n v="19"/>
    <n v="312.86"/>
    <n v="5944.34"/>
  </r>
  <r>
    <s v="S00781"/>
    <x v="116"/>
    <x v="3"/>
    <x v="1"/>
    <s v="Retailer_82"/>
    <s v="Faridabad"/>
    <x v="6"/>
    <x v="19"/>
    <x v="1"/>
    <n v="9"/>
    <n v="121.42"/>
    <n v="1092.78"/>
  </r>
  <r>
    <s v="S00782"/>
    <x v="92"/>
    <x v="4"/>
    <x v="0"/>
    <s v="Retailer_108"/>
    <s v="Noida"/>
    <x v="3"/>
    <x v="4"/>
    <x v="1"/>
    <n v="12"/>
    <n v="112.17"/>
    <n v="1346.04"/>
  </r>
  <r>
    <s v="S00783"/>
    <x v="2"/>
    <x v="1"/>
    <x v="1"/>
    <s v="Retailer_132"/>
    <s v="Gurugram"/>
    <x v="4"/>
    <x v="5"/>
    <x v="1"/>
    <n v="10"/>
    <n v="345.89"/>
    <n v="3458.9"/>
  </r>
  <r>
    <s v="S00784"/>
    <x v="198"/>
    <x v="3"/>
    <x v="1"/>
    <s v="Retailer_140"/>
    <s v="Noida"/>
    <x v="1"/>
    <x v="11"/>
    <x v="0"/>
    <n v="6"/>
    <n v="450.48"/>
    <n v="2702.88"/>
  </r>
  <r>
    <s v="S00785"/>
    <x v="154"/>
    <x v="6"/>
    <x v="3"/>
    <s v="Retailer_93"/>
    <s v="Delhi"/>
    <x v="1"/>
    <x v="1"/>
    <x v="0"/>
    <n v="10"/>
    <n v="189.05"/>
    <n v="1890.5"/>
  </r>
  <r>
    <s v="S00786"/>
    <x v="119"/>
    <x v="3"/>
    <x v="1"/>
    <s v="Retailer_133"/>
    <s v="Noida"/>
    <x v="2"/>
    <x v="3"/>
    <x v="1"/>
    <n v="12"/>
    <n v="487.05"/>
    <n v="5844.6"/>
  </r>
  <r>
    <s v="S00787"/>
    <x v="73"/>
    <x v="3"/>
    <x v="1"/>
    <s v="Retailer_27"/>
    <s v="Gurugram"/>
    <x v="6"/>
    <x v="21"/>
    <x v="1"/>
    <n v="14"/>
    <n v="239.89"/>
    <n v="3358.46"/>
  </r>
  <r>
    <s v="S00788"/>
    <x v="57"/>
    <x v="7"/>
    <x v="3"/>
    <s v="Retailer_135"/>
    <s v="Ghaziabad"/>
    <x v="5"/>
    <x v="10"/>
    <x v="0"/>
    <n v="7"/>
    <n v="526.28"/>
    <n v="3683.96"/>
  </r>
  <r>
    <s v="S00789"/>
    <x v="2"/>
    <x v="1"/>
    <x v="1"/>
    <s v="Retailer_30"/>
    <s v="Gurugram"/>
    <x v="3"/>
    <x v="7"/>
    <x v="1"/>
    <n v="4"/>
    <n v="269.88"/>
    <n v="1079.52"/>
  </r>
  <r>
    <s v="S00790"/>
    <x v="90"/>
    <x v="3"/>
    <x v="1"/>
    <s v="Retailer_114"/>
    <s v="Ghaziabad"/>
    <x v="4"/>
    <x v="8"/>
    <x v="1"/>
    <n v="12"/>
    <n v="214.35"/>
    <n v="2572.1999999999998"/>
  </r>
  <r>
    <s v="S00791"/>
    <x v="293"/>
    <x v="3"/>
    <x v="1"/>
    <s v="Retailer_57"/>
    <s v="Gurugram"/>
    <x v="2"/>
    <x v="17"/>
    <x v="1"/>
    <n v="6"/>
    <n v="433.48"/>
    <n v="2600.88"/>
  </r>
  <r>
    <s v="S00792"/>
    <x v="325"/>
    <x v="3"/>
    <x v="1"/>
    <s v="Retailer_54"/>
    <s v="Gurugram"/>
    <x v="1"/>
    <x v="11"/>
    <x v="1"/>
    <n v="5"/>
    <n v="416.09"/>
    <n v="2080.4499999999998"/>
  </r>
  <r>
    <s v="S00793"/>
    <x v="59"/>
    <x v="9"/>
    <x v="0"/>
    <s v="Retailer_111"/>
    <s v="Delhi"/>
    <x v="4"/>
    <x v="8"/>
    <x v="0"/>
    <n v="4"/>
    <n v="63.91"/>
    <n v="255.64"/>
  </r>
  <r>
    <s v="S00794"/>
    <x v="311"/>
    <x v="11"/>
    <x v="3"/>
    <s v="Retailer_16"/>
    <s v="Faridabad"/>
    <x v="5"/>
    <x v="16"/>
    <x v="1"/>
    <n v="2"/>
    <n v="507.86"/>
    <n v="1015.72"/>
  </r>
  <r>
    <s v="S00795"/>
    <x v="326"/>
    <x v="2"/>
    <x v="1"/>
    <s v="Retailer_25"/>
    <s v="Delhi"/>
    <x v="4"/>
    <x v="5"/>
    <x v="1"/>
    <n v="2"/>
    <n v="59.96"/>
    <n v="119.92"/>
  </r>
  <r>
    <s v="S00796"/>
    <x v="107"/>
    <x v="6"/>
    <x v="3"/>
    <s v="Retailer_90"/>
    <s v="Delhi"/>
    <x v="2"/>
    <x v="14"/>
    <x v="1"/>
    <n v="19"/>
    <n v="535.84"/>
    <n v="10180.959999999999"/>
  </r>
  <r>
    <s v="S00797"/>
    <x v="327"/>
    <x v="3"/>
    <x v="1"/>
    <s v="Retailer_129"/>
    <s v="Ghaziabad"/>
    <x v="4"/>
    <x v="9"/>
    <x v="0"/>
    <n v="9"/>
    <n v="359.97"/>
    <n v="3239.73"/>
  </r>
  <r>
    <s v="S00798"/>
    <x v="328"/>
    <x v="2"/>
    <x v="1"/>
    <s v="Retailer_136"/>
    <s v="Gurugram"/>
    <x v="5"/>
    <x v="16"/>
    <x v="0"/>
    <n v="4"/>
    <n v="517.27"/>
    <n v="2069.08"/>
  </r>
  <r>
    <s v="S00799"/>
    <x v="321"/>
    <x v="11"/>
    <x v="3"/>
    <s v="Retailer_2"/>
    <s v="Delhi"/>
    <x v="3"/>
    <x v="4"/>
    <x v="1"/>
    <n v="10"/>
    <n v="131.96"/>
    <n v="1319.6"/>
  </r>
  <r>
    <s v="S00800"/>
    <x v="60"/>
    <x v="0"/>
    <x v="0"/>
    <s v="Retailer_28"/>
    <s v="Gurugram"/>
    <x v="5"/>
    <x v="18"/>
    <x v="1"/>
    <n v="12"/>
    <n v="444.93"/>
    <n v="5339.16"/>
  </r>
  <r>
    <s v="S00801"/>
    <x v="275"/>
    <x v="8"/>
    <x v="2"/>
    <s v="Retailer_105"/>
    <s v="Delhi"/>
    <x v="1"/>
    <x v="1"/>
    <x v="0"/>
    <n v="13"/>
    <n v="264.58999999999997"/>
    <n v="3439.67"/>
  </r>
  <r>
    <s v="S00802"/>
    <x v="182"/>
    <x v="3"/>
    <x v="1"/>
    <s v="Retailer_127"/>
    <s v="Noida"/>
    <x v="1"/>
    <x v="1"/>
    <x v="1"/>
    <n v="4"/>
    <n v="283.48"/>
    <n v="1133.92"/>
  </r>
  <r>
    <s v="S00803"/>
    <x v="160"/>
    <x v="5"/>
    <x v="2"/>
    <s v="Retailer_127"/>
    <s v="Delhi"/>
    <x v="3"/>
    <x v="20"/>
    <x v="1"/>
    <n v="18"/>
    <n v="422.81"/>
    <n v="7610.58"/>
  </r>
  <r>
    <s v="S00804"/>
    <x v="93"/>
    <x v="6"/>
    <x v="3"/>
    <s v="Retailer_114"/>
    <s v="Gurugram"/>
    <x v="0"/>
    <x v="0"/>
    <x v="1"/>
    <n v="15"/>
    <n v="394.08"/>
    <n v="5911.2"/>
  </r>
  <r>
    <s v="S00805"/>
    <x v="98"/>
    <x v="1"/>
    <x v="1"/>
    <s v="Retailer_122"/>
    <s v="Noida"/>
    <x v="2"/>
    <x v="17"/>
    <x v="1"/>
    <n v="10"/>
    <n v="526.80999999999995"/>
    <n v="5268.1"/>
  </r>
  <r>
    <s v="S00806"/>
    <x v="230"/>
    <x v="0"/>
    <x v="0"/>
    <s v="Retailer_134"/>
    <s v="Delhi"/>
    <x v="5"/>
    <x v="16"/>
    <x v="0"/>
    <n v="16"/>
    <n v="399.63"/>
    <n v="6394.08"/>
  </r>
  <r>
    <s v="S00807"/>
    <x v="166"/>
    <x v="1"/>
    <x v="1"/>
    <s v="Retailer_44"/>
    <s v="Delhi"/>
    <x v="4"/>
    <x v="9"/>
    <x v="1"/>
    <n v="13"/>
    <n v="269.58999999999997"/>
    <n v="3504.67"/>
  </r>
  <r>
    <s v="S00808"/>
    <x v="224"/>
    <x v="4"/>
    <x v="0"/>
    <s v="Retailer_32"/>
    <s v="Gurugram"/>
    <x v="6"/>
    <x v="15"/>
    <x v="1"/>
    <n v="11"/>
    <n v="144.1"/>
    <n v="1585.1"/>
  </r>
  <r>
    <s v="S00809"/>
    <x v="252"/>
    <x v="11"/>
    <x v="3"/>
    <s v="Retailer_70"/>
    <s v="Faridabad"/>
    <x v="1"/>
    <x v="1"/>
    <x v="1"/>
    <n v="16"/>
    <n v="196.02"/>
    <n v="3136.32"/>
  </r>
  <r>
    <s v="S00810"/>
    <x v="216"/>
    <x v="9"/>
    <x v="0"/>
    <s v="Retailer_72"/>
    <s v="Gurugram"/>
    <x v="6"/>
    <x v="21"/>
    <x v="1"/>
    <n v="20"/>
    <n v="283.27"/>
    <n v="5665.4"/>
  </r>
  <r>
    <s v="S00811"/>
    <x v="38"/>
    <x v="9"/>
    <x v="0"/>
    <s v="Retailer_60"/>
    <s v="Gurugram"/>
    <x v="1"/>
    <x v="1"/>
    <x v="1"/>
    <n v="4"/>
    <n v="92.05"/>
    <n v="368.2"/>
  </r>
  <r>
    <s v="S00812"/>
    <x v="43"/>
    <x v="6"/>
    <x v="3"/>
    <s v="Retailer_7"/>
    <s v="Gurugram"/>
    <x v="4"/>
    <x v="24"/>
    <x v="0"/>
    <n v="2"/>
    <n v="485.76"/>
    <n v="971.52"/>
  </r>
  <r>
    <s v="S00813"/>
    <x v="235"/>
    <x v="1"/>
    <x v="1"/>
    <s v="Retailer_20"/>
    <s v="Ghaziabad"/>
    <x v="0"/>
    <x v="0"/>
    <x v="1"/>
    <n v="5"/>
    <n v="207.5"/>
    <n v="1037.5"/>
  </r>
  <r>
    <s v="S00814"/>
    <x v="38"/>
    <x v="9"/>
    <x v="0"/>
    <s v="Retailer_126"/>
    <s v="Ghaziabad"/>
    <x v="1"/>
    <x v="1"/>
    <x v="1"/>
    <n v="15"/>
    <n v="138.97999999999999"/>
    <n v="2084.6999999999998"/>
  </r>
  <r>
    <s v="S00815"/>
    <x v="210"/>
    <x v="2"/>
    <x v="1"/>
    <s v="Retailer_111"/>
    <s v="Delhi"/>
    <x v="6"/>
    <x v="22"/>
    <x v="1"/>
    <n v="18"/>
    <n v="323.82"/>
    <n v="5828.76"/>
  </r>
  <r>
    <s v="S00816"/>
    <x v="163"/>
    <x v="0"/>
    <x v="0"/>
    <s v="Retailer_10"/>
    <s v="Delhi"/>
    <x v="0"/>
    <x v="12"/>
    <x v="1"/>
    <n v="11"/>
    <n v="521.65"/>
    <n v="5738.15"/>
  </r>
  <r>
    <s v="S00817"/>
    <x v="277"/>
    <x v="5"/>
    <x v="2"/>
    <s v="Retailer_100"/>
    <s v="Faridabad"/>
    <x v="5"/>
    <x v="23"/>
    <x v="0"/>
    <n v="6"/>
    <n v="312.52"/>
    <n v="1875.12"/>
  </r>
  <r>
    <s v="S00818"/>
    <x v="129"/>
    <x v="11"/>
    <x v="3"/>
    <s v="Retailer_139"/>
    <s v="Ghaziabad"/>
    <x v="1"/>
    <x v="13"/>
    <x v="1"/>
    <n v="19"/>
    <n v="424.64"/>
    <n v="8068.16"/>
  </r>
  <r>
    <s v="S00819"/>
    <x v="209"/>
    <x v="2"/>
    <x v="1"/>
    <s v="Retailer_101"/>
    <s v="Noida"/>
    <x v="0"/>
    <x v="12"/>
    <x v="1"/>
    <n v="18"/>
    <n v="505.7"/>
    <n v="9102.6"/>
  </r>
  <r>
    <s v="S00820"/>
    <x v="274"/>
    <x v="10"/>
    <x v="2"/>
    <s v="Retailer_83"/>
    <s v="Delhi"/>
    <x v="0"/>
    <x v="12"/>
    <x v="1"/>
    <n v="20"/>
    <n v="417.23"/>
    <n v="8344.6"/>
  </r>
  <r>
    <s v="S00821"/>
    <x v="329"/>
    <x v="11"/>
    <x v="3"/>
    <s v="Retailer_7"/>
    <s v="Noida"/>
    <x v="4"/>
    <x v="24"/>
    <x v="0"/>
    <n v="5"/>
    <n v="511.75"/>
    <n v="2558.75"/>
  </r>
  <r>
    <s v="S00822"/>
    <x v="258"/>
    <x v="4"/>
    <x v="0"/>
    <s v="Retailer_90"/>
    <s v="Delhi"/>
    <x v="0"/>
    <x v="2"/>
    <x v="1"/>
    <n v="14"/>
    <n v="244.73"/>
    <n v="3426.22"/>
  </r>
  <r>
    <s v="S00823"/>
    <x v="311"/>
    <x v="11"/>
    <x v="3"/>
    <s v="Retailer_22"/>
    <s v="Delhi"/>
    <x v="3"/>
    <x v="4"/>
    <x v="1"/>
    <n v="8"/>
    <n v="166.62"/>
    <n v="1332.96"/>
  </r>
  <r>
    <s v="S00824"/>
    <x v="321"/>
    <x v="11"/>
    <x v="3"/>
    <s v="Retailer_84"/>
    <s v="Delhi"/>
    <x v="1"/>
    <x v="1"/>
    <x v="1"/>
    <n v="4"/>
    <n v="212.9"/>
    <n v="851.6"/>
  </r>
  <r>
    <s v="S00825"/>
    <x v="91"/>
    <x v="10"/>
    <x v="2"/>
    <s v="Retailer_6"/>
    <s v="Faridabad"/>
    <x v="0"/>
    <x v="12"/>
    <x v="1"/>
    <n v="19"/>
    <n v="349.01"/>
    <n v="6631.19"/>
  </r>
  <r>
    <s v="S00826"/>
    <x v="244"/>
    <x v="5"/>
    <x v="2"/>
    <s v="Retailer_147"/>
    <s v="Delhi"/>
    <x v="2"/>
    <x v="14"/>
    <x v="0"/>
    <n v="11"/>
    <n v="250.69"/>
    <n v="2757.59"/>
  </r>
  <r>
    <s v="S00827"/>
    <x v="88"/>
    <x v="5"/>
    <x v="2"/>
    <s v="Retailer_128"/>
    <s v="Ghaziabad"/>
    <x v="1"/>
    <x v="1"/>
    <x v="0"/>
    <n v="4"/>
    <n v="445.65"/>
    <n v="1782.6"/>
  </r>
  <r>
    <s v="S00828"/>
    <x v="175"/>
    <x v="4"/>
    <x v="0"/>
    <s v="Retailer_112"/>
    <s v="Gurugram"/>
    <x v="1"/>
    <x v="11"/>
    <x v="1"/>
    <n v="11"/>
    <n v="124.37"/>
    <n v="1368.07"/>
  </r>
  <r>
    <s v="S00829"/>
    <x v="236"/>
    <x v="2"/>
    <x v="1"/>
    <s v="Retailer_77"/>
    <s v="Ghaziabad"/>
    <x v="0"/>
    <x v="2"/>
    <x v="1"/>
    <n v="18"/>
    <n v="145.62"/>
    <n v="2621.16"/>
  </r>
  <r>
    <s v="S00830"/>
    <x v="256"/>
    <x v="11"/>
    <x v="3"/>
    <s v="Retailer_25"/>
    <s v="Ghaziabad"/>
    <x v="0"/>
    <x v="6"/>
    <x v="1"/>
    <n v="20"/>
    <n v="497.14"/>
    <n v="9942.7999999999993"/>
  </r>
  <r>
    <s v="S00831"/>
    <x v="83"/>
    <x v="0"/>
    <x v="0"/>
    <s v="Retailer_110"/>
    <s v="Gurugram"/>
    <x v="6"/>
    <x v="22"/>
    <x v="1"/>
    <n v="3"/>
    <n v="377.02"/>
    <n v="1131.06"/>
  </r>
  <r>
    <s v="S00832"/>
    <x v="330"/>
    <x v="0"/>
    <x v="0"/>
    <s v="Retailer_139"/>
    <s v="Noida"/>
    <x v="6"/>
    <x v="19"/>
    <x v="0"/>
    <n v="10"/>
    <n v="338.24"/>
    <n v="3382.4"/>
  </r>
  <r>
    <s v="S00833"/>
    <x v="315"/>
    <x v="0"/>
    <x v="0"/>
    <s v="Retailer_141"/>
    <s v="Gurugram"/>
    <x v="5"/>
    <x v="18"/>
    <x v="1"/>
    <n v="13"/>
    <n v="175.56"/>
    <n v="2282.2800000000002"/>
  </r>
  <r>
    <s v="S00834"/>
    <x v="301"/>
    <x v="0"/>
    <x v="0"/>
    <s v="Retailer_69"/>
    <s v="Ghaziabad"/>
    <x v="4"/>
    <x v="9"/>
    <x v="1"/>
    <n v="19"/>
    <n v="306.95999999999998"/>
    <n v="5832.24"/>
  </r>
  <r>
    <s v="S00835"/>
    <x v="280"/>
    <x v="7"/>
    <x v="3"/>
    <s v="Retailer_16"/>
    <s v="Ghaziabad"/>
    <x v="1"/>
    <x v="11"/>
    <x v="1"/>
    <n v="14"/>
    <n v="585.77"/>
    <n v="8200.7800000000007"/>
  </r>
  <r>
    <s v="S00836"/>
    <x v="331"/>
    <x v="6"/>
    <x v="3"/>
    <s v="Retailer_77"/>
    <s v="Faridabad"/>
    <x v="5"/>
    <x v="23"/>
    <x v="1"/>
    <n v="15"/>
    <n v="106.48"/>
    <n v="1597.2"/>
  </r>
  <r>
    <s v="S00837"/>
    <x v="239"/>
    <x v="4"/>
    <x v="0"/>
    <s v="Retailer_69"/>
    <s v="Noida"/>
    <x v="0"/>
    <x v="0"/>
    <x v="0"/>
    <n v="3"/>
    <n v="383.42"/>
    <n v="1150.26"/>
  </r>
  <r>
    <s v="S00838"/>
    <x v="89"/>
    <x v="4"/>
    <x v="0"/>
    <s v="Retailer_62"/>
    <s v="Delhi"/>
    <x v="3"/>
    <x v="4"/>
    <x v="0"/>
    <n v="9"/>
    <n v="438.6"/>
    <n v="3947.4"/>
  </r>
  <r>
    <s v="S00839"/>
    <x v="35"/>
    <x v="5"/>
    <x v="2"/>
    <s v="Retailer_119"/>
    <s v="Faridabad"/>
    <x v="5"/>
    <x v="10"/>
    <x v="1"/>
    <n v="1"/>
    <n v="176.25"/>
    <n v="176.25"/>
  </r>
  <r>
    <s v="S00840"/>
    <x v="194"/>
    <x v="8"/>
    <x v="2"/>
    <s v="Retailer_41"/>
    <s v="Noida"/>
    <x v="2"/>
    <x v="17"/>
    <x v="1"/>
    <n v="14"/>
    <n v="433.12"/>
    <n v="6063.68"/>
  </r>
  <r>
    <s v="S00841"/>
    <x v="264"/>
    <x v="6"/>
    <x v="3"/>
    <s v="Retailer_141"/>
    <s v="Gurugram"/>
    <x v="5"/>
    <x v="16"/>
    <x v="0"/>
    <n v="9"/>
    <n v="515.84"/>
    <n v="4642.5600000000004"/>
  </r>
  <r>
    <s v="S00842"/>
    <x v="20"/>
    <x v="1"/>
    <x v="1"/>
    <s v="Retailer_81"/>
    <s v="Ghaziabad"/>
    <x v="3"/>
    <x v="4"/>
    <x v="1"/>
    <n v="16"/>
    <n v="455.02"/>
    <n v="7280.32"/>
  </r>
  <r>
    <s v="S00843"/>
    <x v="8"/>
    <x v="6"/>
    <x v="3"/>
    <s v="Retailer_24"/>
    <s v="Faridabad"/>
    <x v="6"/>
    <x v="19"/>
    <x v="1"/>
    <n v="14"/>
    <n v="546.91"/>
    <n v="7656.74"/>
  </r>
  <r>
    <s v="S00844"/>
    <x v="332"/>
    <x v="9"/>
    <x v="0"/>
    <s v="Retailer_31"/>
    <s v="Ghaziabad"/>
    <x v="1"/>
    <x v="11"/>
    <x v="1"/>
    <n v="5"/>
    <n v="153.86000000000001"/>
    <n v="769.3"/>
  </r>
  <r>
    <s v="S00845"/>
    <x v="333"/>
    <x v="1"/>
    <x v="1"/>
    <s v="Retailer_61"/>
    <s v="Ghaziabad"/>
    <x v="3"/>
    <x v="7"/>
    <x v="1"/>
    <n v="17"/>
    <n v="172.33"/>
    <n v="2929.61"/>
  </r>
  <r>
    <s v="S00846"/>
    <x v="127"/>
    <x v="4"/>
    <x v="0"/>
    <s v="Retailer_61"/>
    <s v="Faridabad"/>
    <x v="4"/>
    <x v="5"/>
    <x v="0"/>
    <n v="11"/>
    <n v="525.98"/>
    <n v="5785.78"/>
  </r>
  <r>
    <s v="S00847"/>
    <x v="42"/>
    <x v="10"/>
    <x v="2"/>
    <s v="Retailer_113"/>
    <s v="Faridabad"/>
    <x v="5"/>
    <x v="10"/>
    <x v="1"/>
    <n v="4"/>
    <n v="121.69"/>
    <n v="486.76"/>
  </r>
  <r>
    <s v="S00848"/>
    <x v="87"/>
    <x v="1"/>
    <x v="1"/>
    <s v="Retailer_82"/>
    <s v="Ghaziabad"/>
    <x v="6"/>
    <x v="19"/>
    <x v="1"/>
    <n v="16"/>
    <n v="335.1"/>
    <n v="5361.6"/>
  </r>
  <r>
    <s v="S00849"/>
    <x v="116"/>
    <x v="3"/>
    <x v="1"/>
    <s v="Retailer_93"/>
    <s v="Faridabad"/>
    <x v="0"/>
    <x v="12"/>
    <x v="1"/>
    <n v="8"/>
    <n v="199.18"/>
    <n v="1593.44"/>
  </r>
  <r>
    <s v="S00850"/>
    <x v="238"/>
    <x v="7"/>
    <x v="3"/>
    <s v="Retailer_9"/>
    <s v="Delhi"/>
    <x v="3"/>
    <x v="20"/>
    <x v="0"/>
    <n v="10"/>
    <n v="35.69"/>
    <n v="356.9"/>
  </r>
  <r>
    <s v="S00851"/>
    <x v="35"/>
    <x v="5"/>
    <x v="2"/>
    <s v="Retailer_93"/>
    <s v="Delhi"/>
    <x v="3"/>
    <x v="7"/>
    <x v="1"/>
    <n v="8"/>
    <n v="174.92"/>
    <n v="1399.36"/>
  </r>
  <r>
    <s v="S00852"/>
    <x v="70"/>
    <x v="4"/>
    <x v="0"/>
    <s v="Retailer_66"/>
    <s v="Noida"/>
    <x v="2"/>
    <x v="14"/>
    <x v="1"/>
    <n v="15"/>
    <n v="235.73"/>
    <n v="3535.95"/>
  </r>
  <r>
    <s v="S00853"/>
    <x v="327"/>
    <x v="3"/>
    <x v="1"/>
    <s v="Retailer_113"/>
    <s v="Noida"/>
    <x v="4"/>
    <x v="9"/>
    <x v="1"/>
    <n v="10"/>
    <n v="155.71"/>
    <n v="1557.1"/>
  </r>
  <r>
    <s v="S00854"/>
    <x v="122"/>
    <x v="1"/>
    <x v="1"/>
    <s v="Retailer_126"/>
    <s v="Faridabad"/>
    <x v="1"/>
    <x v="11"/>
    <x v="1"/>
    <n v="14"/>
    <n v="460.36"/>
    <n v="6445.04"/>
  </r>
  <r>
    <s v="S00855"/>
    <x v="13"/>
    <x v="1"/>
    <x v="1"/>
    <s v="Retailer_42"/>
    <s v="Noida"/>
    <x v="3"/>
    <x v="20"/>
    <x v="0"/>
    <n v="11"/>
    <n v="445.75"/>
    <n v="4903.25"/>
  </r>
  <r>
    <s v="S00856"/>
    <x v="287"/>
    <x v="11"/>
    <x v="3"/>
    <s v="Retailer_84"/>
    <s v="Faridabad"/>
    <x v="2"/>
    <x v="14"/>
    <x v="0"/>
    <n v="12"/>
    <n v="277.85000000000002"/>
    <n v="3334.2"/>
  </r>
  <r>
    <s v="S00857"/>
    <x v="76"/>
    <x v="7"/>
    <x v="3"/>
    <s v="Retailer_114"/>
    <s v="Gurugram"/>
    <x v="3"/>
    <x v="4"/>
    <x v="1"/>
    <n v="2"/>
    <n v="413.8"/>
    <n v="827.6"/>
  </r>
  <r>
    <s v="S00858"/>
    <x v="104"/>
    <x v="11"/>
    <x v="3"/>
    <s v="Retailer_22"/>
    <s v="Delhi"/>
    <x v="4"/>
    <x v="8"/>
    <x v="1"/>
    <n v="7"/>
    <n v="385.99"/>
    <n v="2701.93"/>
  </r>
  <r>
    <s v="S00859"/>
    <x v="23"/>
    <x v="7"/>
    <x v="3"/>
    <s v="Retailer_34"/>
    <s v="Ghaziabad"/>
    <x v="5"/>
    <x v="10"/>
    <x v="1"/>
    <n v="17"/>
    <n v="479.26"/>
    <n v="8147.42"/>
  </r>
  <r>
    <s v="S00860"/>
    <x v="167"/>
    <x v="3"/>
    <x v="1"/>
    <s v="Retailer_67"/>
    <s v="Gurugram"/>
    <x v="3"/>
    <x v="20"/>
    <x v="1"/>
    <n v="11"/>
    <n v="291.49"/>
    <n v="3206.39"/>
  </r>
  <r>
    <s v="S00861"/>
    <x v="140"/>
    <x v="1"/>
    <x v="1"/>
    <s v="Retailer_107"/>
    <s v="Noida"/>
    <x v="3"/>
    <x v="7"/>
    <x v="0"/>
    <n v="11"/>
    <n v="483.87"/>
    <n v="5322.57"/>
  </r>
  <r>
    <s v="S00862"/>
    <x v="304"/>
    <x v="8"/>
    <x v="2"/>
    <s v="Retailer_6"/>
    <s v="Delhi"/>
    <x v="5"/>
    <x v="18"/>
    <x v="1"/>
    <n v="13"/>
    <n v="549.96"/>
    <n v="7149.48"/>
  </r>
  <r>
    <s v="S00863"/>
    <x v="84"/>
    <x v="1"/>
    <x v="1"/>
    <s v="Retailer_119"/>
    <s v="Gurugram"/>
    <x v="2"/>
    <x v="3"/>
    <x v="1"/>
    <n v="20"/>
    <n v="380.42"/>
    <n v="7608.4"/>
  </r>
  <r>
    <s v="S00864"/>
    <x v="218"/>
    <x v="7"/>
    <x v="3"/>
    <s v="Retailer_67"/>
    <s v="Gurugram"/>
    <x v="6"/>
    <x v="15"/>
    <x v="1"/>
    <n v="2"/>
    <n v="266.64"/>
    <n v="533.28"/>
  </r>
  <r>
    <s v="S00865"/>
    <x v="284"/>
    <x v="9"/>
    <x v="0"/>
    <s v="Retailer_112"/>
    <s v="Faridabad"/>
    <x v="4"/>
    <x v="5"/>
    <x v="1"/>
    <n v="6"/>
    <n v="340.98"/>
    <n v="2045.88"/>
  </r>
  <r>
    <s v="S00866"/>
    <x v="115"/>
    <x v="8"/>
    <x v="2"/>
    <s v="Retailer_49"/>
    <s v="Noida"/>
    <x v="1"/>
    <x v="11"/>
    <x v="0"/>
    <n v="16"/>
    <n v="89.45"/>
    <n v="1431.2"/>
  </r>
  <r>
    <s v="S00867"/>
    <x v="155"/>
    <x v="8"/>
    <x v="2"/>
    <s v="Retailer_56"/>
    <s v="Noida"/>
    <x v="6"/>
    <x v="21"/>
    <x v="0"/>
    <n v="13"/>
    <n v="99.19"/>
    <n v="1289.47"/>
  </r>
  <r>
    <s v="S00868"/>
    <x v="116"/>
    <x v="3"/>
    <x v="1"/>
    <s v="Retailer_8"/>
    <s v="Noida"/>
    <x v="3"/>
    <x v="7"/>
    <x v="1"/>
    <n v="7"/>
    <n v="259.89999999999998"/>
    <n v="1819.3"/>
  </r>
  <r>
    <s v="S00869"/>
    <x v="45"/>
    <x v="4"/>
    <x v="0"/>
    <s v="Retailer_150"/>
    <s v="Faridabad"/>
    <x v="6"/>
    <x v="15"/>
    <x v="1"/>
    <n v="20"/>
    <n v="308.56"/>
    <n v="6171.2"/>
  </r>
  <r>
    <s v="S00870"/>
    <x v="139"/>
    <x v="6"/>
    <x v="3"/>
    <s v="Retailer_102"/>
    <s v="Gurugram"/>
    <x v="4"/>
    <x v="24"/>
    <x v="0"/>
    <n v="16"/>
    <n v="108.08"/>
    <n v="1729.28"/>
  </r>
  <r>
    <s v="S00871"/>
    <x v="1"/>
    <x v="1"/>
    <x v="1"/>
    <s v="Retailer_25"/>
    <s v="Ghaziabad"/>
    <x v="3"/>
    <x v="20"/>
    <x v="1"/>
    <n v="14"/>
    <n v="467.88"/>
    <n v="6550.32"/>
  </r>
  <r>
    <s v="S00872"/>
    <x v="298"/>
    <x v="5"/>
    <x v="2"/>
    <s v="Retailer_12"/>
    <s v="Delhi"/>
    <x v="4"/>
    <x v="24"/>
    <x v="1"/>
    <n v="11"/>
    <n v="555.48"/>
    <n v="6110.28"/>
  </r>
  <r>
    <s v="S00873"/>
    <x v="165"/>
    <x v="3"/>
    <x v="1"/>
    <s v="Retailer_144"/>
    <s v="Delhi"/>
    <x v="6"/>
    <x v="21"/>
    <x v="1"/>
    <n v="10"/>
    <n v="265.08999999999997"/>
    <n v="2650.9"/>
  </r>
  <r>
    <s v="S00874"/>
    <x v="33"/>
    <x v="5"/>
    <x v="2"/>
    <s v="Retailer_120"/>
    <s v="Gurugram"/>
    <x v="2"/>
    <x v="14"/>
    <x v="1"/>
    <n v="9"/>
    <n v="123.56"/>
    <n v="1112.04"/>
  </r>
  <r>
    <s v="S00875"/>
    <x v="144"/>
    <x v="1"/>
    <x v="1"/>
    <s v="Retailer_81"/>
    <s v="Delhi"/>
    <x v="4"/>
    <x v="5"/>
    <x v="0"/>
    <n v="17"/>
    <n v="266.08999999999997"/>
    <n v="4523.53"/>
  </r>
  <r>
    <s v="S00876"/>
    <x v="285"/>
    <x v="0"/>
    <x v="0"/>
    <s v="Retailer_73"/>
    <s v="Noida"/>
    <x v="5"/>
    <x v="18"/>
    <x v="1"/>
    <n v="9"/>
    <n v="458.8"/>
    <n v="4129.2"/>
  </r>
  <r>
    <s v="S00877"/>
    <x v="56"/>
    <x v="3"/>
    <x v="1"/>
    <s v="Retailer_81"/>
    <s v="Faridabad"/>
    <x v="2"/>
    <x v="17"/>
    <x v="1"/>
    <n v="17"/>
    <n v="207.73"/>
    <n v="3531.41"/>
  </r>
  <r>
    <s v="S00878"/>
    <x v="161"/>
    <x v="7"/>
    <x v="3"/>
    <s v="Retailer_113"/>
    <s v="Delhi"/>
    <x v="1"/>
    <x v="13"/>
    <x v="1"/>
    <n v="18"/>
    <n v="564.02"/>
    <n v="10152.36"/>
  </r>
  <r>
    <s v="S00879"/>
    <x v="0"/>
    <x v="0"/>
    <x v="0"/>
    <s v="Retailer_67"/>
    <s v="Gurugram"/>
    <x v="5"/>
    <x v="10"/>
    <x v="0"/>
    <n v="2"/>
    <n v="152.22999999999999"/>
    <n v="304.45999999999998"/>
  </r>
  <r>
    <s v="S00880"/>
    <x v="334"/>
    <x v="9"/>
    <x v="0"/>
    <s v="Retailer_11"/>
    <s v="Faridabad"/>
    <x v="3"/>
    <x v="20"/>
    <x v="1"/>
    <n v="14"/>
    <n v="98.69"/>
    <n v="1381.66"/>
  </r>
  <r>
    <s v="S00881"/>
    <x v="335"/>
    <x v="3"/>
    <x v="1"/>
    <s v="Retailer_32"/>
    <s v="Noida"/>
    <x v="6"/>
    <x v="21"/>
    <x v="1"/>
    <n v="15"/>
    <n v="298.95999999999998"/>
    <n v="4484.3999999999996"/>
  </r>
  <r>
    <s v="S00882"/>
    <x v="74"/>
    <x v="9"/>
    <x v="0"/>
    <s v="Retailer_70"/>
    <s v="Ghaziabad"/>
    <x v="4"/>
    <x v="9"/>
    <x v="1"/>
    <n v="10"/>
    <n v="136.86000000000001"/>
    <n v="1368.6"/>
  </r>
  <r>
    <s v="S00883"/>
    <x v="336"/>
    <x v="2"/>
    <x v="1"/>
    <s v="Retailer_135"/>
    <s v="Ghaziabad"/>
    <x v="3"/>
    <x v="7"/>
    <x v="1"/>
    <n v="7"/>
    <n v="397.39"/>
    <n v="2781.73"/>
  </r>
  <r>
    <s v="S00884"/>
    <x v="233"/>
    <x v="6"/>
    <x v="3"/>
    <s v="Retailer_25"/>
    <s v="Noida"/>
    <x v="5"/>
    <x v="18"/>
    <x v="0"/>
    <n v="3"/>
    <n v="176.75"/>
    <n v="530.25"/>
  </r>
  <r>
    <s v="S00885"/>
    <x v="267"/>
    <x v="1"/>
    <x v="1"/>
    <s v="Retailer_83"/>
    <s v="Gurugram"/>
    <x v="4"/>
    <x v="5"/>
    <x v="0"/>
    <n v="4"/>
    <n v="252.71"/>
    <n v="1010.84"/>
  </r>
  <r>
    <s v="S00886"/>
    <x v="113"/>
    <x v="9"/>
    <x v="0"/>
    <s v="Retailer_117"/>
    <s v="Noida"/>
    <x v="4"/>
    <x v="24"/>
    <x v="1"/>
    <n v="15"/>
    <n v="534.14"/>
    <n v="8012.1"/>
  </r>
  <r>
    <s v="S00887"/>
    <x v="75"/>
    <x v="6"/>
    <x v="3"/>
    <s v="Retailer_116"/>
    <s v="Noida"/>
    <x v="2"/>
    <x v="3"/>
    <x v="1"/>
    <n v="1"/>
    <n v="234.03"/>
    <n v="234.03"/>
  </r>
  <r>
    <s v="S00888"/>
    <x v="236"/>
    <x v="2"/>
    <x v="1"/>
    <s v="Retailer_73"/>
    <s v="Noida"/>
    <x v="3"/>
    <x v="7"/>
    <x v="1"/>
    <n v="19"/>
    <n v="95.97"/>
    <n v="1823.43"/>
  </r>
  <r>
    <s v="S00889"/>
    <x v="245"/>
    <x v="4"/>
    <x v="0"/>
    <s v="Retailer_24"/>
    <s v="Faridabad"/>
    <x v="1"/>
    <x v="13"/>
    <x v="1"/>
    <n v="3"/>
    <n v="372.55"/>
    <n v="1117.6500000000001"/>
  </r>
  <r>
    <s v="S00890"/>
    <x v="84"/>
    <x v="1"/>
    <x v="1"/>
    <s v="Retailer_6"/>
    <s v="Gurugram"/>
    <x v="6"/>
    <x v="15"/>
    <x v="0"/>
    <n v="8"/>
    <n v="508.03"/>
    <n v="4064.24"/>
  </r>
  <r>
    <s v="S00891"/>
    <x v="67"/>
    <x v="7"/>
    <x v="3"/>
    <s v="Retailer_40"/>
    <s v="Delhi"/>
    <x v="5"/>
    <x v="18"/>
    <x v="1"/>
    <n v="13"/>
    <n v="196.35"/>
    <n v="2552.5500000000002"/>
  </r>
  <r>
    <s v="S00892"/>
    <x v="35"/>
    <x v="5"/>
    <x v="2"/>
    <s v="Retailer_34"/>
    <s v="Noida"/>
    <x v="6"/>
    <x v="21"/>
    <x v="1"/>
    <n v="14"/>
    <n v="481.96"/>
    <n v="6747.44"/>
  </r>
  <r>
    <s v="S00893"/>
    <x v="96"/>
    <x v="0"/>
    <x v="0"/>
    <s v="Retailer_100"/>
    <s v="Faridabad"/>
    <x v="3"/>
    <x v="4"/>
    <x v="1"/>
    <n v="12"/>
    <n v="314.14"/>
    <n v="3769.68"/>
  </r>
  <r>
    <s v="S00894"/>
    <x v="37"/>
    <x v="4"/>
    <x v="0"/>
    <s v="Retailer_48"/>
    <s v="Faridabad"/>
    <x v="6"/>
    <x v="21"/>
    <x v="1"/>
    <n v="3"/>
    <n v="468.8"/>
    <n v="1406.4"/>
  </r>
  <r>
    <s v="S00895"/>
    <x v="109"/>
    <x v="0"/>
    <x v="0"/>
    <s v="Retailer_58"/>
    <s v="Gurugram"/>
    <x v="3"/>
    <x v="20"/>
    <x v="0"/>
    <n v="3"/>
    <n v="46.69"/>
    <n v="140.07"/>
  </r>
  <r>
    <s v="S00896"/>
    <x v="294"/>
    <x v="9"/>
    <x v="0"/>
    <s v="Retailer_77"/>
    <s v="Gurugram"/>
    <x v="0"/>
    <x v="2"/>
    <x v="0"/>
    <n v="10"/>
    <n v="298.98"/>
    <n v="2989.8"/>
  </r>
  <r>
    <s v="S00897"/>
    <x v="337"/>
    <x v="11"/>
    <x v="3"/>
    <s v="Retailer_13"/>
    <s v="Ghaziabad"/>
    <x v="5"/>
    <x v="23"/>
    <x v="1"/>
    <n v="8"/>
    <n v="330.83"/>
    <n v="2646.64"/>
  </r>
  <r>
    <s v="S00898"/>
    <x v="239"/>
    <x v="4"/>
    <x v="0"/>
    <s v="Retailer_25"/>
    <s v="Faridabad"/>
    <x v="4"/>
    <x v="24"/>
    <x v="1"/>
    <n v="17"/>
    <n v="87.51"/>
    <n v="1487.67"/>
  </r>
  <r>
    <s v="S00899"/>
    <x v="286"/>
    <x v="10"/>
    <x v="2"/>
    <s v="Retailer_150"/>
    <s v="Delhi"/>
    <x v="3"/>
    <x v="7"/>
    <x v="0"/>
    <n v="19"/>
    <n v="489.66"/>
    <n v="9303.5400000000009"/>
  </r>
  <r>
    <s v="S00900"/>
    <x v="97"/>
    <x v="0"/>
    <x v="0"/>
    <s v="Retailer_46"/>
    <s v="Gurugram"/>
    <x v="1"/>
    <x v="11"/>
    <x v="1"/>
    <n v="1"/>
    <n v="94.06"/>
    <n v="94.06"/>
  </r>
  <r>
    <s v="S00901"/>
    <x v="145"/>
    <x v="6"/>
    <x v="3"/>
    <s v="Retailer_77"/>
    <s v="Noida"/>
    <x v="1"/>
    <x v="1"/>
    <x v="0"/>
    <n v="2"/>
    <n v="71.349999999999994"/>
    <n v="142.69999999999999"/>
  </r>
  <r>
    <s v="S00902"/>
    <x v="15"/>
    <x v="7"/>
    <x v="3"/>
    <s v="Retailer_68"/>
    <s v="Noida"/>
    <x v="2"/>
    <x v="3"/>
    <x v="1"/>
    <n v="15"/>
    <n v="485.94"/>
    <n v="7289.1"/>
  </r>
  <r>
    <s v="S00903"/>
    <x v="322"/>
    <x v="7"/>
    <x v="3"/>
    <s v="Retailer_67"/>
    <s v="Delhi"/>
    <x v="1"/>
    <x v="13"/>
    <x v="1"/>
    <n v="7"/>
    <n v="124.64"/>
    <n v="872.48"/>
  </r>
  <r>
    <s v="S00904"/>
    <x v="259"/>
    <x v="3"/>
    <x v="1"/>
    <s v="Retailer_123"/>
    <s v="Faridabad"/>
    <x v="0"/>
    <x v="2"/>
    <x v="1"/>
    <n v="1"/>
    <n v="244.16"/>
    <n v="244.16"/>
  </r>
  <r>
    <s v="S00905"/>
    <x v="14"/>
    <x v="7"/>
    <x v="3"/>
    <s v="Retailer_93"/>
    <s v="Faridabad"/>
    <x v="3"/>
    <x v="20"/>
    <x v="1"/>
    <n v="20"/>
    <n v="454.63"/>
    <n v="9092.6"/>
  </r>
  <r>
    <s v="S00906"/>
    <x v="288"/>
    <x v="8"/>
    <x v="2"/>
    <s v="Retailer_29"/>
    <s v="Delhi"/>
    <x v="1"/>
    <x v="1"/>
    <x v="0"/>
    <n v="3"/>
    <n v="92.65"/>
    <n v="277.95"/>
  </r>
  <r>
    <s v="S00907"/>
    <x v="116"/>
    <x v="3"/>
    <x v="1"/>
    <s v="Retailer_62"/>
    <s v="Faridabad"/>
    <x v="3"/>
    <x v="4"/>
    <x v="0"/>
    <n v="1"/>
    <n v="147.55000000000001"/>
    <n v="147.55000000000001"/>
  </r>
  <r>
    <s v="S00908"/>
    <x v="109"/>
    <x v="0"/>
    <x v="0"/>
    <s v="Retailer_38"/>
    <s v="Faridabad"/>
    <x v="1"/>
    <x v="11"/>
    <x v="1"/>
    <n v="18"/>
    <n v="128.07"/>
    <n v="2305.2600000000002"/>
  </r>
  <r>
    <s v="S00909"/>
    <x v="172"/>
    <x v="6"/>
    <x v="3"/>
    <s v="Retailer_114"/>
    <s v="Faridabad"/>
    <x v="0"/>
    <x v="2"/>
    <x v="1"/>
    <n v="4"/>
    <n v="129.51"/>
    <n v="518.04"/>
  </r>
  <r>
    <s v="S00910"/>
    <x v="201"/>
    <x v="10"/>
    <x v="2"/>
    <s v="Retailer_146"/>
    <s v="Faridabad"/>
    <x v="0"/>
    <x v="2"/>
    <x v="1"/>
    <n v="15"/>
    <n v="357.68"/>
    <n v="5365.2"/>
  </r>
  <r>
    <s v="S00911"/>
    <x v="330"/>
    <x v="0"/>
    <x v="0"/>
    <s v="Retailer_107"/>
    <s v="Faridabad"/>
    <x v="4"/>
    <x v="5"/>
    <x v="1"/>
    <n v="1"/>
    <n v="85.48"/>
    <n v="85.48"/>
  </r>
  <r>
    <s v="S00912"/>
    <x v="63"/>
    <x v="10"/>
    <x v="2"/>
    <s v="Retailer_10"/>
    <s v="Faridabad"/>
    <x v="3"/>
    <x v="7"/>
    <x v="0"/>
    <n v="20"/>
    <n v="462.65"/>
    <n v="9253"/>
  </r>
  <r>
    <s v="S00913"/>
    <x v="43"/>
    <x v="6"/>
    <x v="3"/>
    <s v="Retailer_125"/>
    <s v="Gurugram"/>
    <x v="0"/>
    <x v="12"/>
    <x v="1"/>
    <n v="17"/>
    <n v="387.43"/>
    <n v="6586.31"/>
  </r>
  <r>
    <s v="S00914"/>
    <x v="261"/>
    <x v="5"/>
    <x v="2"/>
    <s v="Retailer_142"/>
    <s v="Delhi"/>
    <x v="3"/>
    <x v="4"/>
    <x v="1"/>
    <n v="17"/>
    <n v="33.4"/>
    <n v="567.79999999999995"/>
  </r>
  <r>
    <s v="S00915"/>
    <x v="44"/>
    <x v="7"/>
    <x v="3"/>
    <s v="Retailer_89"/>
    <s v="Faridabad"/>
    <x v="6"/>
    <x v="21"/>
    <x v="1"/>
    <n v="16"/>
    <n v="91.97"/>
    <n v="1471.52"/>
  </r>
  <r>
    <s v="S00916"/>
    <x v="246"/>
    <x v="8"/>
    <x v="2"/>
    <s v="Retailer_121"/>
    <s v="Noida"/>
    <x v="3"/>
    <x v="20"/>
    <x v="1"/>
    <n v="1"/>
    <n v="115.15"/>
    <n v="115.15"/>
  </r>
  <r>
    <s v="S00917"/>
    <x v="331"/>
    <x v="6"/>
    <x v="3"/>
    <s v="Retailer_87"/>
    <s v="Ghaziabad"/>
    <x v="0"/>
    <x v="6"/>
    <x v="0"/>
    <n v="17"/>
    <n v="155.75"/>
    <n v="2647.75"/>
  </r>
  <r>
    <s v="S00918"/>
    <x v="126"/>
    <x v="6"/>
    <x v="3"/>
    <s v="Retailer_100"/>
    <s v="Faridabad"/>
    <x v="1"/>
    <x v="11"/>
    <x v="0"/>
    <n v="15"/>
    <n v="107.02"/>
    <n v="1605.3"/>
  </r>
  <r>
    <s v="S00919"/>
    <x v="327"/>
    <x v="3"/>
    <x v="1"/>
    <s v="Retailer_54"/>
    <s v="Noida"/>
    <x v="1"/>
    <x v="11"/>
    <x v="1"/>
    <n v="12"/>
    <n v="495.45"/>
    <n v="5945.4"/>
  </r>
  <r>
    <s v="S00920"/>
    <x v="49"/>
    <x v="3"/>
    <x v="1"/>
    <s v="Retailer_52"/>
    <s v="Gurugram"/>
    <x v="3"/>
    <x v="7"/>
    <x v="1"/>
    <n v="3"/>
    <n v="419.51"/>
    <n v="1258.53"/>
  </r>
  <r>
    <s v="S00921"/>
    <x v="271"/>
    <x v="9"/>
    <x v="0"/>
    <s v="Retailer_78"/>
    <s v="Gurugram"/>
    <x v="2"/>
    <x v="17"/>
    <x v="0"/>
    <n v="4"/>
    <n v="490.21"/>
    <n v="1960.84"/>
  </r>
  <r>
    <s v="S00922"/>
    <x v="186"/>
    <x v="4"/>
    <x v="0"/>
    <s v="Retailer_41"/>
    <s v="Gurugram"/>
    <x v="5"/>
    <x v="16"/>
    <x v="1"/>
    <n v="1"/>
    <n v="249.64"/>
    <n v="249.64"/>
  </r>
  <r>
    <s v="S00923"/>
    <x v="285"/>
    <x v="0"/>
    <x v="0"/>
    <s v="Retailer_30"/>
    <s v="Ghaziabad"/>
    <x v="1"/>
    <x v="11"/>
    <x v="1"/>
    <n v="2"/>
    <n v="472.33"/>
    <n v="944.66"/>
  </r>
  <r>
    <s v="S00924"/>
    <x v="12"/>
    <x v="5"/>
    <x v="2"/>
    <s v="Retailer_91"/>
    <s v="Delhi"/>
    <x v="5"/>
    <x v="16"/>
    <x v="1"/>
    <n v="18"/>
    <n v="155.80000000000001"/>
    <n v="2804.4"/>
  </r>
  <r>
    <s v="S00925"/>
    <x v="41"/>
    <x v="6"/>
    <x v="3"/>
    <s v="Retailer_132"/>
    <s v="Ghaziabad"/>
    <x v="1"/>
    <x v="11"/>
    <x v="1"/>
    <n v="9"/>
    <n v="528.52"/>
    <n v="4756.68"/>
  </r>
  <r>
    <s v="S00926"/>
    <x v="34"/>
    <x v="0"/>
    <x v="0"/>
    <s v="Retailer_29"/>
    <s v="Delhi"/>
    <x v="3"/>
    <x v="4"/>
    <x v="0"/>
    <n v="2"/>
    <n v="612.99"/>
    <n v="1225.98"/>
  </r>
  <r>
    <s v="S00927"/>
    <x v="166"/>
    <x v="1"/>
    <x v="1"/>
    <s v="Retailer_144"/>
    <s v="Delhi"/>
    <x v="1"/>
    <x v="11"/>
    <x v="1"/>
    <n v="20"/>
    <n v="514.89"/>
    <n v="10297.799999999999"/>
  </r>
  <r>
    <s v="S00928"/>
    <x v="155"/>
    <x v="8"/>
    <x v="2"/>
    <s v="Retailer_93"/>
    <s v="Gurugram"/>
    <x v="2"/>
    <x v="14"/>
    <x v="1"/>
    <n v="6"/>
    <n v="376.22"/>
    <n v="2257.3200000000002"/>
  </r>
  <r>
    <s v="S00929"/>
    <x v="300"/>
    <x v="1"/>
    <x v="1"/>
    <s v="Retailer_40"/>
    <s v="Noida"/>
    <x v="3"/>
    <x v="20"/>
    <x v="1"/>
    <n v="15"/>
    <n v="478.06"/>
    <n v="7170.9"/>
  </r>
  <r>
    <s v="S00930"/>
    <x v="313"/>
    <x v="4"/>
    <x v="0"/>
    <s v="Retailer_2"/>
    <s v="Gurugram"/>
    <x v="6"/>
    <x v="15"/>
    <x v="0"/>
    <n v="4"/>
    <n v="505.9"/>
    <n v="2023.6"/>
  </r>
  <r>
    <s v="S00931"/>
    <x v="140"/>
    <x v="1"/>
    <x v="1"/>
    <s v="Retailer_69"/>
    <s v="Noida"/>
    <x v="1"/>
    <x v="1"/>
    <x v="1"/>
    <n v="11"/>
    <n v="193.53"/>
    <n v="2128.83"/>
  </r>
  <r>
    <s v="S00932"/>
    <x v="4"/>
    <x v="3"/>
    <x v="1"/>
    <s v="Retailer_136"/>
    <s v="Faridabad"/>
    <x v="3"/>
    <x v="20"/>
    <x v="1"/>
    <n v="12"/>
    <n v="408.02"/>
    <n v="4896.24"/>
  </r>
  <r>
    <s v="S00933"/>
    <x v="54"/>
    <x v="4"/>
    <x v="0"/>
    <s v="Retailer_118"/>
    <s v="Ghaziabad"/>
    <x v="1"/>
    <x v="13"/>
    <x v="1"/>
    <n v="5"/>
    <n v="495.75"/>
    <n v="2478.75"/>
  </r>
  <r>
    <s v="S00934"/>
    <x v="326"/>
    <x v="2"/>
    <x v="1"/>
    <s v="Retailer_133"/>
    <s v="Delhi"/>
    <x v="1"/>
    <x v="11"/>
    <x v="1"/>
    <n v="12"/>
    <n v="40.43"/>
    <n v="485.16"/>
  </r>
  <r>
    <s v="S00935"/>
    <x v="56"/>
    <x v="3"/>
    <x v="1"/>
    <s v="Retailer_112"/>
    <s v="Delhi"/>
    <x v="4"/>
    <x v="5"/>
    <x v="0"/>
    <n v="11"/>
    <n v="280.56"/>
    <n v="3086.16"/>
  </r>
  <r>
    <s v="S00936"/>
    <x v="159"/>
    <x v="7"/>
    <x v="3"/>
    <s v="Retailer_134"/>
    <s v="Noida"/>
    <x v="0"/>
    <x v="2"/>
    <x v="0"/>
    <n v="5"/>
    <n v="567.64"/>
    <n v="2838.2"/>
  </r>
  <r>
    <s v="S00937"/>
    <x v="242"/>
    <x v="5"/>
    <x v="2"/>
    <s v="Retailer_89"/>
    <s v="Delhi"/>
    <x v="0"/>
    <x v="12"/>
    <x v="1"/>
    <n v="18"/>
    <n v="528.52"/>
    <n v="9513.36"/>
  </r>
  <r>
    <s v="S00938"/>
    <x v="51"/>
    <x v="6"/>
    <x v="3"/>
    <s v="Retailer_104"/>
    <s v="Faridabad"/>
    <x v="1"/>
    <x v="1"/>
    <x v="1"/>
    <n v="17"/>
    <n v="410.51"/>
    <n v="6978.67"/>
  </r>
  <r>
    <s v="S00939"/>
    <x v="135"/>
    <x v="7"/>
    <x v="3"/>
    <s v="Retailer_114"/>
    <s v="Noida"/>
    <x v="3"/>
    <x v="4"/>
    <x v="1"/>
    <n v="18"/>
    <n v="411.55"/>
    <n v="7407.9"/>
  </r>
  <r>
    <s v="S00940"/>
    <x v="26"/>
    <x v="5"/>
    <x v="2"/>
    <s v="Retailer_22"/>
    <s v="Delhi"/>
    <x v="1"/>
    <x v="11"/>
    <x v="1"/>
    <n v="13"/>
    <n v="464.35"/>
    <n v="6036.55"/>
  </r>
  <r>
    <s v="S00941"/>
    <x v="325"/>
    <x v="3"/>
    <x v="1"/>
    <s v="Retailer_134"/>
    <s v="Ghaziabad"/>
    <x v="2"/>
    <x v="17"/>
    <x v="0"/>
    <n v="13"/>
    <n v="470.06"/>
    <n v="6110.78"/>
  </r>
  <r>
    <s v="S00942"/>
    <x v="208"/>
    <x v="9"/>
    <x v="0"/>
    <s v="Retailer_88"/>
    <s v="Gurugram"/>
    <x v="6"/>
    <x v="15"/>
    <x v="1"/>
    <n v="3"/>
    <n v="329.84"/>
    <n v="989.52"/>
  </r>
  <r>
    <s v="S00943"/>
    <x v="338"/>
    <x v="5"/>
    <x v="2"/>
    <s v="Retailer_109"/>
    <s v="Ghaziabad"/>
    <x v="4"/>
    <x v="24"/>
    <x v="1"/>
    <n v="18"/>
    <n v="363.04"/>
    <n v="6534.72"/>
  </r>
  <r>
    <s v="S00944"/>
    <x v="298"/>
    <x v="5"/>
    <x v="2"/>
    <s v="Retailer_32"/>
    <s v="Delhi"/>
    <x v="4"/>
    <x v="24"/>
    <x v="1"/>
    <n v="12"/>
    <n v="180.36"/>
    <n v="2164.3200000000002"/>
  </r>
  <r>
    <s v="S00945"/>
    <x v="336"/>
    <x v="2"/>
    <x v="1"/>
    <s v="Retailer_117"/>
    <s v="Noida"/>
    <x v="1"/>
    <x v="11"/>
    <x v="1"/>
    <n v="4"/>
    <n v="281.52999999999997"/>
    <n v="1126.1199999999999"/>
  </r>
  <r>
    <s v="S00946"/>
    <x v="270"/>
    <x v="11"/>
    <x v="3"/>
    <s v="Retailer_36"/>
    <s v="Faridabad"/>
    <x v="5"/>
    <x v="10"/>
    <x v="0"/>
    <n v="12"/>
    <n v="195.21"/>
    <n v="2342.52"/>
  </r>
  <r>
    <s v="S00947"/>
    <x v="329"/>
    <x v="11"/>
    <x v="3"/>
    <s v="Retailer_50"/>
    <s v="Noida"/>
    <x v="2"/>
    <x v="3"/>
    <x v="0"/>
    <n v="8"/>
    <n v="82.91"/>
    <n v="663.28"/>
  </r>
  <r>
    <s v="S00948"/>
    <x v="258"/>
    <x v="4"/>
    <x v="0"/>
    <s v="Retailer_21"/>
    <s v="Delhi"/>
    <x v="0"/>
    <x v="2"/>
    <x v="1"/>
    <n v="5"/>
    <n v="442.51"/>
    <n v="2212.5500000000002"/>
  </r>
  <r>
    <s v="S00949"/>
    <x v="2"/>
    <x v="1"/>
    <x v="1"/>
    <s v="Retailer_95"/>
    <s v="Ghaziabad"/>
    <x v="4"/>
    <x v="8"/>
    <x v="1"/>
    <n v="5"/>
    <n v="293.64"/>
    <n v="1468.2"/>
  </r>
  <r>
    <s v="S00950"/>
    <x v="11"/>
    <x v="0"/>
    <x v="0"/>
    <s v="Retailer_113"/>
    <s v="Faridabad"/>
    <x v="0"/>
    <x v="12"/>
    <x v="0"/>
    <n v="9"/>
    <n v="371.57"/>
    <n v="3344.13"/>
  </r>
  <r>
    <s v="S00951"/>
    <x v="191"/>
    <x v="9"/>
    <x v="0"/>
    <s v="Retailer_118"/>
    <s v="Gurugram"/>
    <x v="3"/>
    <x v="20"/>
    <x v="1"/>
    <n v="6"/>
    <n v="108.44"/>
    <n v="650.64"/>
  </r>
  <r>
    <s v="S00952"/>
    <x v="231"/>
    <x v="0"/>
    <x v="0"/>
    <s v="Retailer_122"/>
    <s v="Delhi"/>
    <x v="3"/>
    <x v="7"/>
    <x v="1"/>
    <n v="17"/>
    <n v="95.84"/>
    <n v="1629.28"/>
  </r>
  <r>
    <s v="S00953"/>
    <x v="293"/>
    <x v="3"/>
    <x v="1"/>
    <s v="Retailer_105"/>
    <s v="Delhi"/>
    <x v="3"/>
    <x v="4"/>
    <x v="1"/>
    <n v="18"/>
    <n v="258.47000000000003"/>
    <n v="4652.46"/>
  </r>
  <r>
    <s v="S00954"/>
    <x v="58"/>
    <x v="3"/>
    <x v="1"/>
    <s v="Retailer_31"/>
    <s v="Noida"/>
    <x v="4"/>
    <x v="5"/>
    <x v="1"/>
    <n v="19"/>
    <n v="182.59"/>
    <n v="3469.21"/>
  </r>
  <r>
    <s v="S00955"/>
    <x v="105"/>
    <x v="3"/>
    <x v="1"/>
    <s v="Retailer_37"/>
    <s v="Ghaziabad"/>
    <x v="6"/>
    <x v="22"/>
    <x v="0"/>
    <n v="10"/>
    <n v="197.64"/>
    <n v="1976.4"/>
  </r>
  <r>
    <s v="S00956"/>
    <x v="339"/>
    <x v="8"/>
    <x v="2"/>
    <s v="Retailer_126"/>
    <s v="Delhi"/>
    <x v="0"/>
    <x v="2"/>
    <x v="1"/>
    <n v="10"/>
    <n v="535.89"/>
    <n v="5358.9"/>
  </r>
  <r>
    <s v="S00957"/>
    <x v="276"/>
    <x v="9"/>
    <x v="0"/>
    <s v="Retailer_147"/>
    <s v="Noida"/>
    <x v="4"/>
    <x v="5"/>
    <x v="1"/>
    <n v="3"/>
    <n v="505.73"/>
    <n v="1517.19"/>
  </r>
  <r>
    <s v="S00958"/>
    <x v="238"/>
    <x v="7"/>
    <x v="3"/>
    <s v="Retailer_34"/>
    <s v="Gurugram"/>
    <x v="2"/>
    <x v="17"/>
    <x v="1"/>
    <n v="11"/>
    <n v="480.54"/>
    <n v="5285.94"/>
  </r>
  <r>
    <s v="S00959"/>
    <x v="206"/>
    <x v="0"/>
    <x v="0"/>
    <s v="Retailer_39"/>
    <s v="Noida"/>
    <x v="2"/>
    <x v="3"/>
    <x v="1"/>
    <n v="15"/>
    <n v="473"/>
    <n v="7095"/>
  </r>
  <r>
    <s v="S00960"/>
    <x v="33"/>
    <x v="5"/>
    <x v="2"/>
    <s v="Retailer_139"/>
    <s v="Delhi"/>
    <x v="4"/>
    <x v="8"/>
    <x v="1"/>
    <n v="13"/>
    <n v="171.39"/>
    <n v="2228.0700000000002"/>
  </r>
  <r>
    <s v="S00961"/>
    <x v="56"/>
    <x v="3"/>
    <x v="1"/>
    <s v="Retailer_7"/>
    <s v="Ghaziabad"/>
    <x v="3"/>
    <x v="20"/>
    <x v="0"/>
    <n v="9"/>
    <n v="383.27"/>
    <n v="3449.43"/>
  </r>
  <r>
    <s v="S00962"/>
    <x v="10"/>
    <x v="7"/>
    <x v="3"/>
    <s v="Retailer_144"/>
    <s v="Delhi"/>
    <x v="3"/>
    <x v="7"/>
    <x v="1"/>
    <n v="10"/>
    <n v="365.23"/>
    <n v="3652.3"/>
  </r>
  <r>
    <s v="S00963"/>
    <x v="83"/>
    <x v="0"/>
    <x v="0"/>
    <s v="Retailer_129"/>
    <s v="Delhi"/>
    <x v="5"/>
    <x v="16"/>
    <x v="1"/>
    <n v="19"/>
    <n v="319.2"/>
    <n v="6064.8"/>
  </r>
  <r>
    <s v="S00964"/>
    <x v="190"/>
    <x v="10"/>
    <x v="2"/>
    <s v="Retailer_149"/>
    <s v="Faridabad"/>
    <x v="4"/>
    <x v="9"/>
    <x v="1"/>
    <n v="1"/>
    <n v="194.2"/>
    <n v="194.2"/>
  </r>
  <r>
    <s v="S00965"/>
    <x v="187"/>
    <x v="2"/>
    <x v="1"/>
    <s v="Retailer_88"/>
    <s v="Faridabad"/>
    <x v="4"/>
    <x v="5"/>
    <x v="1"/>
    <n v="13"/>
    <n v="349.13"/>
    <n v="4538.6899999999996"/>
  </r>
  <r>
    <s v="S00966"/>
    <x v="245"/>
    <x v="4"/>
    <x v="0"/>
    <s v="Retailer_66"/>
    <s v="Delhi"/>
    <x v="5"/>
    <x v="18"/>
    <x v="0"/>
    <n v="1"/>
    <n v="538.08000000000004"/>
    <n v="538.08000000000004"/>
  </r>
  <r>
    <s v="S00967"/>
    <x v="339"/>
    <x v="8"/>
    <x v="2"/>
    <s v="Retailer_66"/>
    <s v="Delhi"/>
    <x v="4"/>
    <x v="24"/>
    <x v="1"/>
    <n v="18"/>
    <n v="119.62"/>
    <n v="2153.16"/>
  </r>
  <r>
    <s v="S00968"/>
    <x v="57"/>
    <x v="7"/>
    <x v="3"/>
    <s v="Retailer_84"/>
    <s v="Gurugram"/>
    <x v="5"/>
    <x v="23"/>
    <x v="1"/>
    <n v="14"/>
    <n v="406.92"/>
    <n v="5696.88"/>
  </r>
  <r>
    <s v="S00969"/>
    <x v="250"/>
    <x v="3"/>
    <x v="1"/>
    <s v="Retailer_106"/>
    <s v="Noida"/>
    <x v="4"/>
    <x v="24"/>
    <x v="1"/>
    <n v="10"/>
    <n v="240.2"/>
    <n v="2402"/>
  </r>
  <r>
    <s v="S00970"/>
    <x v="95"/>
    <x v="7"/>
    <x v="3"/>
    <s v="Retailer_61"/>
    <s v="Faridabad"/>
    <x v="6"/>
    <x v="21"/>
    <x v="0"/>
    <n v="4"/>
    <n v="51.26"/>
    <n v="205.04"/>
  </r>
  <r>
    <s v="S00971"/>
    <x v="340"/>
    <x v="5"/>
    <x v="2"/>
    <s v="Retailer_119"/>
    <s v="Ghaziabad"/>
    <x v="2"/>
    <x v="3"/>
    <x v="1"/>
    <n v="13"/>
    <n v="87.81"/>
    <n v="1141.53"/>
  </r>
  <r>
    <s v="S00972"/>
    <x v="193"/>
    <x v="8"/>
    <x v="2"/>
    <s v="Retailer_5"/>
    <s v="Noida"/>
    <x v="0"/>
    <x v="2"/>
    <x v="1"/>
    <n v="16"/>
    <n v="39.08"/>
    <n v="625.28"/>
  </r>
  <r>
    <s v="S00973"/>
    <x v="135"/>
    <x v="7"/>
    <x v="3"/>
    <s v="Retailer_33"/>
    <s v="Noida"/>
    <x v="2"/>
    <x v="3"/>
    <x v="1"/>
    <n v="4"/>
    <n v="176.62"/>
    <n v="706.48"/>
  </r>
  <r>
    <s v="S00974"/>
    <x v="332"/>
    <x v="9"/>
    <x v="0"/>
    <s v="Retailer_53"/>
    <s v="Gurugram"/>
    <x v="2"/>
    <x v="17"/>
    <x v="1"/>
    <n v="15"/>
    <n v="75.88"/>
    <n v="1138.2"/>
  </r>
  <r>
    <s v="S00975"/>
    <x v="263"/>
    <x v="11"/>
    <x v="3"/>
    <s v="Retailer_116"/>
    <s v="Delhi"/>
    <x v="6"/>
    <x v="15"/>
    <x v="0"/>
    <n v="8"/>
    <n v="366.37"/>
    <n v="2930.96"/>
  </r>
  <r>
    <s v="S00976"/>
    <x v="198"/>
    <x v="3"/>
    <x v="1"/>
    <s v="Retailer_1"/>
    <s v="Delhi"/>
    <x v="4"/>
    <x v="8"/>
    <x v="0"/>
    <n v="20"/>
    <n v="200.09"/>
    <n v="4001.8"/>
  </r>
  <r>
    <s v="S00977"/>
    <x v="282"/>
    <x v="4"/>
    <x v="0"/>
    <s v="Retailer_90"/>
    <s v="Gurugram"/>
    <x v="0"/>
    <x v="0"/>
    <x v="1"/>
    <n v="20"/>
    <n v="180.96"/>
    <n v="3619.2"/>
  </r>
  <r>
    <s v="S00978"/>
    <x v="225"/>
    <x v="9"/>
    <x v="0"/>
    <s v="Retailer_145"/>
    <s v="Delhi"/>
    <x v="2"/>
    <x v="3"/>
    <x v="1"/>
    <n v="10"/>
    <n v="47.62"/>
    <n v="476.2"/>
  </r>
  <r>
    <s v="S00979"/>
    <x v="90"/>
    <x v="3"/>
    <x v="1"/>
    <s v="Retailer_143"/>
    <s v="Noida"/>
    <x v="6"/>
    <x v="19"/>
    <x v="1"/>
    <n v="13"/>
    <n v="415.04"/>
    <n v="5395.52"/>
  </r>
  <r>
    <s v="S00980"/>
    <x v="340"/>
    <x v="5"/>
    <x v="2"/>
    <s v="Retailer_88"/>
    <s v="Noida"/>
    <x v="0"/>
    <x v="6"/>
    <x v="1"/>
    <n v="20"/>
    <n v="345.49"/>
    <n v="6909.8"/>
  </r>
  <r>
    <s v="S00981"/>
    <x v="114"/>
    <x v="5"/>
    <x v="2"/>
    <s v="Retailer_88"/>
    <s v="Gurugram"/>
    <x v="1"/>
    <x v="11"/>
    <x v="0"/>
    <n v="15"/>
    <n v="178.37"/>
    <n v="2675.55"/>
  </r>
  <r>
    <s v="S00982"/>
    <x v="44"/>
    <x v="7"/>
    <x v="3"/>
    <s v="Retailer_1"/>
    <s v="Ghaziabad"/>
    <x v="0"/>
    <x v="0"/>
    <x v="1"/>
    <n v="1"/>
    <n v="583.24"/>
    <n v="583.24"/>
  </r>
  <r>
    <s v="S00983"/>
    <x v="263"/>
    <x v="11"/>
    <x v="3"/>
    <s v="Retailer_126"/>
    <s v="Faridabad"/>
    <x v="0"/>
    <x v="2"/>
    <x v="1"/>
    <n v="1"/>
    <n v="403.86"/>
    <n v="403.86"/>
  </r>
  <r>
    <s v="S00984"/>
    <x v="107"/>
    <x v="6"/>
    <x v="3"/>
    <s v="Retailer_114"/>
    <s v="Delhi"/>
    <x v="2"/>
    <x v="14"/>
    <x v="1"/>
    <n v="3"/>
    <n v="320.14999999999998"/>
    <n v="960.45"/>
  </r>
  <r>
    <s v="S00985"/>
    <x v="24"/>
    <x v="6"/>
    <x v="3"/>
    <s v="Retailer_3"/>
    <s v="Delhi"/>
    <x v="6"/>
    <x v="21"/>
    <x v="1"/>
    <n v="20"/>
    <n v="232.59"/>
    <n v="4651.8"/>
  </r>
  <r>
    <s v="S00986"/>
    <x v="213"/>
    <x v="2"/>
    <x v="1"/>
    <s v="Retailer_72"/>
    <s v="Noida"/>
    <x v="0"/>
    <x v="0"/>
    <x v="0"/>
    <n v="7"/>
    <n v="267.14999999999998"/>
    <n v="1870.05"/>
  </r>
  <r>
    <s v="S00987"/>
    <x v="21"/>
    <x v="8"/>
    <x v="2"/>
    <s v="Retailer_60"/>
    <s v="Faridabad"/>
    <x v="5"/>
    <x v="16"/>
    <x v="0"/>
    <n v="20"/>
    <n v="384.72"/>
    <n v="7694.4"/>
  </r>
  <r>
    <s v="S00988"/>
    <x v="281"/>
    <x v="6"/>
    <x v="3"/>
    <s v="Retailer_54"/>
    <s v="Delhi"/>
    <x v="6"/>
    <x v="19"/>
    <x v="1"/>
    <n v="9"/>
    <n v="335.58"/>
    <n v="3020.22"/>
  </r>
  <r>
    <s v="S00989"/>
    <x v="332"/>
    <x v="9"/>
    <x v="0"/>
    <s v="Retailer_127"/>
    <s v="Gurugram"/>
    <x v="5"/>
    <x v="18"/>
    <x v="1"/>
    <n v="4"/>
    <n v="524.12"/>
    <n v="2096.48"/>
  </r>
  <r>
    <s v="S00990"/>
    <x v="124"/>
    <x v="11"/>
    <x v="3"/>
    <s v="Retailer_45"/>
    <s v="Delhi"/>
    <x v="2"/>
    <x v="14"/>
    <x v="0"/>
    <n v="19"/>
    <n v="435.35"/>
    <n v="8271.65"/>
  </r>
  <r>
    <s v="S00991"/>
    <x v="337"/>
    <x v="11"/>
    <x v="3"/>
    <s v="Retailer_59"/>
    <s v="Ghaziabad"/>
    <x v="2"/>
    <x v="14"/>
    <x v="1"/>
    <n v="3"/>
    <n v="95.55"/>
    <n v="286.64999999999998"/>
  </r>
  <r>
    <s v="S00992"/>
    <x v="139"/>
    <x v="6"/>
    <x v="3"/>
    <s v="Retailer_137"/>
    <s v="Ghaziabad"/>
    <x v="3"/>
    <x v="20"/>
    <x v="1"/>
    <n v="7"/>
    <n v="542.65"/>
    <n v="3798.55"/>
  </r>
  <r>
    <s v="S00993"/>
    <x v="269"/>
    <x v="6"/>
    <x v="3"/>
    <s v="Retailer_14"/>
    <s v="Noida"/>
    <x v="6"/>
    <x v="21"/>
    <x v="1"/>
    <n v="1"/>
    <n v="576.29999999999995"/>
    <n v="576.29999999999995"/>
  </r>
  <r>
    <s v="S00994"/>
    <x v="215"/>
    <x v="0"/>
    <x v="0"/>
    <s v="Retailer_127"/>
    <s v="Noida"/>
    <x v="0"/>
    <x v="12"/>
    <x v="1"/>
    <n v="9"/>
    <n v="98.04"/>
    <n v="882.36"/>
  </r>
  <r>
    <s v="S00995"/>
    <x v="170"/>
    <x v="0"/>
    <x v="0"/>
    <s v="Retailer_137"/>
    <s v="Faridabad"/>
    <x v="2"/>
    <x v="14"/>
    <x v="0"/>
    <n v="8"/>
    <n v="49.6"/>
    <n v="396.8"/>
  </r>
  <r>
    <s v="S00996"/>
    <x v="220"/>
    <x v="11"/>
    <x v="3"/>
    <s v="Retailer_7"/>
    <s v="Gurugram"/>
    <x v="6"/>
    <x v="19"/>
    <x v="1"/>
    <n v="13"/>
    <n v="135.29"/>
    <n v="1758.77"/>
  </r>
  <r>
    <s v="S00997"/>
    <x v="56"/>
    <x v="3"/>
    <x v="1"/>
    <s v="Retailer_85"/>
    <s v="Noida"/>
    <x v="3"/>
    <x v="20"/>
    <x v="1"/>
    <n v="3"/>
    <n v="548.9"/>
    <n v="1646.7"/>
  </r>
  <r>
    <s v="S00998"/>
    <x v="341"/>
    <x v="2"/>
    <x v="1"/>
    <s v="Retailer_86"/>
    <s v="Noida"/>
    <x v="4"/>
    <x v="24"/>
    <x v="1"/>
    <n v="1"/>
    <n v="305.66000000000003"/>
    <n v="305.66000000000003"/>
  </r>
  <r>
    <s v="S00999"/>
    <x v="203"/>
    <x v="2"/>
    <x v="1"/>
    <s v="Retailer_86"/>
    <s v="Ghaziabad"/>
    <x v="5"/>
    <x v="16"/>
    <x v="0"/>
    <n v="16"/>
    <n v="176.51"/>
    <n v="2824.16"/>
  </r>
  <r>
    <s v="S01000"/>
    <x v="230"/>
    <x v="0"/>
    <x v="0"/>
    <s v="Retailer_25"/>
    <s v="Faridabad"/>
    <x v="1"/>
    <x v="13"/>
    <x v="1"/>
    <n v="3"/>
    <n v="492.89"/>
    <n v="1478.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2CC48C-8B69-41AA-93F3-08C79AD454E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C40" firstHeaderRow="0" firstDataRow="1" firstDataCol="1"/>
  <pivotFields count="10">
    <pivotField showAll="0"/>
    <pivotField numFmtId="14" showAll="0"/>
    <pivotField showAll="0">
      <items count="13">
        <item x="7"/>
        <item x="2"/>
        <item x="11"/>
        <item x="9"/>
        <item x="0"/>
        <item x="4"/>
        <item x="8"/>
        <item x="6"/>
        <item x="10"/>
        <item x="5"/>
        <item x="3"/>
        <item x="1"/>
        <item t="default"/>
      </items>
    </pivotField>
    <pivotField axis="axisRow" showAll="0">
      <items count="11">
        <item x="2"/>
        <item x="3"/>
        <item x="1"/>
        <item x="4"/>
        <item x="7"/>
        <item x="6"/>
        <item x="0"/>
        <item x="9"/>
        <item x="5"/>
        <item x="8"/>
        <item t="default"/>
      </items>
    </pivotField>
    <pivotField showAll="0">
      <items count="8">
        <item x="5"/>
        <item x="2"/>
        <item x="0"/>
        <item x="4"/>
        <item x="6"/>
        <item x="3"/>
        <item x="1"/>
        <item t="default"/>
      </items>
    </pivotField>
    <pivotField showAll="0"/>
    <pivotField showAll="0"/>
    <pivotField showAll="0"/>
    <pivotField showAll="0"/>
    <pivotField dataField="1" showAll="0"/>
  </pivotFields>
  <rowFields count="1">
    <field x="3"/>
  </rowFields>
  <rowItems count="11">
    <i>
      <x/>
    </i>
    <i>
      <x v="1"/>
    </i>
    <i>
      <x v="2"/>
    </i>
    <i>
      <x v="3"/>
    </i>
    <i>
      <x v="4"/>
    </i>
    <i>
      <x v="5"/>
    </i>
    <i>
      <x v="6"/>
    </i>
    <i>
      <x v="7"/>
    </i>
    <i>
      <x v="8"/>
    </i>
    <i>
      <x v="9"/>
    </i>
    <i t="grand">
      <x/>
    </i>
  </rowItems>
  <colFields count="1">
    <field x="-2"/>
  </colFields>
  <colItems count="2">
    <i>
      <x/>
    </i>
    <i i="1">
      <x v="1"/>
    </i>
  </colItems>
  <dataFields count="2">
    <dataField name="Sum of Purchase_Amount" fld="9" baseField="0" baseItem="0"/>
    <dataField name="Sum of Purchase_Amount2" fld="9" baseField="3" baseItem="0">
      <extLst>
        <ext xmlns:x14="http://schemas.microsoft.com/office/spreadsheetml/2009/9/main" uri="{E15A36E0-9728-4e99-A89B-3F7291B0FE68}">
          <x14:dataField pivotShowAs="rankDescending"/>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958554-1795-4907-920C-A7FB4BAB095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N25" firstHeaderRow="1" firstDataRow="2" firstDataCol="1"/>
  <pivotFields count="10">
    <pivotField showAll="0"/>
    <pivotField numFmtId="14" showAll="0"/>
    <pivotField axis="axisCol" showAll="0">
      <items count="13">
        <item x="7"/>
        <item x="2"/>
        <item x="11"/>
        <item x="9"/>
        <item x="0"/>
        <item x="4"/>
        <item x="8"/>
        <item x="6"/>
        <item x="10"/>
        <item x="5"/>
        <item x="3"/>
        <item x="1"/>
        <item t="default"/>
      </items>
    </pivotField>
    <pivotField showAll="0"/>
    <pivotField axis="axisRow" showAll="0">
      <items count="8">
        <item x="5"/>
        <item x="2"/>
        <item x="0"/>
        <item x="4"/>
        <item x="6"/>
        <item x="3"/>
        <item x="1"/>
        <item t="default"/>
      </items>
    </pivotField>
    <pivotField showAll="0"/>
    <pivotField showAll="0"/>
    <pivotField showAll="0"/>
    <pivotField showAll="0"/>
    <pivotField dataField="1" showAll="0"/>
  </pivotFields>
  <rowFields count="1">
    <field x="4"/>
  </rowFields>
  <rowItems count="8">
    <i>
      <x/>
    </i>
    <i>
      <x v="1"/>
    </i>
    <i>
      <x v="2"/>
    </i>
    <i>
      <x v="3"/>
    </i>
    <i>
      <x v="4"/>
    </i>
    <i>
      <x v="5"/>
    </i>
    <i>
      <x v="6"/>
    </i>
    <i t="grand">
      <x/>
    </i>
  </rowItems>
  <colFields count="1">
    <field x="2"/>
  </colFields>
  <colItems count="13">
    <i>
      <x/>
    </i>
    <i>
      <x v="1"/>
    </i>
    <i>
      <x v="2"/>
    </i>
    <i>
      <x v="3"/>
    </i>
    <i>
      <x v="4"/>
    </i>
    <i>
      <x v="5"/>
    </i>
    <i>
      <x v="6"/>
    </i>
    <i>
      <x v="7"/>
    </i>
    <i>
      <x v="8"/>
    </i>
    <i>
      <x v="9"/>
    </i>
    <i>
      <x v="10"/>
    </i>
    <i>
      <x v="11"/>
    </i>
    <i t="grand">
      <x/>
    </i>
  </colItems>
  <dataFields count="1">
    <dataField name="Sum of Purchase_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B465F8-98E9-430F-B243-66E1770F4BFC}" name="PivotTable3"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C9" firstHeaderRow="1" firstDataRow="1" firstDataCol="2"/>
  <pivotFields count="14">
    <pivotField compact="0" outline="0" showAll="0"/>
    <pivotField compact="0" numFmtId="14" outline="0" showAll="0">
      <items count="343">
        <item x="305"/>
        <item x="324"/>
        <item x="336"/>
        <item x="247"/>
        <item x="150"/>
        <item x="326"/>
        <item x="328"/>
        <item x="314"/>
        <item x="290"/>
        <item x="213"/>
        <item x="187"/>
        <item x="341"/>
        <item x="316"/>
        <item x="151"/>
        <item x="210"/>
        <item x="205"/>
        <item x="299"/>
        <item x="5"/>
        <item x="3"/>
        <item x="141"/>
        <item x="229"/>
        <item x="236"/>
        <item x="303"/>
        <item x="19"/>
        <item x="203"/>
        <item x="209"/>
        <item x="265"/>
        <item x="317"/>
        <item x="77"/>
        <item x="283"/>
        <item x="50"/>
        <item x="199"/>
        <item x="98"/>
        <item x="248"/>
        <item x="1"/>
        <item x="309"/>
        <item x="2"/>
        <item x="40"/>
        <item x="122"/>
        <item x="20"/>
        <item x="140"/>
        <item x="153"/>
        <item x="84"/>
        <item x="333"/>
        <item x="131"/>
        <item x="157"/>
        <item x="235"/>
        <item x="300"/>
        <item x="13"/>
        <item x="166"/>
        <item x="197"/>
        <item x="267"/>
        <item x="217"/>
        <item x="227"/>
        <item x="87"/>
        <item x="257"/>
        <item x="144"/>
        <item x="293"/>
        <item x="184"/>
        <item x="319"/>
        <item x="325"/>
        <item x="53"/>
        <item x="165"/>
        <item x="167"/>
        <item x="182"/>
        <item x="119"/>
        <item x="90"/>
        <item x="250"/>
        <item x="105"/>
        <item x="116"/>
        <item x="335"/>
        <item x="25"/>
        <item x="4"/>
        <item x="58"/>
        <item x="101"/>
        <item x="196"/>
        <item x="327"/>
        <item x="73"/>
        <item x="56"/>
        <item x="198"/>
        <item x="156"/>
        <item x="259"/>
        <item x="49"/>
        <item x="228"/>
        <item x="237"/>
        <item x="177"/>
        <item x="222"/>
        <item x="339"/>
        <item x="108"/>
        <item x="189"/>
        <item x="192"/>
        <item x="288"/>
        <item x="246"/>
        <item x="17"/>
        <item x="180"/>
        <item x="279"/>
        <item x="137"/>
        <item x="194"/>
        <item x="115"/>
        <item x="155"/>
        <item x="79"/>
        <item x="162"/>
        <item x="212"/>
        <item x="66"/>
        <item x="103"/>
        <item x="94"/>
        <item x="21"/>
        <item x="304"/>
        <item x="275"/>
        <item x="260"/>
        <item x="181"/>
        <item x="193"/>
        <item x="22"/>
        <item x="52"/>
        <item x="169"/>
        <item x="62"/>
        <item x="110"/>
        <item x="190"/>
        <item x="78"/>
        <item x="158"/>
        <item x="308"/>
        <item x="214"/>
        <item x="286"/>
        <item x="268"/>
        <item x="142"/>
        <item x="262"/>
        <item x="68"/>
        <item x="91"/>
        <item x="174"/>
        <item x="176"/>
        <item x="323"/>
        <item x="42"/>
        <item x="318"/>
        <item x="306"/>
        <item x="178"/>
        <item x="274"/>
        <item x="295"/>
        <item x="149"/>
        <item x="63"/>
        <item x="28"/>
        <item x="201"/>
        <item x="219"/>
        <item x="100"/>
        <item x="133"/>
        <item x="26"/>
        <item x="338"/>
        <item x="251"/>
        <item x="65"/>
        <item x="35"/>
        <item x="277"/>
        <item x="242"/>
        <item x="261"/>
        <item x="340"/>
        <item x="61"/>
        <item x="114"/>
        <item x="244"/>
        <item x="136"/>
        <item x="160"/>
        <item x="292"/>
        <item x="188"/>
        <item x="112"/>
        <item x="7"/>
        <item x="88"/>
        <item x="33"/>
        <item x="12"/>
        <item x="272"/>
        <item x="143"/>
        <item x="128"/>
        <item x="147"/>
        <item x="289"/>
        <item x="117"/>
        <item x="298"/>
        <item x="186"/>
        <item x="232"/>
        <item x="92"/>
        <item x="175"/>
        <item x="37"/>
        <item x="45"/>
        <item x="273"/>
        <item x="31"/>
        <item x="202"/>
        <item x="234"/>
        <item x="282"/>
        <item x="245"/>
        <item x="168"/>
        <item x="278"/>
        <item x="6"/>
        <item x="127"/>
        <item x="307"/>
        <item x="70"/>
        <item x="80"/>
        <item x="46"/>
        <item x="71"/>
        <item x="224"/>
        <item x="89"/>
        <item x="183"/>
        <item x="54"/>
        <item x="258"/>
        <item x="239"/>
        <item x="313"/>
        <item x="85"/>
        <item x="200"/>
        <item x="170"/>
        <item x="11"/>
        <item x="39"/>
        <item x="312"/>
        <item x="164"/>
        <item x="285"/>
        <item x="330"/>
        <item x="173"/>
        <item x="253"/>
        <item x="230"/>
        <item x="60"/>
        <item x="81"/>
        <item x="16"/>
        <item x="96"/>
        <item x="206"/>
        <item x="296"/>
        <item x="223"/>
        <item x="315"/>
        <item x="231"/>
        <item x="34"/>
        <item x="163"/>
        <item x="97"/>
        <item x="109"/>
        <item x="215"/>
        <item x="301"/>
        <item x="0"/>
        <item x="221"/>
        <item x="72"/>
        <item x="83"/>
        <item x="294"/>
        <item x="113"/>
        <item x="276"/>
        <item x="59"/>
        <item x="191"/>
        <item x="120"/>
        <item x="146"/>
        <item x="310"/>
        <item x="271"/>
        <item x="334"/>
        <item x="38"/>
        <item x="27"/>
        <item x="332"/>
        <item x="211"/>
        <item x="30"/>
        <item x="74"/>
        <item x="216"/>
        <item x="55"/>
        <item x="47"/>
        <item x="208"/>
        <item x="226"/>
        <item x="121"/>
        <item x="284"/>
        <item x="18"/>
        <item x="82"/>
        <item x="291"/>
        <item x="225"/>
        <item x="111"/>
        <item x="321"/>
        <item x="204"/>
        <item x="118"/>
        <item x="152"/>
        <item x="249"/>
        <item x="287"/>
        <item x="69"/>
        <item x="254"/>
        <item x="129"/>
        <item x="263"/>
        <item x="130"/>
        <item x="132"/>
        <item x="320"/>
        <item x="179"/>
        <item x="124"/>
        <item x="125"/>
        <item x="337"/>
        <item x="220"/>
        <item x="270"/>
        <item x="104"/>
        <item x="64"/>
        <item x="256"/>
        <item x="252"/>
        <item x="329"/>
        <item x="243"/>
        <item x="171"/>
        <item x="255"/>
        <item x="106"/>
        <item x="311"/>
        <item x="134"/>
        <item x="95"/>
        <item x="102"/>
        <item x="218"/>
        <item x="185"/>
        <item x="322"/>
        <item x="238"/>
        <item x="297"/>
        <item x="48"/>
        <item x="57"/>
        <item x="241"/>
        <item x="14"/>
        <item x="302"/>
        <item x="15"/>
        <item x="280"/>
        <item x="32"/>
        <item x="76"/>
        <item x="159"/>
        <item x="161"/>
        <item x="123"/>
        <item x="86"/>
        <item x="10"/>
        <item x="44"/>
        <item x="36"/>
        <item x="23"/>
        <item x="135"/>
        <item x="67"/>
        <item x="75"/>
        <item x="8"/>
        <item x="264"/>
        <item x="99"/>
        <item x="195"/>
        <item x="29"/>
        <item x="266"/>
        <item x="107"/>
        <item x="269"/>
        <item x="233"/>
        <item x="43"/>
        <item x="207"/>
        <item x="331"/>
        <item x="93"/>
        <item x="154"/>
        <item x="41"/>
        <item x="139"/>
        <item x="148"/>
        <item x="24"/>
        <item x="9"/>
        <item x="51"/>
        <item x="172"/>
        <item x="145"/>
        <item x="281"/>
        <item x="138"/>
        <item x="240"/>
        <item x="126"/>
        <item t="default"/>
      </items>
    </pivotField>
    <pivotField compact="0" outline="0" showAll="0"/>
    <pivotField compact="0" outline="0" showAll="0"/>
    <pivotField compact="0" outline="0" showAll="0"/>
    <pivotField compact="0" outline="0" showAll="0"/>
    <pivotField axis="axisRow" compact="0" outline="0" showAll="0">
      <items count="8">
        <item sd="0" x="6"/>
        <item sd="0" x="4"/>
        <item sd="0" x="3"/>
        <item sd="0" x="1"/>
        <item sd="0" x="2"/>
        <item sd="0" x="0"/>
        <item sd="0" x="5"/>
        <item t="default"/>
      </items>
    </pivotField>
    <pivotField axis="axisRow" compact="0" outline="0" showAll="0">
      <items count="26">
        <item x="23"/>
        <item x="5"/>
        <item x="8"/>
        <item x="19"/>
        <item x="18"/>
        <item x="2"/>
        <item x="13"/>
        <item x="9"/>
        <item x="14"/>
        <item x="3"/>
        <item x="22"/>
        <item x="17"/>
        <item x="1"/>
        <item x="15"/>
        <item x="7"/>
        <item x="24"/>
        <item x="10"/>
        <item x="16"/>
        <item x="0"/>
        <item x="6"/>
        <item x="11"/>
        <item x="20"/>
        <item x="21"/>
        <item x="4"/>
        <item x="12"/>
        <item t="default"/>
      </items>
    </pivotField>
    <pivotField compact="0" outline="0" showAll="0"/>
    <pivotField compact="0" outline="0" showAll="0"/>
    <pivotField compact="0" outline="0" showAll="0"/>
    <pivotField dataField="1"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2">
    <field x="6"/>
    <field x="7"/>
  </rowFields>
  <rowItems count="8">
    <i>
      <x/>
    </i>
    <i>
      <x v="1"/>
    </i>
    <i>
      <x v="2"/>
    </i>
    <i>
      <x v="3"/>
    </i>
    <i>
      <x v="4"/>
    </i>
    <i>
      <x v="5"/>
    </i>
    <i>
      <x v="6"/>
    </i>
    <i t="grand">
      <x/>
    </i>
  </rowItems>
  <colItems count="1">
    <i/>
  </colItems>
  <dataFields count="1">
    <dataField name="Sum of Sales_Amoun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D67FBC-D627-490F-B3E8-80B301102210}" name="PivotTable5"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8:B41" firstHeaderRow="1" firstDataRow="1" firstDataCol="1"/>
  <pivotFields count="14">
    <pivotField compact="0" outline="0" showAll="0"/>
    <pivotField compact="0" numFmtId="14" outline="0" showAll="0">
      <items count="343">
        <item x="305"/>
        <item x="324"/>
        <item x="336"/>
        <item x="247"/>
        <item x="150"/>
        <item x="326"/>
        <item x="328"/>
        <item x="314"/>
        <item x="290"/>
        <item x="213"/>
        <item x="187"/>
        <item x="341"/>
        <item x="316"/>
        <item x="151"/>
        <item x="210"/>
        <item x="205"/>
        <item x="299"/>
        <item x="5"/>
        <item x="3"/>
        <item x="141"/>
        <item x="229"/>
        <item x="236"/>
        <item x="303"/>
        <item x="19"/>
        <item x="203"/>
        <item x="209"/>
        <item x="265"/>
        <item x="317"/>
        <item x="77"/>
        <item x="283"/>
        <item x="50"/>
        <item x="199"/>
        <item x="98"/>
        <item x="248"/>
        <item x="1"/>
        <item x="309"/>
        <item x="2"/>
        <item x="40"/>
        <item x="122"/>
        <item x="20"/>
        <item x="140"/>
        <item x="153"/>
        <item x="84"/>
        <item x="333"/>
        <item x="131"/>
        <item x="157"/>
        <item x="235"/>
        <item x="300"/>
        <item x="13"/>
        <item x="166"/>
        <item x="197"/>
        <item x="267"/>
        <item x="217"/>
        <item x="227"/>
        <item x="87"/>
        <item x="257"/>
        <item x="144"/>
        <item x="293"/>
        <item x="184"/>
        <item x="319"/>
        <item x="325"/>
        <item x="53"/>
        <item x="165"/>
        <item x="167"/>
        <item x="182"/>
        <item x="119"/>
        <item x="90"/>
        <item x="250"/>
        <item x="105"/>
        <item x="116"/>
        <item x="335"/>
        <item x="25"/>
        <item x="4"/>
        <item x="58"/>
        <item x="101"/>
        <item x="196"/>
        <item x="327"/>
        <item x="73"/>
        <item x="56"/>
        <item x="198"/>
        <item x="156"/>
        <item x="259"/>
        <item x="49"/>
        <item x="228"/>
        <item x="237"/>
        <item x="177"/>
        <item x="222"/>
        <item x="339"/>
        <item x="108"/>
        <item x="189"/>
        <item x="192"/>
        <item x="288"/>
        <item x="246"/>
        <item x="17"/>
        <item x="180"/>
        <item x="279"/>
        <item x="137"/>
        <item x="194"/>
        <item x="115"/>
        <item x="155"/>
        <item x="79"/>
        <item x="162"/>
        <item x="212"/>
        <item x="66"/>
        <item x="103"/>
        <item x="94"/>
        <item x="21"/>
        <item x="304"/>
        <item x="275"/>
        <item x="260"/>
        <item x="181"/>
        <item x="193"/>
        <item x="22"/>
        <item x="52"/>
        <item x="169"/>
        <item x="62"/>
        <item x="110"/>
        <item x="190"/>
        <item x="78"/>
        <item x="158"/>
        <item x="308"/>
        <item x="214"/>
        <item x="286"/>
        <item x="268"/>
        <item x="142"/>
        <item x="262"/>
        <item x="68"/>
        <item x="91"/>
        <item x="174"/>
        <item x="176"/>
        <item x="323"/>
        <item x="42"/>
        <item x="318"/>
        <item x="306"/>
        <item x="178"/>
        <item x="274"/>
        <item x="295"/>
        <item x="149"/>
        <item x="63"/>
        <item x="28"/>
        <item x="201"/>
        <item x="219"/>
        <item x="100"/>
        <item x="133"/>
        <item x="26"/>
        <item x="338"/>
        <item x="251"/>
        <item x="65"/>
        <item x="35"/>
        <item x="277"/>
        <item x="242"/>
        <item x="261"/>
        <item x="340"/>
        <item x="61"/>
        <item x="114"/>
        <item x="244"/>
        <item x="136"/>
        <item x="160"/>
        <item x="292"/>
        <item x="188"/>
        <item x="112"/>
        <item x="7"/>
        <item x="88"/>
        <item x="33"/>
        <item x="12"/>
        <item x="272"/>
        <item x="143"/>
        <item x="128"/>
        <item x="147"/>
        <item x="289"/>
        <item x="117"/>
        <item x="298"/>
        <item x="186"/>
        <item x="232"/>
        <item x="92"/>
        <item x="175"/>
        <item x="37"/>
        <item x="45"/>
        <item x="273"/>
        <item x="31"/>
        <item x="202"/>
        <item x="234"/>
        <item x="282"/>
        <item x="245"/>
        <item x="168"/>
        <item x="278"/>
        <item x="6"/>
        <item x="127"/>
        <item x="307"/>
        <item x="70"/>
        <item x="80"/>
        <item x="46"/>
        <item x="71"/>
        <item x="224"/>
        <item x="89"/>
        <item x="183"/>
        <item x="54"/>
        <item x="258"/>
        <item x="239"/>
        <item x="313"/>
        <item x="85"/>
        <item x="200"/>
        <item x="170"/>
        <item x="11"/>
        <item x="39"/>
        <item x="312"/>
        <item x="164"/>
        <item x="285"/>
        <item x="330"/>
        <item x="173"/>
        <item x="253"/>
        <item x="230"/>
        <item x="60"/>
        <item x="81"/>
        <item x="16"/>
        <item x="96"/>
        <item x="206"/>
        <item x="296"/>
        <item x="223"/>
        <item x="315"/>
        <item x="231"/>
        <item x="34"/>
        <item x="163"/>
        <item x="97"/>
        <item x="109"/>
        <item x="215"/>
        <item x="301"/>
        <item x="0"/>
        <item x="221"/>
        <item x="72"/>
        <item x="83"/>
        <item x="294"/>
        <item x="113"/>
        <item x="276"/>
        <item x="59"/>
        <item x="191"/>
        <item x="120"/>
        <item x="146"/>
        <item x="310"/>
        <item x="271"/>
        <item x="334"/>
        <item x="38"/>
        <item x="27"/>
        <item x="332"/>
        <item x="211"/>
        <item x="30"/>
        <item x="74"/>
        <item x="216"/>
        <item x="55"/>
        <item x="47"/>
        <item x="208"/>
        <item x="226"/>
        <item x="121"/>
        <item x="284"/>
        <item x="18"/>
        <item x="82"/>
        <item x="291"/>
        <item x="225"/>
        <item x="111"/>
        <item x="321"/>
        <item x="204"/>
        <item x="118"/>
        <item x="152"/>
        <item x="249"/>
        <item x="287"/>
        <item x="69"/>
        <item x="254"/>
        <item x="129"/>
        <item x="263"/>
        <item x="130"/>
        <item x="132"/>
        <item x="320"/>
        <item x="179"/>
        <item x="124"/>
        <item x="125"/>
        <item x="337"/>
        <item x="220"/>
        <item x="270"/>
        <item x="104"/>
        <item x="64"/>
        <item x="256"/>
        <item x="252"/>
        <item x="329"/>
        <item x="243"/>
        <item x="171"/>
        <item x="255"/>
        <item x="106"/>
        <item x="311"/>
        <item x="134"/>
        <item x="95"/>
        <item x="102"/>
        <item x="218"/>
        <item x="185"/>
        <item x="322"/>
        <item x="238"/>
        <item x="297"/>
        <item x="48"/>
        <item x="57"/>
        <item x="241"/>
        <item x="14"/>
        <item x="302"/>
        <item x="15"/>
        <item x="280"/>
        <item x="32"/>
        <item x="76"/>
        <item x="159"/>
        <item x="161"/>
        <item x="123"/>
        <item x="86"/>
        <item x="10"/>
        <item x="44"/>
        <item x="36"/>
        <item x="23"/>
        <item x="135"/>
        <item x="67"/>
        <item x="75"/>
        <item x="8"/>
        <item x="264"/>
        <item x="99"/>
        <item x="195"/>
        <item x="29"/>
        <item x="266"/>
        <item x="107"/>
        <item x="269"/>
        <item x="233"/>
        <item x="43"/>
        <item x="207"/>
        <item x="331"/>
        <item x="93"/>
        <item x="154"/>
        <item x="41"/>
        <item x="139"/>
        <item x="148"/>
        <item x="24"/>
        <item x="9"/>
        <item x="51"/>
        <item x="172"/>
        <item x="145"/>
        <item x="281"/>
        <item x="138"/>
        <item x="240"/>
        <item x="12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compact="0" outline="0"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Sales_Amoun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E9B83C-072F-49D9-ACD2-D977B8B18BCD}"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9:B86" firstHeaderRow="1" firstDataRow="1" firstDataCol="1"/>
  <pivotFields count="14">
    <pivotField showAll="0"/>
    <pivotField numFmtId="14" showAll="0">
      <items count="343">
        <item x="305"/>
        <item x="324"/>
        <item x="336"/>
        <item x="247"/>
        <item x="150"/>
        <item x="326"/>
        <item x="328"/>
        <item x="314"/>
        <item x="290"/>
        <item x="213"/>
        <item x="187"/>
        <item x="341"/>
        <item x="316"/>
        <item x="151"/>
        <item x="210"/>
        <item x="205"/>
        <item x="299"/>
        <item x="5"/>
        <item x="3"/>
        <item x="141"/>
        <item x="229"/>
        <item x="236"/>
        <item x="303"/>
        <item x="19"/>
        <item x="203"/>
        <item x="209"/>
        <item x="265"/>
        <item x="317"/>
        <item x="77"/>
        <item x="283"/>
        <item x="50"/>
        <item x="199"/>
        <item x="98"/>
        <item x="248"/>
        <item x="1"/>
        <item x="309"/>
        <item x="2"/>
        <item x="40"/>
        <item x="122"/>
        <item x="20"/>
        <item x="140"/>
        <item x="153"/>
        <item x="84"/>
        <item x="333"/>
        <item x="131"/>
        <item x="157"/>
        <item x="235"/>
        <item x="300"/>
        <item x="13"/>
        <item x="166"/>
        <item x="197"/>
        <item x="267"/>
        <item x="217"/>
        <item x="227"/>
        <item x="87"/>
        <item x="257"/>
        <item x="144"/>
        <item x="293"/>
        <item x="184"/>
        <item x="319"/>
        <item x="325"/>
        <item x="53"/>
        <item x="165"/>
        <item x="167"/>
        <item x="182"/>
        <item x="119"/>
        <item x="90"/>
        <item x="250"/>
        <item x="105"/>
        <item x="116"/>
        <item x="335"/>
        <item x="25"/>
        <item x="4"/>
        <item x="58"/>
        <item x="101"/>
        <item x="196"/>
        <item x="327"/>
        <item x="73"/>
        <item x="56"/>
        <item x="198"/>
        <item x="156"/>
        <item x="259"/>
        <item x="49"/>
        <item x="228"/>
        <item x="237"/>
        <item x="177"/>
        <item x="222"/>
        <item x="339"/>
        <item x="108"/>
        <item x="189"/>
        <item x="192"/>
        <item x="288"/>
        <item x="246"/>
        <item x="17"/>
        <item x="180"/>
        <item x="279"/>
        <item x="137"/>
        <item x="194"/>
        <item x="115"/>
        <item x="155"/>
        <item x="79"/>
        <item x="162"/>
        <item x="212"/>
        <item x="66"/>
        <item x="103"/>
        <item x="94"/>
        <item x="21"/>
        <item x="304"/>
        <item x="275"/>
        <item x="260"/>
        <item x="181"/>
        <item x="193"/>
        <item x="22"/>
        <item x="52"/>
        <item x="169"/>
        <item x="62"/>
        <item x="110"/>
        <item x="190"/>
        <item x="78"/>
        <item x="158"/>
        <item x="308"/>
        <item x="214"/>
        <item x="286"/>
        <item x="268"/>
        <item x="142"/>
        <item x="262"/>
        <item x="68"/>
        <item x="91"/>
        <item x="174"/>
        <item x="176"/>
        <item x="323"/>
        <item x="42"/>
        <item x="318"/>
        <item x="306"/>
        <item x="178"/>
        <item x="274"/>
        <item x="295"/>
        <item x="149"/>
        <item x="63"/>
        <item x="28"/>
        <item x="201"/>
        <item x="219"/>
        <item x="100"/>
        <item x="133"/>
        <item x="26"/>
        <item x="338"/>
        <item x="251"/>
        <item x="65"/>
        <item x="35"/>
        <item x="277"/>
        <item x="242"/>
        <item x="261"/>
        <item x="340"/>
        <item x="61"/>
        <item x="114"/>
        <item x="244"/>
        <item x="136"/>
        <item x="160"/>
        <item x="292"/>
        <item x="188"/>
        <item x="112"/>
        <item x="7"/>
        <item x="88"/>
        <item x="33"/>
        <item x="12"/>
        <item x="272"/>
        <item x="143"/>
        <item x="128"/>
        <item x="147"/>
        <item x="289"/>
        <item x="117"/>
        <item x="298"/>
        <item x="186"/>
        <item x="232"/>
        <item x="92"/>
        <item x="175"/>
        <item x="37"/>
        <item x="45"/>
        <item x="273"/>
        <item x="31"/>
        <item x="202"/>
        <item x="234"/>
        <item x="282"/>
        <item x="245"/>
        <item x="168"/>
        <item x="278"/>
        <item x="6"/>
        <item x="127"/>
        <item x="307"/>
        <item x="70"/>
        <item x="80"/>
        <item x="46"/>
        <item x="71"/>
        <item x="224"/>
        <item x="89"/>
        <item x="183"/>
        <item x="54"/>
        <item x="258"/>
        <item x="239"/>
        <item x="313"/>
        <item x="85"/>
        <item x="200"/>
        <item x="170"/>
        <item x="11"/>
        <item x="39"/>
        <item x="312"/>
        <item x="164"/>
        <item x="285"/>
        <item x="330"/>
        <item x="173"/>
        <item x="253"/>
        <item x="230"/>
        <item x="60"/>
        <item x="81"/>
        <item x="16"/>
        <item x="96"/>
        <item x="206"/>
        <item x="296"/>
        <item x="223"/>
        <item x="315"/>
        <item x="231"/>
        <item x="34"/>
        <item x="163"/>
        <item x="97"/>
        <item x="109"/>
        <item x="215"/>
        <item x="301"/>
        <item x="0"/>
        <item x="221"/>
        <item x="72"/>
        <item x="83"/>
        <item x="294"/>
        <item x="113"/>
        <item x="276"/>
        <item x="59"/>
        <item x="191"/>
        <item x="120"/>
        <item x="146"/>
        <item x="310"/>
        <item x="271"/>
        <item x="334"/>
        <item x="38"/>
        <item x="27"/>
        <item x="332"/>
        <item x="211"/>
        <item x="30"/>
        <item x="74"/>
        <item x="216"/>
        <item x="55"/>
        <item x="47"/>
        <item x="208"/>
        <item x="226"/>
        <item x="121"/>
        <item x="284"/>
        <item x="18"/>
        <item x="82"/>
        <item x="291"/>
        <item x="225"/>
        <item x="111"/>
        <item x="321"/>
        <item x="204"/>
        <item x="118"/>
        <item x="152"/>
        <item x="249"/>
        <item x="287"/>
        <item x="69"/>
        <item x="254"/>
        <item x="129"/>
        <item x="263"/>
        <item x="130"/>
        <item x="132"/>
        <item x="320"/>
        <item x="179"/>
        <item x="124"/>
        <item x="125"/>
        <item x="337"/>
        <item x="220"/>
        <item x="270"/>
        <item x="104"/>
        <item x="64"/>
        <item x="256"/>
        <item x="252"/>
        <item x="329"/>
        <item x="243"/>
        <item x="171"/>
        <item x="255"/>
        <item x="106"/>
        <item x="311"/>
        <item x="134"/>
        <item x="95"/>
        <item x="102"/>
        <item x="218"/>
        <item x="185"/>
        <item x="322"/>
        <item x="238"/>
        <item x="297"/>
        <item x="48"/>
        <item x="57"/>
        <item x="241"/>
        <item x="14"/>
        <item x="302"/>
        <item x="15"/>
        <item x="280"/>
        <item x="32"/>
        <item x="76"/>
        <item x="159"/>
        <item x="161"/>
        <item x="123"/>
        <item x="86"/>
        <item x="10"/>
        <item x="44"/>
        <item x="36"/>
        <item x="23"/>
        <item x="135"/>
        <item x="67"/>
        <item x="75"/>
        <item x="8"/>
        <item x="264"/>
        <item x="99"/>
        <item x="195"/>
        <item x="29"/>
        <item x="266"/>
        <item x="107"/>
        <item x="269"/>
        <item x="233"/>
        <item x="43"/>
        <item x="207"/>
        <item x="331"/>
        <item x="93"/>
        <item x="154"/>
        <item x="41"/>
        <item x="139"/>
        <item x="148"/>
        <item x="24"/>
        <item x="9"/>
        <item x="51"/>
        <item x="172"/>
        <item x="145"/>
        <item x="281"/>
        <item x="138"/>
        <item x="240"/>
        <item x="126"/>
        <item t="default"/>
      </items>
    </pivotField>
    <pivotField axis="axisRow" showAll="0">
      <items count="13">
        <item x="2"/>
        <item x="1"/>
        <item x="3"/>
        <item x="8"/>
        <item x="10"/>
        <item x="5"/>
        <item x="4"/>
        <item x="0"/>
        <item x="9"/>
        <item x="11"/>
        <item x="7"/>
        <item x="6"/>
        <item t="default"/>
      </items>
    </pivotField>
    <pivotField axis="axisRow" showAll="0">
      <items count="5">
        <item x="1"/>
        <item x="2"/>
        <item x="0"/>
        <item x="3"/>
        <item t="default"/>
      </items>
    </pivotField>
    <pivotField showAll="0"/>
    <pivotField showAll="0"/>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2">
    <field x="3"/>
    <field x="2"/>
  </rowFields>
  <rowItems count="17">
    <i>
      <x/>
    </i>
    <i r="1">
      <x/>
    </i>
    <i r="1">
      <x v="1"/>
    </i>
    <i r="1">
      <x v="2"/>
    </i>
    <i>
      <x v="1"/>
    </i>
    <i r="1">
      <x v="3"/>
    </i>
    <i r="1">
      <x v="4"/>
    </i>
    <i r="1">
      <x v="5"/>
    </i>
    <i>
      <x v="2"/>
    </i>
    <i r="1">
      <x v="6"/>
    </i>
    <i r="1">
      <x v="7"/>
    </i>
    <i r="1">
      <x v="8"/>
    </i>
    <i>
      <x v="3"/>
    </i>
    <i r="1">
      <x v="9"/>
    </i>
    <i r="1">
      <x v="10"/>
    </i>
    <i r="1">
      <x v="11"/>
    </i>
    <i t="grand">
      <x/>
    </i>
  </rowItems>
  <colItems count="1">
    <i/>
  </colItems>
  <dataFields count="1">
    <dataField name="Sum of Sales_Amoun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075649-46DB-4609-8AB3-5929EE86D52C}" name="PivotTable4"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8:B21" firstHeaderRow="1" firstDataRow="1" firstDataCol="1"/>
  <pivotFields count="14">
    <pivotField compact="0" outline="0" showAll="0"/>
    <pivotField compact="0" numFmtId="14" outline="0" showAll="0">
      <items count="343">
        <item x="305"/>
        <item x="324"/>
        <item x="336"/>
        <item x="247"/>
        <item x="150"/>
        <item x="326"/>
        <item x="328"/>
        <item x="314"/>
        <item x="290"/>
        <item x="213"/>
        <item x="187"/>
        <item x="341"/>
        <item x="316"/>
        <item x="151"/>
        <item x="210"/>
        <item x="205"/>
        <item x="299"/>
        <item x="5"/>
        <item x="3"/>
        <item x="141"/>
        <item x="229"/>
        <item x="236"/>
        <item x="303"/>
        <item x="19"/>
        <item x="203"/>
        <item x="209"/>
        <item x="265"/>
        <item x="317"/>
        <item x="77"/>
        <item x="283"/>
        <item x="50"/>
        <item x="199"/>
        <item x="98"/>
        <item x="248"/>
        <item x="1"/>
        <item x="309"/>
        <item x="2"/>
        <item x="40"/>
        <item x="122"/>
        <item x="20"/>
        <item x="140"/>
        <item x="153"/>
        <item x="84"/>
        <item x="333"/>
        <item x="131"/>
        <item x="157"/>
        <item x="235"/>
        <item x="300"/>
        <item x="13"/>
        <item x="166"/>
        <item x="197"/>
        <item x="267"/>
        <item x="217"/>
        <item x="227"/>
        <item x="87"/>
        <item x="257"/>
        <item x="144"/>
        <item x="293"/>
        <item x="184"/>
        <item x="319"/>
        <item x="325"/>
        <item x="53"/>
        <item x="165"/>
        <item x="167"/>
        <item x="182"/>
        <item x="119"/>
        <item x="90"/>
        <item x="250"/>
        <item x="105"/>
        <item x="116"/>
        <item x="335"/>
        <item x="25"/>
        <item x="4"/>
        <item x="58"/>
        <item x="101"/>
        <item x="196"/>
        <item x="327"/>
        <item x="73"/>
        <item x="56"/>
        <item x="198"/>
        <item x="156"/>
        <item x="259"/>
        <item x="49"/>
        <item x="228"/>
        <item x="237"/>
        <item x="177"/>
        <item x="222"/>
        <item x="339"/>
        <item x="108"/>
        <item x="189"/>
        <item x="192"/>
        <item x="288"/>
        <item x="246"/>
        <item x="17"/>
        <item x="180"/>
        <item x="279"/>
        <item x="137"/>
        <item x="194"/>
        <item x="115"/>
        <item x="155"/>
        <item x="79"/>
        <item x="162"/>
        <item x="212"/>
        <item x="66"/>
        <item x="103"/>
        <item x="94"/>
        <item x="21"/>
        <item x="304"/>
        <item x="275"/>
        <item x="260"/>
        <item x="181"/>
        <item x="193"/>
        <item x="22"/>
        <item x="52"/>
        <item x="169"/>
        <item x="62"/>
        <item x="110"/>
        <item x="190"/>
        <item x="78"/>
        <item x="158"/>
        <item x="308"/>
        <item x="214"/>
        <item x="286"/>
        <item x="268"/>
        <item x="142"/>
        <item x="262"/>
        <item x="68"/>
        <item x="91"/>
        <item x="174"/>
        <item x="176"/>
        <item x="323"/>
        <item x="42"/>
        <item x="318"/>
        <item x="306"/>
        <item x="178"/>
        <item x="274"/>
        <item x="295"/>
        <item x="149"/>
        <item x="63"/>
        <item x="28"/>
        <item x="201"/>
        <item x="219"/>
        <item x="100"/>
        <item x="133"/>
        <item x="26"/>
        <item x="338"/>
        <item x="251"/>
        <item x="65"/>
        <item x="35"/>
        <item x="277"/>
        <item x="242"/>
        <item x="261"/>
        <item x="340"/>
        <item x="61"/>
        <item x="114"/>
        <item x="244"/>
        <item x="136"/>
        <item x="160"/>
        <item x="292"/>
        <item x="188"/>
        <item x="112"/>
        <item x="7"/>
        <item x="88"/>
        <item x="33"/>
        <item x="12"/>
        <item x="272"/>
        <item x="143"/>
        <item x="128"/>
        <item x="147"/>
        <item x="289"/>
        <item x="117"/>
        <item x="298"/>
        <item x="186"/>
        <item x="232"/>
        <item x="92"/>
        <item x="175"/>
        <item x="37"/>
        <item x="45"/>
        <item x="273"/>
        <item x="31"/>
        <item x="202"/>
        <item x="234"/>
        <item x="282"/>
        <item x="245"/>
        <item x="168"/>
        <item x="278"/>
        <item x="6"/>
        <item x="127"/>
        <item x="307"/>
        <item x="70"/>
        <item x="80"/>
        <item x="46"/>
        <item x="71"/>
        <item x="224"/>
        <item x="89"/>
        <item x="183"/>
        <item x="54"/>
        <item x="258"/>
        <item x="239"/>
        <item x="313"/>
        <item x="85"/>
        <item x="200"/>
        <item x="170"/>
        <item x="11"/>
        <item x="39"/>
        <item x="312"/>
        <item x="164"/>
        <item x="285"/>
        <item x="330"/>
        <item x="173"/>
        <item x="253"/>
        <item x="230"/>
        <item x="60"/>
        <item x="81"/>
        <item x="16"/>
        <item x="96"/>
        <item x="206"/>
        <item x="296"/>
        <item x="223"/>
        <item x="315"/>
        <item x="231"/>
        <item x="34"/>
        <item x="163"/>
        <item x="97"/>
        <item x="109"/>
        <item x="215"/>
        <item x="301"/>
        <item x="0"/>
        <item x="221"/>
        <item x="72"/>
        <item x="83"/>
        <item x="294"/>
        <item x="113"/>
        <item x="276"/>
        <item x="59"/>
        <item x="191"/>
        <item x="120"/>
        <item x="146"/>
        <item x="310"/>
        <item x="271"/>
        <item x="334"/>
        <item x="38"/>
        <item x="27"/>
        <item x="332"/>
        <item x="211"/>
        <item x="30"/>
        <item x="74"/>
        <item x="216"/>
        <item x="55"/>
        <item x="47"/>
        <item x="208"/>
        <item x="226"/>
        <item x="121"/>
        <item x="284"/>
        <item x="18"/>
        <item x="82"/>
        <item x="291"/>
        <item x="225"/>
        <item x="111"/>
        <item x="321"/>
        <item x="204"/>
        <item x="118"/>
        <item x="152"/>
        <item x="249"/>
        <item x="287"/>
        <item x="69"/>
        <item x="254"/>
        <item x="129"/>
        <item x="263"/>
        <item x="130"/>
        <item x="132"/>
        <item x="320"/>
        <item x="179"/>
        <item x="124"/>
        <item x="125"/>
        <item x="337"/>
        <item x="220"/>
        <item x="270"/>
        <item x="104"/>
        <item x="64"/>
        <item x="256"/>
        <item x="252"/>
        <item x="329"/>
        <item x="243"/>
        <item x="171"/>
        <item x="255"/>
        <item x="106"/>
        <item x="311"/>
        <item x="134"/>
        <item x="95"/>
        <item x="102"/>
        <item x="218"/>
        <item x="185"/>
        <item x="322"/>
        <item x="238"/>
        <item x="297"/>
        <item x="48"/>
        <item x="57"/>
        <item x="241"/>
        <item x="14"/>
        <item x="302"/>
        <item x="15"/>
        <item x="280"/>
        <item x="32"/>
        <item x="76"/>
        <item x="159"/>
        <item x="161"/>
        <item x="123"/>
        <item x="86"/>
        <item x="10"/>
        <item x="44"/>
        <item x="36"/>
        <item x="23"/>
        <item x="135"/>
        <item x="67"/>
        <item x="75"/>
        <item x="8"/>
        <item x="264"/>
        <item x="99"/>
        <item x="195"/>
        <item x="29"/>
        <item x="266"/>
        <item x="107"/>
        <item x="269"/>
        <item x="233"/>
        <item x="43"/>
        <item x="207"/>
        <item x="331"/>
        <item x="93"/>
        <item x="154"/>
        <item x="41"/>
        <item x="139"/>
        <item x="148"/>
        <item x="24"/>
        <item x="9"/>
        <item x="51"/>
        <item x="172"/>
        <item x="145"/>
        <item x="281"/>
        <item x="138"/>
        <item x="240"/>
        <item x="126"/>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dataField="1"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8"/>
  </rowFields>
  <rowItems count="3">
    <i>
      <x/>
    </i>
    <i>
      <x v="1"/>
    </i>
    <i t="grand">
      <x/>
    </i>
  </rowItems>
  <colItems count="1">
    <i/>
  </colItems>
  <dataFields count="1">
    <dataField name="Sum of Sales_Amoun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83C66C-EF71-4AAF-A8FF-4AA954AB98F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N31" firstHeaderRow="1" firstDataRow="2" firstDataCol="1"/>
  <pivotFields count="10">
    <pivotField showAll="0"/>
    <pivotField numFmtId="14" showAll="0"/>
    <pivotField axis="axisCol" showAll="0">
      <items count="13">
        <item x="7"/>
        <item x="2"/>
        <item x="11"/>
        <item x="9"/>
        <item x="0"/>
        <item x="4"/>
        <item x="8"/>
        <item x="6"/>
        <item x="10"/>
        <item x="5"/>
        <item x="3"/>
        <item x="1"/>
        <item t="default"/>
      </items>
    </pivotField>
    <pivotField showAll="0"/>
    <pivotField axis="axisRow" showAll="0">
      <items count="8">
        <item x="5"/>
        <item x="2"/>
        <item x="0"/>
        <item x="4"/>
        <item x="6"/>
        <item x="3"/>
        <item x="1"/>
        <item t="default"/>
      </items>
    </pivotField>
    <pivotField showAll="0"/>
    <pivotField showAll="0"/>
    <pivotField showAll="0"/>
    <pivotField showAll="0"/>
    <pivotField dataField="1" showAll="0"/>
  </pivotFields>
  <rowFields count="1">
    <field x="4"/>
  </rowFields>
  <rowItems count="8">
    <i>
      <x/>
    </i>
    <i>
      <x v="1"/>
    </i>
    <i>
      <x v="2"/>
    </i>
    <i>
      <x v="3"/>
    </i>
    <i>
      <x v="4"/>
    </i>
    <i>
      <x v="5"/>
    </i>
    <i>
      <x v="6"/>
    </i>
    <i t="grand">
      <x/>
    </i>
  </rowItems>
  <colFields count="1">
    <field x="2"/>
  </colFields>
  <colItems count="13">
    <i>
      <x/>
    </i>
    <i>
      <x v="1"/>
    </i>
    <i>
      <x v="2"/>
    </i>
    <i>
      <x v="3"/>
    </i>
    <i>
      <x v="4"/>
    </i>
    <i>
      <x v="5"/>
    </i>
    <i>
      <x v="6"/>
    </i>
    <i>
      <x v="7"/>
    </i>
    <i>
      <x v="8"/>
    </i>
    <i>
      <x v="9"/>
    </i>
    <i>
      <x v="10"/>
    </i>
    <i>
      <x v="11"/>
    </i>
    <i t="grand">
      <x/>
    </i>
  </colItems>
  <dataFields count="1">
    <dataField name="Sum of Purchase_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8995E5-68B1-4CEB-8061-97D3D4A9929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7:C48" firstHeaderRow="0" firstDataRow="1" firstDataCol="1"/>
  <pivotFields count="10">
    <pivotField showAll="0"/>
    <pivotField numFmtId="14" showAll="0"/>
    <pivotField showAll="0"/>
    <pivotField axis="axisRow" showAll="0">
      <items count="11">
        <item x="2"/>
        <item x="3"/>
        <item x="1"/>
        <item x="4"/>
        <item x="7"/>
        <item x="6"/>
        <item x="0"/>
        <item x="9"/>
        <item x="5"/>
        <item x="8"/>
        <item t="default"/>
      </items>
    </pivotField>
    <pivotField showAll="0"/>
    <pivotField showAll="0"/>
    <pivotField showAll="0"/>
    <pivotField showAll="0"/>
    <pivotField showAll="0"/>
    <pivotField dataField="1" showAll="0"/>
  </pivotFields>
  <rowFields count="1">
    <field x="3"/>
  </rowFields>
  <rowItems count="11">
    <i>
      <x/>
    </i>
    <i>
      <x v="1"/>
    </i>
    <i>
      <x v="2"/>
    </i>
    <i>
      <x v="3"/>
    </i>
    <i>
      <x v="4"/>
    </i>
    <i>
      <x v="5"/>
    </i>
    <i>
      <x v="6"/>
    </i>
    <i>
      <x v="7"/>
    </i>
    <i>
      <x v="8"/>
    </i>
    <i>
      <x v="9"/>
    </i>
    <i t="grand">
      <x/>
    </i>
  </rowItems>
  <colFields count="1">
    <field x="-2"/>
  </colFields>
  <colItems count="2">
    <i>
      <x/>
    </i>
    <i i="1">
      <x v="1"/>
    </i>
  </colItems>
  <dataFields count="2">
    <dataField name="Sum of Purchase_Amount" fld="9" baseField="0" baseItem="0"/>
    <dataField name="Sum of Purchase_Amount2" fld="9" baseField="3" baseItem="0">
      <extLst>
        <ext xmlns:x14="http://schemas.microsoft.com/office/spreadsheetml/2009/9/main" uri="{E15A36E0-9728-4e99-A89B-3F7291B0FE68}">
          <x14:dataField pivotShowAs="rankDescending"/>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1F5CE05-962D-4A30-89C8-EFADE18CD772}" name="Product" cacheId="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O3:P29"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allDrilled="1" subtotalTop="0" showAll="0" dataSourceSort="1" defaultSubtotal="0" defaultAttributeDrillState="1"/>
  </pivotFields>
  <rowFields count="1">
    <field x="2"/>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Sales_Amount" fld="0" baseField="0" baseItem="0" numFmtId="166"/>
  </dataFields>
  <formats count="1">
    <format dxfId="6">
      <pivotArea outline="0" collapsedLevelsAreSubtotals="1"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A$1:$L$10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3B9EFE2-5870-4247-8F96-F13BFFD44504}" name="City"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K3:L9"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Sales_Amount" fld="0" baseField="0" baseItem="0" numFmtId="166"/>
  </dataFields>
  <formats count="1">
    <format dxfId="7">
      <pivotArea outline="0" collapsedLevelsAreSubtotals="1" fieldPosition="0"/>
    </format>
  </formats>
  <chartFormats count="6">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 count="1" selected="0">
            <x v="1"/>
          </reference>
        </references>
      </pivotArea>
    </chartFormat>
    <chartFormat chart="6" format="4">
      <pivotArea type="data" outline="0" fieldPosition="0">
        <references count="2">
          <reference field="4294967294" count="1" selected="0">
            <x v="0"/>
          </reference>
          <reference field="2" count="1" selected="0">
            <x v="2"/>
          </reference>
        </references>
      </pivotArea>
    </chartFormat>
    <chartFormat chart="6" format="5">
      <pivotArea type="data" outline="0" fieldPosition="0">
        <references count="2">
          <reference field="4294967294" count="1" selected="0">
            <x v="0"/>
          </reference>
          <reference field="2" count="1" selected="0">
            <x v="3"/>
          </reference>
        </references>
      </pivotArea>
    </chartFormat>
    <chartFormat chart="6" format="6">
      <pivotArea type="data" outline="0" fieldPosition="0">
        <references count="2">
          <reference field="4294967294" count="1" selected="0">
            <x v="0"/>
          </reference>
          <reference field="2" count="1" selected="0">
            <x v="4"/>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A$1:$L$10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209D4D7-D43D-4D76-B39A-E09380E543B5}" name="Month"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G3:H16"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Sales_Amount" fld="0" baseField="0" baseItem="0" numFmtId="166"/>
  </dataFields>
  <formats count="1">
    <format dxfId="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A$1:$L$10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27D660C-543B-4BF6-B5EB-6E8C8FAE0699}"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
    <pivotField dataField="1" subtotalTop="0" showAll="0" defaultSubtotal="0"/>
  </pivotFields>
  <rowItems count="1">
    <i/>
  </rowItems>
  <colItems count="1">
    <i/>
  </colItems>
  <dataFields count="1">
    <dataField name="Sum of Purchase_Amount" fld="0" baseField="0" baseItem="0" numFmtId="166"/>
  </dataFields>
  <formats count="1">
    <format dxfId="9">
      <pivotArea outline="0" collapsedLevelsAreSubtotals="1"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urchase_Data!$A$1:$J$301">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DD2A91A-9E4B-4D62-BE2A-1CB91A4D5537}"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Sum of Sales_Amount" fld="0" baseField="0" baseItem="0" numFmtId="166"/>
  </dataFields>
  <formats count="1">
    <format dxfId="10">
      <pivotArea outline="0" collapsedLevelsAreSubtotals="1"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A$1:$L$10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62BE448-4345-4ACC-B817-FF4AC41EBF26}" name="reciept"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T1:U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Sum of Sales_Amount" fld="0" baseField="0" baseItem="0" numFmtId="166"/>
  </dataFields>
  <formats count="1">
    <format dxfId="11">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 count="1" selected="0">
            <x v="0"/>
          </reference>
        </references>
      </pivotArea>
    </chartFormat>
    <chartFormat chart="4" format="6">
      <pivotArea type="data" outline="0" fieldPosition="0">
        <references count="2">
          <reference field="4294967294" count="1" selected="0">
            <x v="0"/>
          </reference>
          <reference field="2" count="1" selected="0">
            <x v="1"/>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A$1:$L$10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2C5BC4A-143D-444B-9BCD-EE29E66A494C}"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
    <pivotField dataField="1" subtotalTop="0" showAll="0" defaultSubtotal="0"/>
  </pivotFields>
  <rowItems count="1">
    <i/>
  </rowItems>
  <colItems count="1">
    <i/>
  </colItems>
  <dataFields count="1">
    <dataField name="Sum of Purchase_Amount" fld="0" baseField="0" baseItem="0" numFmtId="166"/>
  </dataFields>
  <formats count="1">
    <format dxfId="0">
      <pivotArea outline="0" collapsedLevelsAreSubtotals="1"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urchase_Data!$A$1:$J$301">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AEE6254-11A0-42EE-8591-FC4E8C55712E}"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Sum of Sales_Amount" fld="0" baseField="0" baseItem="0" numFmtId="166"/>
  </dataFields>
  <formats count="1">
    <format dxfId="1">
      <pivotArea outline="0" collapsedLevelsAreSubtotals="1"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A$1:$L$10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3819D7A-4CF3-4E93-B253-82B11403DA30}" name="Reciept" cacheId="13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6">
  <location ref="P3:Q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Sum of Sales_Amount" fld="0" baseField="0" baseItem="0" numFmtId="166"/>
  </dataFields>
  <formats count="1">
    <format dxfId="2">
      <pivotArea outline="0" collapsedLevelsAreSubtotals="1" fieldPosition="0"/>
    </format>
  </formats>
  <chartFormats count="6">
    <chartFormat chart="0" format="7" series="1">
      <pivotArea type="data" outline="0" fieldPosition="0">
        <references count="1">
          <reference field="4294967294" count="1" selected="0">
            <x v="0"/>
          </reference>
        </references>
      </pivotArea>
    </chartFormat>
    <chartFormat chart="0" format="8">
      <pivotArea type="data" outline="0" fieldPosition="0">
        <references count="2">
          <reference field="4294967294" count="1" selected="0">
            <x v="0"/>
          </reference>
          <reference field="2" count="1" selected="0">
            <x v="0"/>
          </reference>
        </references>
      </pivotArea>
    </chartFormat>
    <chartFormat chart="0" format="9">
      <pivotArea type="data" outline="0" fieldPosition="0">
        <references count="2">
          <reference field="4294967294" count="1" selected="0">
            <x v="0"/>
          </reference>
          <reference field="2" count="1" selected="0">
            <x v="1"/>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2" count="1" selected="0">
            <x v="0"/>
          </reference>
        </references>
      </pivotArea>
    </chartFormat>
    <chartFormat chart="5" format="15">
      <pivotArea type="data" outline="0" fieldPosition="0">
        <references count="2">
          <reference field="4294967294" count="1" selected="0">
            <x v="0"/>
          </reference>
          <reference field="2" count="1" selected="0">
            <x v="1"/>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A$1:$L$10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A097624-658D-4187-A436-560D01ADAA1F}" name="Product" cacheId="13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M3:N29"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allDrilled="1" subtotalTop="0" showAll="0" dataSourceSort="1" defaultSubtotal="0" defaultAttributeDrillState="1"/>
  </pivotFields>
  <rowFields count="1">
    <field x="2"/>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Sales_Amount" fld="0" baseField="0" baseItem="0" numFmtId="166"/>
  </dataFields>
  <formats count="1">
    <format dxfId="3">
      <pivotArea outline="0" collapsedLevelsAreSubtotals="1"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A$1:$L$10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70F7A60-7016-4E5A-8C17-93247ADB6CE1}" name="City" cacheId="12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0">
  <location ref="J3:K9"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Sales_Amount" fld="0" baseField="0" baseItem="0" numFmtId="166"/>
  </dataFields>
  <formats count="1">
    <format dxfId="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A$1:$L$10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F8C3D5E-C1C0-4B64-912C-7826AF0D6AAD}" name="Month" cacheId="12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0">
  <location ref="G3:H16"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Sales_Amount" fld="0" baseField="0" baseItem="0" numFmtId="166"/>
  </dataFields>
  <formats count="1">
    <format dxfId="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A$1:$L$1001">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8BE0D0F-9CCE-4C56-871D-7E1AF636F79C}" name="PivotTable3"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C12" firstHeaderRow="1" firstDataRow="1" firstDataCol="2"/>
  <pivotFields count="14">
    <pivotField compact="0" outline="0" showAll="0"/>
    <pivotField compact="0" numFmtId="14" outline="0" showAll="0">
      <items count="343">
        <item x="305"/>
        <item x="324"/>
        <item x="336"/>
        <item x="247"/>
        <item x="150"/>
        <item x="326"/>
        <item x="328"/>
        <item x="314"/>
        <item x="290"/>
        <item x="213"/>
        <item x="187"/>
        <item x="341"/>
        <item x="316"/>
        <item x="151"/>
        <item x="210"/>
        <item x="205"/>
        <item x="299"/>
        <item x="5"/>
        <item x="3"/>
        <item x="141"/>
        <item x="229"/>
        <item x="236"/>
        <item x="303"/>
        <item x="19"/>
        <item x="203"/>
        <item x="209"/>
        <item x="265"/>
        <item x="317"/>
        <item x="77"/>
        <item x="283"/>
        <item x="50"/>
        <item x="199"/>
        <item x="98"/>
        <item x="248"/>
        <item x="1"/>
        <item x="309"/>
        <item x="2"/>
        <item x="40"/>
        <item x="122"/>
        <item x="20"/>
        <item x="140"/>
        <item x="153"/>
        <item x="84"/>
        <item x="333"/>
        <item x="131"/>
        <item x="157"/>
        <item x="235"/>
        <item x="300"/>
        <item x="13"/>
        <item x="166"/>
        <item x="197"/>
        <item x="267"/>
        <item x="217"/>
        <item x="227"/>
        <item x="87"/>
        <item x="257"/>
        <item x="144"/>
        <item x="293"/>
        <item x="184"/>
        <item x="319"/>
        <item x="325"/>
        <item x="53"/>
        <item x="165"/>
        <item x="167"/>
        <item x="182"/>
        <item x="119"/>
        <item x="90"/>
        <item x="250"/>
        <item x="105"/>
        <item x="116"/>
        <item x="335"/>
        <item x="25"/>
        <item x="4"/>
        <item x="58"/>
        <item x="101"/>
        <item x="196"/>
        <item x="327"/>
        <item x="73"/>
        <item x="56"/>
        <item x="198"/>
        <item x="156"/>
        <item x="259"/>
        <item x="49"/>
        <item x="228"/>
        <item x="237"/>
        <item x="177"/>
        <item x="222"/>
        <item x="339"/>
        <item x="108"/>
        <item x="189"/>
        <item x="192"/>
        <item x="288"/>
        <item x="246"/>
        <item x="17"/>
        <item x="180"/>
        <item x="279"/>
        <item x="137"/>
        <item x="194"/>
        <item x="115"/>
        <item x="155"/>
        <item x="79"/>
        <item x="162"/>
        <item x="212"/>
        <item x="66"/>
        <item x="103"/>
        <item x="94"/>
        <item x="21"/>
        <item x="304"/>
        <item x="275"/>
        <item x="260"/>
        <item x="181"/>
        <item x="193"/>
        <item x="22"/>
        <item x="52"/>
        <item x="169"/>
        <item x="62"/>
        <item x="110"/>
        <item x="190"/>
        <item x="78"/>
        <item x="158"/>
        <item x="308"/>
        <item x="214"/>
        <item x="286"/>
        <item x="268"/>
        <item x="142"/>
        <item x="262"/>
        <item x="68"/>
        <item x="91"/>
        <item x="174"/>
        <item x="176"/>
        <item x="323"/>
        <item x="42"/>
        <item x="318"/>
        <item x="306"/>
        <item x="178"/>
        <item x="274"/>
        <item x="295"/>
        <item x="149"/>
        <item x="63"/>
        <item x="28"/>
        <item x="201"/>
        <item x="219"/>
        <item x="100"/>
        <item x="133"/>
        <item x="26"/>
        <item x="338"/>
        <item x="251"/>
        <item x="65"/>
        <item x="35"/>
        <item x="277"/>
        <item x="242"/>
        <item x="261"/>
        <item x="340"/>
        <item x="61"/>
        <item x="114"/>
        <item x="244"/>
        <item x="136"/>
        <item x="160"/>
        <item x="292"/>
        <item x="188"/>
        <item x="112"/>
        <item x="7"/>
        <item x="88"/>
        <item x="33"/>
        <item x="12"/>
        <item x="272"/>
        <item x="143"/>
        <item x="128"/>
        <item x="147"/>
        <item x="289"/>
        <item x="117"/>
        <item x="298"/>
        <item x="186"/>
        <item x="232"/>
        <item x="92"/>
        <item x="175"/>
        <item x="37"/>
        <item x="45"/>
        <item x="273"/>
        <item x="31"/>
        <item x="202"/>
        <item x="234"/>
        <item x="282"/>
        <item x="245"/>
        <item x="168"/>
        <item x="278"/>
        <item x="6"/>
        <item x="127"/>
        <item x="307"/>
        <item x="70"/>
        <item x="80"/>
        <item x="46"/>
        <item x="71"/>
        <item x="224"/>
        <item x="89"/>
        <item x="183"/>
        <item x="54"/>
        <item x="258"/>
        <item x="239"/>
        <item x="313"/>
        <item x="85"/>
        <item x="200"/>
        <item x="170"/>
        <item x="11"/>
        <item x="39"/>
        <item x="312"/>
        <item x="164"/>
        <item x="285"/>
        <item x="330"/>
        <item x="173"/>
        <item x="253"/>
        <item x="230"/>
        <item x="60"/>
        <item x="81"/>
        <item x="16"/>
        <item x="96"/>
        <item x="206"/>
        <item x="296"/>
        <item x="223"/>
        <item x="315"/>
        <item x="231"/>
        <item x="34"/>
        <item x="163"/>
        <item x="97"/>
        <item x="109"/>
        <item x="215"/>
        <item x="301"/>
        <item x="0"/>
        <item x="221"/>
        <item x="72"/>
        <item x="83"/>
        <item x="294"/>
        <item x="113"/>
        <item x="276"/>
        <item x="59"/>
        <item x="191"/>
        <item x="120"/>
        <item x="146"/>
        <item x="310"/>
        <item x="271"/>
        <item x="334"/>
        <item x="38"/>
        <item x="27"/>
        <item x="332"/>
        <item x="211"/>
        <item x="30"/>
        <item x="74"/>
        <item x="216"/>
        <item x="55"/>
        <item x="47"/>
        <item x="208"/>
        <item x="226"/>
        <item x="121"/>
        <item x="284"/>
        <item x="18"/>
        <item x="82"/>
        <item x="291"/>
        <item x="225"/>
        <item x="111"/>
        <item x="321"/>
        <item x="204"/>
        <item x="118"/>
        <item x="152"/>
        <item x="249"/>
        <item x="287"/>
        <item x="69"/>
        <item x="254"/>
        <item x="129"/>
        <item x="263"/>
        <item x="130"/>
        <item x="132"/>
        <item x="320"/>
        <item x="179"/>
        <item x="124"/>
        <item x="125"/>
        <item x="337"/>
        <item x="220"/>
        <item x="270"/>
        <item x="104"/>
        <item x="64"/>
        <item x="256"/>
        <item x="252"/>
        <item x="329"/>
        <item x="243"/>
        <item x="171"/>
        <item x="255"/>
        <item x="106"/>
        <item x="311"/>
        <item x="134"/>
        <item x="95"/>
        <item x="102"/>
        <item x="218"/>
        <item x="185"/>
        <item x="322"/>
        <item x="238"/>
        <item x="297"/>
        <item x="48"/>
        <item x="57"/>
        <item x="241"/>
        <item x="14"/>
        <item x="302"/>
        <item x="15"/>
        <item x="280"/>
        <item x="32"/>
        <item x="76"/>
        <item x="159"/>
        <item x="161"/>
        <item x="123"/>
        <item x="86"/>
        <item x="10"/>
        <item x="44"/>
        <item x="36"/>
        <item x="23"/>
        <item x="135"/>
        <item x="67"/>
        <item x="75"/>
        <item x="8"/>
        <item x="264"/>
        <item x="99"/>
        <item x="195"/>
        <item x="29"/>
        <item x="266"/>
        <item x="107"/>
        <item x="269"/>
        <item x="233"/>
        <item x="43"/>
        <item x="207"/>
        <item x="331"/>
        <item x="93"/>
        <item x="154"/>
        <item x="41"/>
        <item x="139"/>
        <item x="148"/>
        <item x="24"/>
        <item x="9"/>
        <item x="51"/>
        <item x="172"/>
        <item x="145"/>
        <item x="281"/>
        <item x="138"/>
        <item x="240"/>
        <item x="126"/>
        <item t="default"/>
      </items>
    </pivotField>
    <pivotField compact="0" outline="0" showAll="0"/>
    <pivotField compact="0" outline="0" showAll="0"/>
    <pivotField compact="0" outline="0" showAll="0"/>
    <pivotField compact="0" outline="0" showAll="0"/>
    <pivotField axis="axisRow" compact="0" outline="0" showAll="0">
      <items count="8">
        <item sd="0" x="6"/>
        <item sd="0" x="4"/>
        <item sd="0" x="3"/>
        <item sd="0" x="1"/>
        <item sd="0" x="2"/>
        <item sd="0" x="0"/>
        <item sd="0" x="5"/>
        <item t="default" sd="0"/>
      </items>
    </pivotField>
    <pivotField axis="axisRow" compact="0" outline="0" showAll="0">
      <items count="26">
        <item x="23"/>
        <item x="5"/>
        <item x="8"/>
        <item x="19"/>
        <item x="18"/>
        <item x="2"/>
        <item x="13"/>
        <item x="9"/>
        <item x="14"/>
        <item x="3"/>
        <item x="22"/>
        <item x="17"/>
        <item x="1"/>
        <item x="15"/>
        <item x="7"/>
        <item x="24"/>
        <item x="10"/>
        <item x="16"/>
        <item x="0"/>
        <item x="6"/>
        <item x="11"/>
        <item x="20"/>
        <item x="21"/>
        <item x="4"/>
        <item x="12"/>
        <item t="default"/>
      </items>
    </pivotField>
    <pivotField compact="0" outline="0" showAll="0"/>
    <pivotField compact="0" outline="0" showAll="0"/>
    <pivotField compact="0" outline="0" showAll="0"/>
    <pivotField dataField="1" compact="0" outline="0" showAll="0"/>
    <pivotField compact="0" outline="0" showAll="0" defaultSubtotal="0"/>
    <pivotField compact="0" outline="0" showAll="0" defaultSubtotal="0">
      <items count="14">
        <item x="0"/>
        <item x="1"/>
        <item x="2"/>
        <item x="3"/>
        <item x="4"/>
        <item x="5"/>
        <item x="6"/>
        <item x="7"/>
        <item x="8"/>
        <item x="9"/>
        <item x="10"/>
        <item x="11"/>
        <item x="12"/>
        <item x="13"/>
      </items>
    </pivotField>
  </pivotFields>
  <rowFields count="2">
    <field x="6"/>
    <field x="7"/>
  </rowFields>
  <rowItems count="8">
    <i>
      <x/>
    </i>
    <i>
      <x v="1"/>
    </i>
    <i>
      <x v="2"/>
    </i>
    <i>
      <x v="3"/>
    </i>
    <i>
      <x v="4"/>
    </i>
    <i>
      <x v="5"/>
    </i>
    <i>
      <x v="6"/>
    </i>
    <i t="grand">
      <x/>
    </i>
  </rowItems>
  <colItems count="1">
    <i/>
  </colItems>
  <dataFields count="1">
    <dataField name="Sum of Sales_Amoun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4EC6F84-DC2F-4D78-842C-D4E3578F07DC}" name="PivotTable5"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5:C42" firstHeaderRow="1" firstDataRow="1" firstDataCol="2"/>
  <pivotFields count="14">
    <pivotField compact="0" outline="0" showAll="0"/>
    <pivotField compact="0" numFmtId="14" outline="0" showAll="0">
      <items count="343">
        <item x="305"/>
        <item x="324"/>
        <item x="336"/>
        <item x="247"/>
        <item x="150"/>
        <item x="326"/>
        <item x="328"/>
        <item x="314"/>
        <item x="290"/>
        <item x="213"/>
        <item x="187"/>
        <item x="341"/>
        <item x="316"/>
        <item x="151"/>
        <item x="210"/>
        <item x="205"/>
        <item x="299"/>
        <item x="5"/>
        <item x="3"/>
        <item x="141"/>
        <item x="229"/>
        <item x="236"/>
        <item x="303"/>
        <item x="19"/>
        <item x="203"/>
        <item x="209"/>
        <item x="265"/>
        <item x="317"/>
        <item x="77"/>
        <item x="283"/>
        <item x="50"/>
        <item x="199"/>
        <item x="98"/>
        <item x="248"/>
        <item x="1"/>
        <item x="309"/>
        <item x="2"/>
        <item x="40"/>
        <item x="122"/>
        <item x="20"/>
        <item x="140"/>
        <item x="153"/>
        <item x="84"/>
        <item x="333"/>
        <item x="131"/>
        <item x="157"/>
        <item x="235"/>
        <item x="300"/>
        <item x="13"/>
        <item x="166"/>
        <item x="197"/>
        <item x="267"/>
        <item x="217"/>
        <item x="227"/>
        <item x="87"/>
        <item x="257"/>
        <item x="144"/>
        <item x="293"/>
        <item x="184"/>
        <item x="319"/>
        <item x="325"/>
        <item x="53"/>
        <item x="165"/>
        <item x="167"/>
        <item x="182"/>
        <item x="119"/>
        <item x="90"/>
        <item x="250"/>
        <item x="105"/>
        <item x="116"/>
        <item x="335"/>
        <item x="25"/>
        <item x="4"/>
        <item x="58"/>
        <item x="101"/>
        <item x="196"/>
        <item x="327"/>
        <item x="73"/>
        <item x="56"/>
        <item x="198"/>
        <item x="156"/>
        <item x="259"/>
        <item x="49"/>
        <item x="228"/>
        <item x="237"/>
        <item x="177"/>
        <item x="222"/>
        <item x="339"/>
        <item x="108"/>
        <item x="189"/>
        <item x="192"/>
        <item x="288"/>
        <item x="246"/>
        <item x="17"/>
        <item x="180"/>
        <item x="279"/>
        <item x="137"/>
        <item x="194"/>
        <item x="115"/>
        <item x="155"/>
        <item x="79"/>
        <item x="162"/>
        <item x="212"/>
        <item x="66"/>
        <item x="103"/>
        <item x="94"/>
        <item x="21"/>
        <item x="304"/>
        <item x="275"/>
        <item x="260"/>
        <item x="181"/>
        <item x="193"/>
        <item x="22"/>
        <item x="52"/>
        <item x="169"/>
        <item x="62"/>
        <item x="110"/>
        <item x="190"/>
        <item x="78"/>
        <item x="158"/>
        <item x="308"/>
        <item x="214"/>
        <item x="286"/>
        <item x="268"/>
        <item x="142"/>
        <item x="262"/>
        <item x="68"/>
        <item x="91"/>
        <item x="174"/>
        <item x="176"/>
        <item x="323"/>
        <item x="42"/>
        <item x="318"/>
        <item x="306"/>
        <item x="178"/>
        <item x="274"/>
        <item x="295"/>
        <item x="149"/>
        <item x="63"/>
        <item x="28"/>
        <item x="201"/>
        <item x="219"/>
        <item x="100"/>
        <item x="133"/>
        <item x="26"/>
        <item x="338"/>
        <item x="251"/>
        <item x="65"/>
        <item x="35"/>
        <item x="277"/>
        <item x="242"/>
        <item x="261"/>
        <item x="340"/>
        <item x="61"/>
        <item x="114"/>
        <item x="244"/>
        <item x="136"/>
        <item x="160"/>
        <item x="292"/>
        <item x="188"/>
        <item x="112"/>
        <item x="7"/>
        <item x="88"/>
        <item x="33"/>
        <item x="12"/>
        <item x="272"/>
        <item x="143"/>
        <item x="128"/>
        <item x="147"/>
        <item x="289"/>
        <item x="117"/>
        <item x="298"/>
        <item x="186"/>
        <item x="232"/>
        <item x="92"/>
        <item x="175"/>
        <item x="37"/>
        <item x="45"/>
        <item x="273"/>
        <item x="31"/>
        <item x="202"/>
        <item x="234"/>
        <item x="282"/>
        <item x="245"/>
        <item x="168"/>
        <item x="278"/>
        <item x="6"/>
        <item x="127"/>
        <item x="307"/>
        <item x="70"/>
        <item x="80"/>
        <item x="46"/>
        <item x="71"/>
        <item x="224"/>
        <item x="89"/>
        <item x="183"/>
        <item x="54"/>
        <item x="258"/>
        <item x="239"/>
        <item x="313"/>
        <item x="85"/>
        <item x="200"/>
        <item x="170"/>
        <item x="11"/>
        <item x="39"/>
        <item x="312"/>
        <item x="164"/>
        <item x="285"/>
        <item x="330"/>
        <item x="173"/>
        <item x="253"/>
        <item x="230"/>
        <item x="60"/>
        <item x="81"/>
        <item x="16"/>
        <item x="96"/>
        <item x="206"/>
        <item x="296"/>
        <item x="223"/>
        <item x="315"/>
        <item x="231"/>
        <item x="34"/>
        <item x="163"/>
        <item x="97"/>
        <item x="109"/>
        <item x="215"/>
        <item x="301"/>
        <item x="0"/>
        <item x="221"/>
        <item x="72"/>
        <item x="83"/>
        <item x="294"/>
        <item x="113"/>
        <item x="276"/>
        <item x="59"/>
        <item x="191"/>
        <item x="120"/>
        <item x="146"/>
        <item x="310"/>
        <item x="271"/>
        <item x="334"/>
        <item x="38"/>
        <item x="27"/>
        <item x="332"/>
        <item x="211"/>
        <item x="30"/>
        <item x="74"/>
        <item x="216"/>
        <item x="55"/>
        <item x="47"/>
        <item x="208"/>
        <item x="226"/>
        <item x="121"/>
        <item x="284"/>
        <item x="18"/>
        <item x="82"/>
        <item x="291"/>
        <item x="225"/>
        <item x="111"/>
        <item x="321"/>
        <item x="204"/>
        <item x="118"/>
        <item x="152"/>
        <item x="249"/>
        <item x="287"/>
        <item x="69"/>
        <item x="254"/>
        <item x="129"/>
        <item x="263"/>
        <item x="130"/>
        <item x="132"/>
        <item x="320"/>
        <item x="179"/>
        <item x="124"/>
        <item x="125"/>
        <item x="337"/>
        <item x="220"/>
        <item x="270"/>
        <item x="104"/>
        <item x="64"/>
        <item x="256"/>
        <item x="252"/>
        <item x="329"/>
        <item x="243"/>
        <item x="171"/>
        <item x="255"/>
        <item x="106"/>
        <item x="311"/>
        <item x="134"/>
        <item x="95"/>
        <item x="102"/>
        <item x="218"/>
        <item x="185"/>
        <item x="322"/>
        <item x="238"/>
        <item x="297"/>
        <item x="48"/>
        <item x="57"/>
        <item x="241"/>
        <item x="14"/>
        <item x="302"/>
        <item x="15"/>
        <item x="280"/>
        <item x="32"/>
        <item x="76"/>
        <item x="159"/>
        <item x="161"/>
        <item x="123"/>
        <item x="86"/>
        <item x="10"/>
        <item x="44"/>
        <item x="36"/>
        <item x="23"/>
        <item x="135"/>
        <item x="67"/>
        <item x="75"/>
        <item x="8"/>
        <item x="264"/>
        <item x="99"/>
        <item x="195"/>
        <item x="29"/>
        <item x="266"/>
        <item x="107"/>
        <item x="269"/>
        <item x="233"/>
        <item x="43"/>
        <item x="207"/>
        <item x="331"/>
        <item x="93"/>
        <item x="154"/>
        <item x="41"/>
        <item x="139"/>
        <item x="148"/>
        <item x="24"/>
        <item x="9"/>
        <item x="51"/>
        <item x="172"/>
        <item x="145"/>
        <item x="281"/>
        <item x="138"/>
        <item x="240"/>
        <item x="126"/>
        <item t="default"/>
      </items>
    </pivotField>
    <pivotField axis="axisRow" compact="0" outline="0" showAll="0">
      <items count="13">
        <item x="2"/>
        <item x="1"/>
        <item x="3"/>
        <item x="8"/>
        <item x="10"/>
        <item x="5"/>
        <item x="4"/>
        <item x="0"/>
        <item x="9"/>
        <item x="11"/>
        <item x="7"/>
        <item x="6"/>
        <item t="default"/>
      </items>
    </pivotField>
    <pivotField axis="axisRow" compact="0" outline="0" showAll="0">
      <items count="5">
        <item x="1"/>
        <item x="2"/>
        <item x="0"/>
        <item x="3"/>
        <item t="default"/>
      </items>
    </pivotField>
    <pivotField compact="0" outline="0" showAll="0"/>
    <pivotField compact="0" outline="0" showAll="0"/>
    <pivotField compact="0" outline="0" showAll="0">
      <items count="8">
        <item sd="0" x="6"/>
        <item sd="0" x="4"/>
        <item sd="0" x="3"/>
        <item sd="0" x="1"/>
        <item sd="0" x="2"/>
        <item sd="0" x="0"/>
        <item sd="0" x="5"/>
        <item t="default" sd="0"/>
      </items>
    </pivotField>
    <pivotField compact="0" outline="0" showAll="0">
      <items count="26">
        <item x="23"/>
        <item x="5"/>
        <item x="8"/>
        <item x="19"/>
        <item x="18"/>
        <item x="2"/>
        <item x="13"/>
        <item x="9"/>
        <item x="14"/>
        <item x="3"/>
        <item x="22"/>
        <item x="17"/>
        <item x="1"/>
        <item x="15"/>
        <item x="7"/>
        <item x="24"/>
        <item x="10"/>
        <item x="16"/>
        <item x="0"/>
        <item x="6"/>
        <item x="11"/>
        <item x="20"/>
        <item x="21"/>
        <item x="4"/>
        <item x="12"/>
        <item t="default"/>
      </items>
    </pivotField>
    <pivotField compact="0" outline="0" showAll="0"/>
    <pivotField compact="0" outline="0" showAll="0"/>
    <pivotField compact="0" outline="0" showAll="0"/>
    <pivotField dataField="1" compact="0" outline="0" showAll="0"/>
    <pivotField compact="0" outline="0" showAll="0" defaultSubtotal="0"/>
    <pivotField compact="0" outline="0" showAll="0" defaultSubtotal="0">
      <items count="14">
        <item x="0"/>
        <item x="1"/>
        <item x="2"/>
        <item x="3"/>
        <item x="4"/>
        <item x="5"/>
        <item x="6"/>
        <item x="7"/>
        <item x="8"/>
        <item x="9"/>
        <item x="10"/>
        <item x="11"/>
        <item x="12"/>
        <item x="13"/>
      </items>
    </pivotField>
  </pivotFields>
  <rowFields count="2">
    <field x="3"/>
    <field x="2"/>
  </rowFields>
  <rowItems count="17">
    <i>
      <x/>
      <x/>
    </i>
    <i r="1">
      <x v="1"/>
    </i>
    <i r="1">
      <x v="2"/>
    </i>
    <i t="default">
      <x/>
    </i>
    <i>
      <x v="1"/>
      <x v="3"/>
    </i>
    <i r="1">
      <x v="4"/>
    </i>
    <i r="1">
      <x v="5"/>
    </i>
    <i t="default">
      <x v="1"/>
    </i>
    <i>
      <x v="2"/>
      <x v="6"/>
    </i>
    <i r="1">
      <x v="7"/>
    </i>
    <i r="1">
      <x v="8"/>
    </i>
    <i t="default">
      <x v="2"/>
    </i>
    <i>
      <x v="3"/>
      <x v="9"/>
    </i>
    <i r="1">
      <x v="10"/>
    </i>
    <i r="1">
      <x v="11"/>
    </i>
    <i t="default">
      <x v="3"/>
    </i>
    <i t="grand">
      <x/>
    </i>
  </rowItems>
  <colItems count="1">
    <i/>
  </colItems>
  <dataFields count="1">
    <dataField name="Sum of Sales_Amoun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4427E253-41A5-4ACE-B282-DF3438688369}" name="PivotTable4"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8:B21" firstHeaderRow="1" firstDataRow="1" firstDataCol="1"/>
  <pivotFields count="14">
    <pivotField compact="0" outline="0" showAll="0"/>
    <pivotField compact="0" numFmtId="14" outline="0" showAll="0">
      <items count="343">
        <item x="305"/>
        <item x="324"/>
        <item x="336"/>
        <item x="247"/>
        <item x="150"/>
        <item x="326"/>
        <item x="328"/>
        <item x="314"/>
        <item x="290"/>
        <item x="213"/>
        <item x="187"/>
        <item x="341"/>
        <item x="316"/>
        <item x="151"/>
        <item x="210"/>
        <item x="205"/>
        <item x="299"/>
        <item x="5"/>
        <item x="3"/>
        <item x="141"/>
        <item x="229"/>
        <item x="236"/>
        <item x="303"/>
        <item x="19"/>
        <item x="203"/>
        <item x="209"/>
        <item x="265"/>
        <item x="317"/>
        <item x="77"/>
        <item x="283"/>
        <item x="50"/>
        <item x="199"/>
        <item x="98"/>
        <item x="248"/>
        <item x="1"/>
        <item x="309"/>
        <item x="2"/>
        <item x="40"/>
        <item x="122"/>
        <item x="20"/>
        <item x="140"/>
        <item x="153"/>
        <item x="84"/>
        <item x="333"/>
        <item x="131"/>
        <item x="157"/>
        <item x="235"/>
        <item x="300"/>
        <item x="13"/>
        <item x="166"/>
        <item x="197"/>
        <item x="267"/>
        <item x="217"/>
        <item x="227"/>
        <item x="87"/>
        <item x="257"/>
        <item x="144"/>
        <item x="293"/>
        <item x="184"/>
        <item x="319"/>
        <item x="325"/>
        <item x="53"/>
        <item x="165"/>
        <item x="167"/>
        <item x="182"/>
        <item x="119"/>
        <item x="90"/>
        <item x="250"/>
        <item x="105"/>
        <item x="116"/>
        <item x="335"/>
        <item x="25"/>
        <item x="4"/>
        <item x="58"/>
        <item x="101"/>
        <item x="196"/>
        <item x="327"/>
        <item x="73"/>
        <item x="56"/>
        <item x="198"/>
        <item x="156"/>
        <item x="259"/>
        <item x="49"/>
        <item x="228"/>
        <item x="237"/>
        <item x="177"/>
        <item x="222"/>
        <item x="339"/>
        <item x="108"/>
        <item x="189"/>
        <item x="192"/>
        <item x="288"/>
        <item x="246"/>
        <item x="17"/>
        <item x="180"/>
        <item x="279"/>
        <item x="137"/>
        <item x="194"/>
        <item x="115"/>
        <item x="155"/>
        <item x="79"/>
        <item x="162"/>
        <item x="212"/>
        <item x="66"/>
        <item x="103"/>
        <item x="94"/>
        <item x="21"/>
        <item x="304"/>
        <item x="275"/>
        <item x="260"/>
        <item x="181"/>
        <item x="193"/>
        <item x="22"/>
        <item x="52"/>
        <item x="169"/>
        <item x="62"/>
        <item x="110"/>
        <item x="190"/>
        <item x="78"/>
        <item x="158"/>
        <item x="308"/>
        <item x="214"/>
        <item x="286"/>
        <item x="268"/>
        <item x="142"/>
        <item x="262"/>
        <item x="68"/>
        <item x="91"/>
        <item x="174"/>
        <item x="176"/>
        <item x="323"/>
        <item x="42"/>
        <item x="318"/>
        <item x="306"/>
        <item x="178"/>
        <item x="274"/>
        <item x="295"/>
        <item x="149"/>
        <item x="63"/>
        <item x="28"/>
        <item x="201"/>
        <item x="219"/>
        <item x="100"/>
        <item x="133"/>
        <item x="26"/>
        <item x="338"/>
        <item x="251"/>
        <item x="65"/>
        <item x="35"/>
        <item x="277"/>
        <item x="242"/>
        <item x="261"/>
        <item x="340"/>
        <item x="61"/>
        <item x="114"/>
        <item x="244"/>
        <item x="136"/>
        <item x="160"/>
        <item x="292"/>
        <item x="188"/>
        <item x="112"/>
        <item x="7"/>
        <item x="88"/>
        <item x="33"/>
        <item x="12"/>
        <item x="272"/>
        <item x="143"/>
        <item x="128"/>
        <item x="147"/>
        <item x="289"/>
        <item x="117"/>
        <item x="298"/>
        <item x="186"/>
        <item x="232"/>
        <item x="92"/>
        <item x="175"/>
        <item x="37"/>
        <item x="45"/>
        <item x="273"/>
        <item x="31"/>
        <item x="202"/>
        <item x="234"/>
        <item x="282"/>
        <item x="245"/>
        <item x="168"/>
        <item x="278"/>
        <item x="6"/>
        <item x="127"/>
        <item x="307"/>
        <item x="70"/>
        <item x="80"/>
        <item x="46"/>
        <item x="71"/>
        <item x="224"/>
        <item x="89"/>
        <item x="183"/>
        <item x="54"/>
        <item x="258"/>
        <item x="239"/>
        <item x="313"/>
        <item x="85"/>
        <item x="200"/>
        <item x="170"/>
        <item x="11"/>
        <item x="39"/>
        <item x="312"/>
        <item x="164"/>
        <item x="285"/>
        <item x="330"/>
        <item x="173"/>
        <item x="253"/>
        <item x="230"/>
        <item x="60"/>
        <item x="81"/>
        <item x="16"/>
        <item x="96"/>
        <item x="206"/>
        <item x="296"/>
        <item x="223"/>
        <item x="315"/>
        <item x="231"/>
        <item x="34"/>
        <item x="163"/>
        <item x="97"/>
        <item x="109"/>
        <item x="215"/>
        <item x="301"/>
        <item x="0"/>
        <item x="221"/>
        <item x="72"/>
        <item x="83"/>
        <item x="294"/>
        <item x="113"/>
        <item x="276"/>
        <item x="59"/>
        <item x="191"/>
        <item x="120"/>
        <item x="146"/>
        <item x="310"/>
        <item x="271"/>
        <item x="334"/>
        <item x="38"/>
        <item x="27"/>
        <item x="332"/>
        <item x="211"/>
        <item x="30"/>
        <item x="74"/>
        <item x="216"/>
        <item x="55"/>
        <item x="47"/>
        <item x="208"/>
        <item x="226"/>
        <item x="121"/>
        <item x="284"/>
        <item x="18"/>
        <item x="82"/>
        <item x="291"/>
        <item x="225"/>
        <item x="111"/>
        <item x="321"/>
        <item x="204"/>
        <item x="118"/>
        <item x="152"/>
        <item x="249"/>
        <item x="287"/>
        <item x="69"/>
        <item x="254"/>
        <item x="129"/>
        <item x="263"/>
        <item x="130"/>
        <item x="132"/>
        <item x="320"/>
        <item x="179"/>
        <item x="124"/>
        <item x="125"/>
        <item x="337"/>
        <item x="220"/>
        <item x="270"/>
        <item x="104"/>
        <item x="64"/>
        <item x="256"/>
        <item x="252"/>
        <item x="329"/>
        <item x="243"/>
        <item x="171"/>
        <item x="255"/>
        <item x="106"/>
        <item x="311"/>
        <item x="134"/>
        <item x="95"/>
        <item x="102"/>
        <item x="218"/>
        <item x="185"/>
        <item x="322"/>
        <item x="238"/>
        <item x="297"/>
        <item x="48"/>
        <item x="57"/>
        <item x="241"/>
        <item x="14"/>
        <item x="302"/>
        <item x="15"/>
        <item x="280"/>
        <item x="32"/>
        <item x="76"/>
        <item x="159"/>
        <item x="161"/>
        <item x="123"/>
        <item x="86"/>
        <item x="10"/>
        <item x="44"/>
        <item x="36"/>
        <item x="23"/>
        <item x="135"/>
        <item x="67"/>
        <item x="75"/>
        <item x="8"/>
        <item x="264"/>
        <item x="99"/>
        <item x="195"/>
        <item x="29"/>
        <item x="266"/>
        <item x="107"/>
        <item x="269"/>
        <item x="233"/>
        <item x="43"/>
        <item x="207"/>
        <item x="331"/>
        <item x="93"/>
        <item x="154"/>
        <item x="41"/>
        <item x="139"/>
        <item x="148"/>
        <item x="24"/>
        <item x="9"/>
        <item x="51"/>
        <item x="172"/>
        <item x="145"/>
        <item x="281"/>
        <item x="138"/>
        <item x="240"/>
        <item x="126"/>
        <item t="default"/>
      </items>
    </pivotField>
    <pivotField compact="0" outline="0" showAll="0"/>
    <pivotField compact="0" outline="0" showAll="0"/>
    <pivotField compact="0" outline="0" showAll="0"/>
    <pivotField compact="0" outline="0" showAll="0"/>
    <pivotField compact="0" outline="0" showAll="0">
      <items count="8">
        <item sd="0" x="6"/>
        <item sd="0" x="4"/>
        <item sd="0" x="3"/>
        <item sd="0" x="1"/>
        <item sd="0" x="2"/>
        <item sd="0" x="0"/>
        <item sd="0" x="5"/>
        <item t="default" sd="0"/>
      </items>
    </pivotField>
    <pivotField compact="0" outline="0" showAll="0">
      <items count="26">
        <item x="23"/>
        <item x="5"/>
        <item x="8"/>
        <item x="19"/>
        <item x="18"/>
        <item x="2"/>
        <item x="13"/>
        <item x="9"/>
        <item x="14"/>
        <item x="3"/>
        <item x="22"/>
        <item x="17"/>
        <item x="1"/>
        <item x="15"/>
        <item x="7"/>
        <item x="24"/>
        <item x="10"/>
        <item x="16"/>
        <item x="0"/>
        <item x="6"/>
        <item x="11"/>
        <item x="20"/>
        <item x="21"/>
        <item x="4"/>
        <item x="12"/>
        <item t="default"/>
      </items>
    </pivotField>
    <pivotField axis="axisRow" compact="0" outline="0" showAll="0">
      <items count="3">
        <item x="0"/>
        <item x="1"/>
        <item t="default"/>
      </items>
    </pivotField>
    <pivotField compact="0" outline="0" showAll="0"/>
    <pivotField compact="0" outline="0" showAll="0"/>
    <pivotField dataField="1" compact="0" outline="0" showAll="0"/>
    <pivotField compact="0" outline="0" showAll="0" defaultSubtotal="0"/>
    <pivotField compact="0" outline="0" showAll="0" defaultSubtotal="0">
      <items count="14">
        <item x="0"/>
        <item x="1"/>
        <item x="2"/>
        <item x="3"/>
        <item x="4"/>
        <item x="5"/>
        <item x="6"/>
        <item x="7"/>
        <item x="8"/>
        <item x="9"/>
        <item x="10"/>
        <item x="11"/>
        <item x="12"/>
        <item x="13"/>
      </items>
    </pivotField>
  </pivotFields>
  <rowFields count="1">
    <field x="8"/>
  </rowFields>
  <rowItems count="3">
    <i>
      <x/>
    </i>
    <i>
      <x v="1"/>
    </i>
    <i t="grand">
      <x/>
    </i>
  </rowItems>
  <colItems count="1">
    <i/>
  </colItems>
  <dataFields count="1">
    <dataField name="Sum of Sales_Amoun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41FB4FF-DC50-4320-8C42-6099479D6C8E}" sourceName="[Range 1].[Category]">
  <pivotTables>
    <pivotTable tabId="7" name="Month"/>
    <pivotTable tabId="7" name="City"/>
    <pivotTable tabId="7" name="Product"/>
    <pivotTable tabId="7" name="reciept"/>
  </pivotTables>
  <data>
    <olap pivotCacheId="2076700932">
      <levels count="2">
        <level uniqueName="[Range 1].[Category].[(All)]" sourceCaption="(All)" count="0"/>
        <level uniqueName="[Range 1].[Category].[Category]" sourceCaption="Category" count="7">
          <ranges>
            <range startItem="0">
              <i n="[Range 1].[Category].&amp;[Beverages]" c="Beverages"/>
              <i n="[Range 1].[Category].&amp;[Dairy]" c="Dairy"/>
              <i n="[Range 1].[Category].&amp;[Decor]" c="Decor"/>
              <i n="[Range 1].[Category].&amp;[Handloom]" c="Handloom"/>
              <i n="[Range 1].[Category].&amp;[Home]" c="Home"/>
              <i n="[Range 1].[Category].&amp;[Kitchen]" c="Kitchen"/>
              <i n="[Range 1].[Category].&amp;[Snacks]" c="Snacks"/>
            </range>
          </ranges>
        </level>
      </levels>
      <selections count="1">
        <selection n="[Range 1].[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A367C779-7185-4CC6-95EE-0F2F1FF24D86}" sourceName="[Range 1].[Category]">
  <pivotTables>
    <pivotTable tabId="11" name="Month"/>
    <pivotTable tabId="11" name="City"/>
    <pivotTable tabId="11" name="Product"/>
    <pivotTable tabId="11" name="Reciept"/>
  </pivotTables>
  <data>
    <olap pivotCacheId="2076700932">
      <levels count="2">
        <level uniqueName="[Range 1].[Category].[(All)]" sourceCaption="(All)" count="0"/>
        <level uniqueName="[Range 1].[Category].[Category]" sourceCaption="Category" count="7">
          <ranges>
            <range startItem="0">
              <i n="[Range 1].[Category].&amp;[Beverages]" c="Beverages"/>
              <i n="[Range 1].[Category].&amp;[Dairy]" c="Dairy"/>
              <i n="[Range 1].[Category].&amp;[Decor]" c="Decor"/>
              <i n="[Range 1].[Category].&amp;[Handloom]" c="Handloom"/>
              <i n="[Range 1].[Category].&amp;[Home]" c="Home"/>
              <i n="[Range 1].[Category].&amp;[Kitchen]" c="Kitchen"/>
              <i n="[Range 1].[Category].&amp;[Snacks]" c="Snacks"/>
            </range>
          </ranges>
        </level>
      </levels>
      <selections count="1">
        <selection n="[Range 1].[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0DF2E9D-F8AB-4FEA-9AC8-E15EF5B1FD80}" cache="Slicer_Category" caption="Category"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6E306F1E-E870-442A-B7C2-EA47F33BD844}" cache="Slicer_Category" caption="Category" level="1" style="SlicerStyleDark4"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550ACB49-8A4B-4C4D-8E0E-77343DC95AE2}" cache="Slicer_Category1" caption="Category"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3" xr10:uid="{8EF5D101-CDA6-4394-8098-A91C0E24A1EC}" cache="Slicer_Category1" caption="Category" level="1" style="SlicerStyleDark4"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Invoice_Date" xr10:uid="{CD8C1EAC-2B6B-4B93-8463-717E0FF84755}" sourceName="[Range 1].[Invoice_Date]">
  <pivotTables>
    <pivotTable tabId="7" name="Month"/>
    <pivotTable tabId="7" name="City"/>
    <pivotTable tabId="7" name="Product"/>
    <pivotTable tabId="7" name="reciept"/>
  </pivotTables>
  <state minimalRefreshVersion="6" lastRefreshVersion="6" pivotCacheId="1231899445" filterType="unknown">
    <bounds startDate="2024-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Invoice_Date1" xr10:uid="{9E96CD90-8D66-4BC3-BA02-D80F4E9C1BAC}" sourceName="[Range 1].[Invoice_Date]">
  <pivotTables>
    <pivotTable tabId="11" name="Month"/>
    <pivotTable tabId="11" name="City"/>
    <pivotTable tabId="11" name="Product"/>
    <pivotTable tabId="11" name="Reciept"/>
  </pivotTables>
  <state minimalRefreshVersion="6" lastRefreshVersion="6" pivotCacheId="1231899445"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_Date" xr10:uid="{2F956CFF-0745-4053-88C1-2FA327ED24DE}" cache="Timeline_Invoice_Date" caption="Invoice_Date" level="1" selectionLevel="1" scrollPosition="202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_Date 1" xr10:uid="{BE520537-E3FA-4D7B-9015-D35DCDC707B0}" cache="Timeline_Invoice_Date" caption="Invoice_Date" level="2" selectionLevel="2" scrollPosition="2024-01-01T00:00:00" style="TimeSlicerStyleDark4"/>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_Date 2" xr10:uid="{22CE4F4C-071F-4AEE-A5A8-5AEB78686BF4}" cache="Timeline_Invoice_Date1" caption="Invoice_Date" level="1" selectionLevel="1" scrollPosition="2024-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_Date 3" xr10:uid="{17137E94-80C2-4ADC-910D-715C0E48DB99}" cache="Timeline_Invoice_Date1" caption="Invoice_Date" level="2" selectionLevel="1" scrollPosition="2024-01-01T00:00:00" style="TimeSlicerStyleDark4"/>
</timeline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11.xml"/><Relationship Id="rId7" Type="http://schemas.openxmlformats.org/officeDocument/2006/relationships/drawing" Target="../drawings/drawing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 Id="rId9" Type="http://schemas.microsoft.com/office/2011/relationships/timeline" Target="../timelines/timeline1.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8" Type="http://schemas.microsoft.com/office/2007/relationships/slicer" Target="../slicers/slicer3.xml"/><Relationship Id="rId3" Type="http://schemas.openxmlformats.org/officeDocument/2006/relationships/pivotTable" Target="../pivotTables/pivotTable17.xml"/><Relationship Id="rId7" Type="http://schemas.openxmlformats.org/officeDocument/2006/relationships/drawing" Target="../drawings/drawing3.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pivotTable" Target="../pivotTables/pivotTable20.xml"/><Relationship Id="rId5" Type="http://schemas.openxmlformats.org/officeDocument/2006/relationships/pivotTable" Target="../pivotTables/pivotTable19.xml"/><Relationship Id="rId4" Type="http://schemas.openxmlformats.org/officeDocument/2006/relationships/pivotTable" Target="../pivotTables/pivotTable18.xml"/><Relationship Id="rId9" Type="http://schemas.microsoft.com/office/2011/relationships/timeline" Target="../timelines/timeline3.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1.bin"/><Relationship Id="rId4" Type="http://schemas.microsoft.com/office/2011/relationships/timeline" Target="../timelines/timeline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23.xml"/><Relationship Id="rId2" Type="http://schemas.openxmlformats.org/officeDocument/2006/relationships/pivotTable" Target="../pivotTables/pivotTable22.xml"/><Relationship Id="rId1" Type="http://schemas.openxmlformats.org/officeDocument/2006/relationships/pivotTable" Target="../pivotTables/pivotTable2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348"/>
  <sheetViews>
    <sheetView zoomScale="110" zoomScaleNormal="110" workbookViewId="0">
      <selection activeCell="J1" sqref="J1"/>
    </sheetView>
  </sheetViews>
  <sheetFormatPr defaultRowHeight="14.5" x14ac:dyDescent="0.35"/>
  <cols>
    <col min="1" max="1" width="12.453125" style="2" customWidth="1"/>
    <col min="2" max="3" width="15.08984375" style="2" customWidth="1"/>
    <col min="4" max="4" width="18.90625" style="2" bestFit="1" customWidth="1"/>
    <col min="5" max="5" width="9.54296875" style="2" bestFit="1" customWidth="1"/>
    <col min="6" max="6" width="14.7265625" style="2" bestFit="1" customWidth="1"/>
    <col min="7" max="7" width="14.7265625" style="2" customWidth="1"/>
    <col min="8" max="8" width="18.08984375" style="2" bestFit="1" customWidth="1"/>
    <col min="9" max="9" width="13.36328125" style="2" bestFit="1" customWidth="1"/>
    <col min="10" max="10" width="16.36328125" style="2" bestFit="1" customWidth="1"/>
    <col min="13" max="13" width="18.90625" bestFit="1" customWidth="1"/>
  </cols>
  <sheetData>
    <row r="1" spans="1:10" ht="23" customHeight="1" x14ac:dyDescent="0.35">
      <c r="A1" s="6" t="s">
        <v>0</v>
      </c>
      <c r="B1" s="7" t="s">
        <v>1</v>
      </c>
      <c r="C1" s="7" t="s">
        <v>1531</v>
      </c>
      <c r="D1" s="7" t="s">
        <v>2</v>
      </c>
      <c r="E1" s="7" t="s">
        <v>3</v>
      </c>
      <c r="F1" s="7" t="s">
        <v>4</v>
      </c>
      <c r="G1" s="7" t="s">
        <v>1512</v>
      </c>
      <c r="H1" s="7" t="s">
        <v>5</v>
      </c>
      <c r="I1" s="7" t="s">
        <v>6</v>
      </c>
      <c r="J1" s="8" t="s">
        <v>7</v>
      </c>
    </row>
    <row r="2" spans="1:10" ht="23" customHeight="1" x14ac:dyDescent="0.35">
      <c r="A2" s="9" t="s">
        <v>8</v>
      </c>
      <c r="B2" s="5">
        <v>45432</v>
      </c>
      <c r="C2" s="5" t="str">
        <f>TEXT(B2,"mmmm")</f>
        <v>May</v>
      </c>
      <c r="D2" s="4" t="s">
        <v>308</v>
      </c>
      <c r="E2" s="4" t="s">
        <v>318</v>
      </c>
      <c r="F2" s="4" t="s">
        <v>325</v>
      </c>
      <c r="G2" s="4" t="s">
        <v>1514</v>
      </c>
      <c r="H2" s="4">
        <v>62</v>
      </c>
      <c r="I2" s="4">
        <v>399</v>
      </c>
      <c r="J2" s="10">
        <v>24738</v>
      </c>
    </row>
    <row r="3" spans="1:10" ht="23" customHeight="1" x14ac:dyDescent="0.35">
      <c r="A3" s="9" t="s">
        <v>9</v>
      </c>
      <c r="B3" s="5">
        <v>45638</v>
      </c>
      <c r="C3" s="5" t="str">
        <f t="shared" ref="C3:C66" si="0">TEXT(B3,"mmmm")</f>
        <v>December</v>
      </c>
      <c r="D3" s="4" t="s">
        <v>309</v>
      </c>
      <c r="E3" s="4" t="s">
        <v>319</v>
      </c>
      <c r="F3" s="4" t="s">
        <v>326</v>
      </c>
      <c r="G3" s="4" t="s">
        <v>1513</v>
      </c>
      <c r="H3" s="4">
        <v>427</v>
      </c>
      <c r="I3" s="4">
        <v>72</v>
      </c>
      <c r="J3" s="10">
        <v>30744</v>
      </c>
    </row>
    <row r="4" spans="1:10" ht="23" customHeight="1" x14ac:dyDescent="0.35">
      <c r="A4" s="9" t="s">
        <v>10</v>
      </c>
      <c r="B4" s="5">
        <v>45339</v>
      </c>
      <c r="C4" s="5" t="str">
        <f t="shared" si="0"/>
        <v>February</v>
      </c>
      <c r="D4" s="4" t="s">
        <v>308</v>
      </c>
      <c r="E4" s="4" t="s">
        <v>320</v>
      </c>
      <c r="F4" s="4" t="s">
        <v>327</v>
      </c>
      <c r="G4" s="4" t="s">
        <v>1513</v>
      </c>
      <c r="H4" s="4">
        <v>66</v>
      </c>
      <c r="I4" s="4">
        <v>35</v>
      </c>
      <c r="J4" s="10">
        <v>2310</v>
      </c>
    </row>
    <row r="5" spans="1:10" ht="23" customHeight="1" x14ac:dyDescent="0.35">
      <c r="A5" s="9" t="s">
        <v>11</v>
      </c>
      <c r="B5" s="5">
        <v>45624</v>
      </c>
      <c r="C5" s="5" t="str">
        <f t="shared" si="0"/>
        <v>November</v>
      </c>
      <c r="D5" s="4" t="s">
        <v>309</v>
      </c>
      <c r="E5" s="4" t="s">
        <v>319</v>
      </c>
      <c r="F5" s="4" t="s">
        <v>328</v>
      </c>
      <c r="G5" s="4" t="s">
        <v>1513</v>
      </c>
      <c r="H5" s="4">
        <v>337</v>
      </c>
      <c r="I5" s="4">
        <v>121</v>
      </c>
      <c r="J5" s="10">
        <v>40777</v>
      </c>
    </row>
    <row r="6" spans="1:10" ht="23" customHeight="1" x14ac:dyDescent="0.35">
      <c r="A6" s="9" t="s">
        <v>12</v>
      </c>
      <c r="B6" s="5">
        <v>45434</v>
      </c>
      <c r="C6" s="5" t="str">
        <f t="shared" si="0"/>
        <v>May</v>
      </c>
      <c r="D6" s="4" t="s">
        <v>310</v>
      </c>
      <c r="E6" s="4" t="s">
        <v>321</v>
      </c>
      <c r="F6" s="4" t="s">
        <v>329</v>
      </c>
      <c r="G6" s="4" t="s">
        <v>1513</v>
      </c>
      <c r="H6" s="4">
        <v>279</v>
      </c>
      <c r="I6" s="4">
        <v>321</v>
      </c>
      <c r="J6" s="10">
        <v>89559</v>
      </c>
    </row>
    <row r="7" spans="1:10" ht="23" customHeight="1" x14ac:dyDescent="0.35">
      <c r="A7" s="9" t="s">
        <v>13</v>
      </c>
      <c r="B7" s="5">
        <v>45466</v>
      </c>
      <c r="C7" s="5" t="str">
        <f t="shared" si="0"/>
        <v>June</v>
      </c>
      <c r="D7" s="4" t="s">
        <v>311</v>
      </c>
      <c r="E7" s="4" t="s">
        <v>322</v>
      </c>
      <c r="F7" s="4" t="s">
        <v>330</v>
      </c>
      <c r="G7" s="4" t="s">
        <v>1514</v>
      </c>
      <c r="H7" s="4">
        <v>407</v>
      </c>
      <c r="I7" s="4">
        <v>236</v>
      </c>
      <c r="J7" s="10">
        <v>96052</v>
      </c>
    </row>
    <row r="8" spans="1:10" ht="23" customHeight="1" x14ac:dyDescent="0.35">
      <c r="A8" s="9" t="s">
        <v>14</v>
      </c>
      <c r="B8" s="5">
        <v>45344</v>
      </c>
      <c r="C8" s="5" t="str">
        <f t="shared" si="0"/>
        <v>February</v>
      </c>
      <c r="D8" s="4" t="s">
        <v>312</v>
      </c>
      <c r="E8" s="4" t="s">
        <v>319</v>
      </c>
      <c r="F8" s="4" t="s">
        <v>326</v>
      </c>
      <c r="G8" s="4" t="s">
        <v>1514</v>
      </c>
      <c r="H8" s="4">
        <v>440</v>
      </c>
      <c r="I8" s="4">
        <v>192</v>
      </c>
      <c r="J8" s="10">
        <v>84480</v>
      </c>
    </row>
    <row r="9" spans="1:10" ht="23" customHeight="1" x14ac:dyDescent="0.35">
      <c r="A9" s="9" t="s">
        <v>15</v>
      </c>
      <c r="B9" s="5">
        <v>45468</v>
      </c>
      <c r="C9" s="5" t="str">
        <f t="shared" si="0"/>
        <v>June</v>
      </c>
      <c r="D9" s="4" t="s">
        <v>313</v>
      </c>
      <c r="E9" s="4" t="s">
        <v>321</v>
      </c>
      <c r="F9" s="4" t="s">
        <v>331</v>
      </c>
      <c r="G9" s="4" t="s">
        <v>1513</v>
      </c>
      <c r="H9" s="4">
        <v>233</v>
      </c>
      <c r="I9" s="4">
        <v>453</v>
      </c>
      <c r="J9" s="10">
        <v>105549</v>
      </c>
    </row>
    <row r="10" spans="1:10" ht="23" customHeight="1" x14ac:dyDescent="0.35">
      <c r="A10" s="9" t="s">
        <v>16</v>
      </c>
      <c r="B10" s="5">
        <v>45566</v>
      </c>
      <c r="C10" s="5" t="str">
        <f t="shared" si="0"/>
        <v>October</v>
      </c>
      <c r="D10" s="4" t="s">
        <v>312</v>
      </c>
      <c r="E10" s="4" t="s">
        <v>323</v>
      </c>
      <c r="F10" s="4" t="s">
        <v>332</v>
      </c>
      <c r="G10" s="4" t="s">
        <v>1513</v>
      </c>
      <c r="H10" s="4">
        <v>423</v>
      </c>
      <c r="I10" s="4">
        <v>255</v>
      </c>
      <c r="J10" s="10">
        <v>107865</v>
      </c>
    </row>
    <row r="11" spans="1:10" ht="23" customHeight="1" x14ac:dyDescent="0.35">
      <c r="A11" s="9" t="s">
        <v>17</v>
      </c>
      <c r="B11" s="5">
        <v>45613</v>
      </c>
      <c r="C11" s="5" t="str">
        <f t="shared" si="0"/>
        <v>November</v>
      </c>
      <c r="D11" s="4" t="s">
        <v>313</v>
      </c>
      <c r="E11" s="4" t="s">
        <v>321</v>
      </c>
      <c r="F11" s="4" t="s">
        <v>331</v>
      </c>
      <c r="G11" s="4" t="s">
        <v>1513</v>
      </c>
      <c r="H11" s="4">
        <v>332</v>
      </c>
      <c r="I11" s="4">
        <v>170</v>
      </c>
      <c r="J11" s="10">
        <v>56440</v>
      </c>
    </row>
    <row r="12" spans="1:10" ht="23" customHeight="1" x14ac:dyDescent="0.35">
      <c r="A12" s="9" t="s">
        <v>18</v>
      </c>
      <c r="B12" s="5">
        <v>45652</v>
      </c>
      <c r="C12" s="5" t="str">
        <f t="shared" si="0"/>
        <v>December</v>
      </c>
      <c r="D12" s="4" t="s">
        <v>312</v>
      </c>
      <c r="E12" s="4" t="s">
        <v>322</v>
      </c>
      <c r="F12" s="4" t="s">
        <v>333</v>
      </c>
      <c r="G12" s="4" t="s">
        <v>1513</v>
      </c>
      <c r="H12" s="4">
        <v>345</v>
      </c>
      <c r="I12" s="4">
        <v>118</v>
      </c>
      <c r="J12" s="10">
        <v>40710</v>
      </c>
    </row>
    <row r="13" spans="1:10" ht="23" customHeight="1" x14ac:dyDescent="0.35">
      <c r="A13" s="9" t="s">
        <v>19</v>
      </c>
      <c r="B13" s="5">
        <v>45332</v>
      </c>
      <c r="C13" s="5" t="str">
        <f t="shared" si="0"/>
        <v>February</v>
      </c>
      <c r="D13" s="4" t="s">
        <v>308</v>
      </c>
      <c r="E13" s="4" t="s">
        <v>320</v>
      </c>
      <c r="F13" s="4" t="s">
        <v>334</v>
      </c>
      <c r="G13" s="4" t="s">
        <v>1514</v>
      </c>
      <c r="H13" s="4">
        <v>445</v>
      </c>
      <c r="I13" s="4">
        <v>168</v>
      </c>
      <c r="J13" s="10">
        <v>74760</v>
      </c>
    </row>
    <row r="14" spans="1:10" ht="23" customHeight="1" x14ac:dyDescent="0.35">
      <c r="A14" s="9" t="s">
        <v>20</v>
      </c>
      <c r="B14" s="5">
        <v>45524</v>
      </c>
      <c r="C14" s="5" t="str">
        <f t="shared" si="0"/>
        <v>August</v>
      </c>
      <c r="D14" s="4" t="s">
        <v>314</v>
      </c>
      <c r="E14" s="4" t="s">
        <v>322</v>
      </c>
      <c r="F14" s="4" t="s">
        <v>330</v>
      </c>
      <c r="G14" s="4" t="s">
        <v>1513</v>
      </c>
      <c r="H14" s="4">
        <v>244</v>
      </c>
      <c r="I14" s="4">
        <v>162</v>
      </c>
      <c r="J14" s="10">
        <v>39528</v>
      </c>
    </row>
    <row r="15" spans="1:10" ht="23" customHeight="1" x14ac:dyDescent="0.35">
      <c r="A15" s="9" t="s">
        <v>21</v>
      </c>
      <c r="B15" s="5">
        <v>45635</v>
      </c>
      <c r="C15" s="5" t="str">
        <f t="shared" si="0"/>
        <v>December</v>
      </c>
      <c r="D15" s="4" t="s">
        <v>311</v>
      </c>
      <c r="E15" s="4" t="s">
        <v>319</v>
      </c>
      <c r="F15" s="4" t="s">
        <v>335</v>
      </c>
      <c r="G15" s="4" t="s">
        <v>1513</v>
      </c>
      <c r="H15" s="4">
        <v>231</v>
      </c>
      <c r="I15" s="4">
        <v>127</v>
      </c>
      <c r="J15" s="10">
        <v>29337</v>
      </c>
    </row>
    <row r="16" spans="1:10" ht="23" customHeight="1" x14ac:dyDescent="0.35">
      <c r="A16" s="9" t="s">
        <v>22</v>
      </c>
      <c r="B16" s="5">
        <v>45603</v>
      </c>
      <c r="C16" s="5" t="str">
        <f t="shared" si="0"/>
        <v>November</v>
      </c>
      <c r="D16" s="4" t="s">
        <v>315</v>
      </c>
      <c r="E16" s="4" t="s">
        <v>318</v>
      </c>
      <c r="F16" s="4" t="s">
        <v>336</v>
      </c>
      <c r="G16" s="4" t="s">
        <v>1513</v>
      </c>
      <c r="H16" s="4">
        <v>381</v>
      </c>
      <c r="I16" s="4">
        <v>56</v>
      </c>
      <c r="J16" s="10">
        <v>21336</v>
      </c>
    </row>
    <row r="17" spans="1:10" ht="23" customHeight="1" x14ac:dyDescent="0.35">
      <c r="A17" s="9" t="s">
        <v>23</v>
      </c>
      <c r="B17" s="5">
        <v>45528</v>
      </c>
      <c r="C17" s="5" t="str">
        <f t="shared" si="0"/>
        <v>August</v>
      </c>
      <c r="D17" s="4" t="s">
        <v>316</v>
      </c>
      <c r="E17" s="4" t="s">
        <v>324</v>
      </c>
      <c r="F17" s="4" t="s">
        <v>337</v>
      </c>
      <c r="G17" s="4" t="s">
        <v>1513</v>
      </c>
      <c r="H17" s="4">
        <v>175</v>
      </c>
      <c r="I17" s="4">
        <v>103</v>
      </c>
      <c r="J17" s="10">
        <v>18025</v>
      </c>
    </row>
    <row r="18" spans="1:10" ht="23" customHeight="1" x14ac:dyDescent="0.35">
      <c r="A18" s="9" t="s">
        <v>24</v>
      </c>
      <c r="B18" s="5">
        <v>45320</v>
      </c>
      <c r="C18" s="5" t="str">
        <f t="shared" si="0"/>
        <v>January</v>
      </c>
      <c r="D18" s="4" t="s">
        <v>308</v>
      </c>
      <c r="E18" s="4" t="s">
        <v>323</v>
      </c>
      <c r="F18" s="4" t="s">
        <v>338</v>
      </c>
      <c r="G18" s="4" t="s">
        <v>1514</v>
      </c>
      <c r="H18" s="4">
        <v>400</v>
      </c>
      <c r="I18" s="4">
        <v>186</v>
      </c>
      <c r="J18" s="10">
        <v>74400</v>
      </c>
    </row>
    <row r="19" spans="1:10" ht="23" customHeight="1" x14ac:dyDescent="0.35">
      <c r="A19" s="9" t="s">
        <v>25</v>
      </c>
      <c r="B19" s="5">
        <v>45497</v>
      </c>
      <c r="C19" s="5" t="str">
        <f t="shared" si="0"/>
        <v>July</v>
      </c>
      <c r="D19" s="4" t="s">
        <v>311</v>
      </c>
      <c r="E19" s="4" t="s">
        <v>322</v>
      </c>
      <c r="F19" s="4" t="s">
        <v>330</v>
      </c>
      <c r="G19" s="4" t="s">
        <v>1514</v>
      </c>
      <c r="H19" s="4">
        <v>462</v>
      </c>
      <c r="I19" s="4">
        <v>181</v>
      </c>
      <c r="J19" s="10">
        <v>83622</v>
      </c>
    </row>
    <row r="20" spans="1:10" ht="23" customHeight="1" x14ac:dyDescent="0.35">
      <c r="A20" s="9" t="s">
        <v>26</v>
      </c>
      <c r="B20" s="5">
        <v>45453</v>
      </c>
      <c r="C20" s="5" t="str">
        <f t="shared" si="0"/>
        <v>June</v>
      </c>
      <c r="D20" s="4" t="s">
        <v>308</v>
      </c>
      <c r="E20" s="4" t="s">
        <v>320</v>
      </c>
      <c r="F20" s="4" t="s">
        <v>334</v>
      </c>
      <c r="G20" s="4" t="s">
        <v>1513</v>
      </c>
      <c r="H20" s="4">
        <v>340</v>
      </c>
      <c r="I20" s="4">
        <v>468</v>
      </c>
      <c r="J20" s="10">
        <v>159120</v>
      </c>
    </row>
    <row r="21" spans="1:10" ht="23" customHeight="1" x14ac:dyDescent="0.35">
      <c r="A21" s="9" t="s">
        <v>27</v>
      </c>
      <c r="B21" s="5">
        <v>45621</v>
      </c>
      <c r="C21" s="5" t="str">
        <f t="shared" si="0"/>
        <v>November</v>
      </c>
      <c r="D21" s="4" t="s">
        <v>317</v>
      </c>
      <c r="E21" s="4" t="s">
        <v>318</v>
      </c>
      <c r="F21" s="4" t="s">
        <v>339</v>
      </c>
      <c r="G21" s="4" t="s">
        <v>1513</v>
      </c>
      <c r="H21" s="4">
        <v>252</v>
      </c>
      <c r="I21" s="4">
        <v>472</v>
      </c>
      <c r="J21" s="10">
        <v>118944</v>
      </c>
    </row>
    <row r="22" spans="1:10" ht="23" customHeight="1" x14ac:dyDescent="0.35">
      <c r="A22" s="9" t="s">
        <v>28</v>
      </c>
      <c r="B22" s="5">
        <v>45579</v>
      </c>
      <c r="C22" s="5" t="str">
        <f t="shared" si="0"/>
        <v>October</v>
      </c>
      <c r="D22" s="4" t="s">
        <v>309</v>
      </c>
      <c r="E22" s="4" t="s">
        <v>319</v>
      </c>
      <c r="F22" s="4" t="s">
        <v>335</v>
      </c>
      <c r="G22" s="4" t="s">
        <v>1514</v>
      </c>
      <c r="H22" s="4">
        <v>121</v>
      </c>
      <c r="I22" s="4">
        <v>146</v>
      </c>
      <c r="J22" s="10">
        <v>17666</v>
      </c>
    </row>
    <row r="23" spans="1:10" ht="23" customHeight="1" x14ac:dyDescent="0.35">
      <c r="A23" s="9" t="s">
        <v>29</v>
      </c>
      <c r="B23" s="5">
        <v>45477</v>
      </c>
      <c r="C23" s="5" t="str">
        <f t="shared" si="0"/>
        <v>July</v>
      </c>
      <c r="D23" s="4" t="s">
        <v>308</v>
      </c>
      <c r="E23" s="4" t="s">
        <v>323</v>
      </c>
      <c r="F23" s="4" t="s">
        <v>340</v>
      </c>
      <c r="G23" s="4" t="s">
        <v>1513</v>
      </c>
      <c r="H23" s="4">
        <v>348</v>
      </c>
      <c r="I23" s="4">
        <v>224</v>
      </c>
      <c r="J23" s="10">
        <v>77952</v>
      </c>
    </row>
    <row r="24" spans="1:10" ht="23" customHeight="1" x14ac:dyDescent="0.35">
      <c r="A24" s="9" t="s">
        <v>30</v>
      </c>
      <c r="B24" s="5">
        <v>45316</v>
      </c>
      <c r="C24" s="5" t="str">
        <f t="shared" si="0"/>
        <v>January</v>
      </c>
      <c r="D24" s="4" t="s">
        <v>312</v>
      </c>
      <c r="E24" s="4" t="s">
        <v>319</v>
      </c>
      <c r="F24" s="4" t="s">
        <v>341</v>
      </c>
      <c r="G24" s="4" t="s">
        <v>1513</v>
      </c>
      <c r="H24" s="4">
        <v>96</v>
      </c>
      <c r="I24" s="4">
        <v>406</v>
      </c>
      <c r="J24" s="10">
        <v>38976</v>
      </c>
    </row>
    <row r="25" spans="1:10" ht="23" customHeight="1" x14ac:dyDescent="0.35">
      <c r="A25" s="9" t="s">
        <v>31</v>
      </c>
      <c r="B25" s="5">
        <v>45508</v>
      </c>
      <c r="C25" s="5" t="str">
        <f t="shared" si="0"/>
        <v>August</v>
      </c>
      <c r="D25" s="4" t="s">
        <v>313</v>
      </c>
      <c r="E25" s="4" t="s">
        <v>319</v>
      </c>
      <c r="F25" s="4" t="s">
        <v>326</v>
      </c>
      <c r="G25" s="4" t="s">
        <v>1513</v>
      </c>
      <c r="H25" s="4">
        <v>455</v>
      </c>
      <c r="I25" s="4">
        <v>368</v>
      </c>
      <c r="J25" s="10">
        <v>167440</v>
      </c>
    </row>
    <row r="26" spans="1:10" ht="23" customHeight="1" x14ac:dyDescent="0.35">
      <c r="A26" s="9" t="s">
        <v>32</v>
      </c>
      <c r="B26" s="5">
        <v>45531</v>
      </c>
      <c r="C26" s="5" t="str">
        <f t="shared" si="0"/>
        <v>August</v>
      </c>
      <c r="D26" s="4" t="s">
        <v>309</v>
      </c>
      <c r="E26" s="4" t="s">
        <v>320</v>
      </c>
      <c r="F26" s="4" t="s">
        <v>327</v>
      </c>
      <c r="G26" s="4" t="s">
        <v>1513</v>
      </c>
      <c r="H26" s="4">
        <v>245</v>
      </c>
      <c r="I26" s="4">
        <v>325</v>
      </c>
      <c r="J26" s="10">
        <v>79625</v>
      </c>
    </row>
    <row r="27" spans="1:10" ht="23" customHeight="1" x14ac:dyDescent="0.35">
      <c r="A27" s="9" t="s">
        <v>33</v>
      </c>
      <c r="B27" s="5">
        <v>45350</v>
      </c>
      <c r="C27" s="5" t="str">
        <f t="shared" si="0"/>
        <v>February</v>
      </c>
      <c r="D27" s="4" t="s">
        <v>309</v>
      </c>
      <c r="E27" s="4" t="s">
        <v>323</v>
      </c>
      <c r="F27" s="4" t="s">
        <v>332</v>
      </c>
      <c r="G27" s="4" t="s">
        <v>1514</v>
      </c>
      <c r="H27" s="4">
        <v>398</v>
      </c>
      <c r="I27" s="4">
        <v>389</v>
      </c>
      <c r="J27" s="10">
        <v>154822</v>
      </c>
    </row>
    <row r="28" spans="1:10" ht="23" customHeight="1" x14ac:dyDescent="0.35">
      <c r="A28" s="9" t="s">
        <v>34</v>
      </c>
      <c r="B28" s="5">
        <v>45466</v>
      </c>
      <c r="C28" s="5" t="str">
        <f t="shared" si="0"/>
        <v>June</v>
      </c>
      <c r="D28" s="4" t="s">
        <v>312</v>
      </c>
      <c r="E28" s="4" t="s">
        <v>322</v>
      </c>
      <c r="F28" s="4" t="s">
        <v>333</v>
      </c>
      <c r="G28" s="4" t="s">
        <v>1513</v>
      </c>
      <c r="H28" s="4">
        <v>443</v>
      </c>
      <c r="I28" s="4">
        <v>348</v>
      </c>
      <c r="J28" s="10">
        <v>154164</v>
      </c>
    </row>
    <row r="29" spans="1:10" ht="23" customHeight="1" x14ac:dyDescent="0.35">
      <c r="A29" s="9" t="s">
        <v>35</v>
      </c>
      <c r="B29" s="5">
        <v>45293</v>
      </c>
      <c r="C29" s="5" t="str">
        <f t="shared" si="0"/>
        <v>January</v>
      </c>
      <c r="D29" s="4" t="s">
        <v>311</v>
      </c>
      <c r="E29" s="4" t="s">
        <v>323</v>
      </c>
      <c r="F29" s="4" t="s">
        <v>340</v>
      </c>
      <c r="G29" s="4" t="s">
        <v>1513</v>
      </c>
      <c r="H29" s="4">
        <v>130</v>
      </c>
      <c r="I29" s="4">
        <v>252</v>
      </c>
      <c r="J29" s="10">
        <v>32760</v>
      </c>
    </row>
    <row r="30" spans="1:10" ht="23" customHeight="1" x14ac:dyDescent="0.35">
      <c r="A30" s="9" t="s">
        <v>36</v>
      </c>
      <c r="B30" s="5">
        <v>45346</v>
      </c>
      <c r="C30" s="5" t="str">
        <f t="shared" si="0"/>
        <v>February</v>
      </c>
      <c r="D30" s="4" t="s">
        <v>311</v>
      </c>
      <c r="E30" s="4" t="s">
        <v>324</v>
      </c>
      <c r="F30" s="4" t="s">
        <v>342</v>
      </c>
      <c r="G30" s="4" t="s">
        <v>1513</v>
      </c>
      <c r="H30" s="4">
        <v>309</v>
      </c>
      <c r="I30" s="4">
        <v>487</v>
      </c>
      <c r="J30" s="10">
        <v>150483</v>
      </c>
    </row>
    <row r="31" spans="1:10" ht="23" customHeight="1" x14ac:dyDescent="0.35">
      <c r="A31" s="9" t="s">
        <v>37</v>
      </c>
      <c r="B31" s="5">
        <v>45393</v>
      </c>
      <c r="C31" s="5" t="str">
        <f t="shared" si="0"/>
        <v>April</v>
      </c>
      <c r="D31" s="4" t="s">
        <v>315</v>
      </c>
      <c r="E31" s="4" t="s">
        <v>322</v>
      </c>
      <c r="F31" s="4" t="s">
        <v>343</v>
      </c>
      <c r="G31" s="4" t="s">
        <v>1514</v>
      </c>
      <c r="H31" s="4">
        <v>309</v>
      </c>
      <c r="I31" s="4">
        <v>331</v>
      </c>
      <c r="J31" s="10">
        <v>102279</v>
      </c>
    </row>
    <row r="32" spans="1:10" ht="23" customHeight="1" x14ac:dyDescent="0.35">
      <c r="A32" s="9" t="s">
        <v>38</v>
      </c>
      <c r="B32" s="5">
        <v>45563</v>
      </c>
      <c r="C32" s="5" t="str">
        <f t="shared" si="0"/>
        <v>September</v>
      </c>
      <c r="D32" s="4" t="s">
        <v>310</v>
      </c>
      <c r="E32" s="4" t="s">
        <v>323</v>
      </c>
      <c r="F32" s="4" t="s">
        <v>338</v>
      </c>
      <c r="G32" s="4" t="s">
        <v>1513</v>
      </c>
      <c r="H32" s="4">
        <v>326</v>
      </c>
      <c r="I32" s="4">
        <v>418</v>
      </c>
      <c r="J32" s="10">
        <v>136268</v>
      </c>
    </row>
    <row r="33" spans="1:10" ht="23" customHeight="1" x14ac:dyDescent="0.35">
      <c r="A33" s="9" t="s">
        <v>39</v>
      </c>
      <c r="B33" s="5">
        <v>45349</v>
      </c>
      <c r="C33" s="5" t="str">
        <f t="shared" si="0"/>
        <v>February</v>
      </c>
      <c r="D33" s="4" t="s">
        <v>314</v>
      </c>
      <c r="E33" s="4" t="s">
        <v>324</v>
      </c>
      <c r="F33" s="4" t="s">
        <v>344</v>
      </c>
      <c r="G33" s="4" t="s">
        <v>1513</v>
      </c>
      <c r="H33" s="4">
        <v>300</v>
      </c>
      <c r="I33" s="4">
        <v>29</v>
      </c>
      <c r="J33" s="10">
        <v>8700</v>
      </c>
    </row>
    <row r="34" spans="1:10" ht="23" customHeight="1" x14ac:dyDescent="0.35">
      <c r="A34" s="9" t="s">
        <v>40</v>
      </c>
      <c r="B34" s="5">
        <v>45415</v>
      </c>
      <c r="C34" s="5" t="str">
        <f t="shared" si="0"/>
        <v>May</v>
      </c>
      <c r="D34" s="4" t="s">
        <v>313</v>
      </c>
      <c r="E34" s="4" t="s">
        <v>322</v>
      </c>
      <c r="F34" s="4" t="s">
        <v>333</v>
      </c>
      <c r="G34" s="4" t="s">
        <v>1513</v>
      </c>
      <c r="H34" s="4">
        <v>172</v>
      </c>
      <c r="I34" s="4">
        <v>49</v>
      </c>
      <c r="J34" s="10">
        <v>8428</v>
      </c>
    </row>
    <row r="35" spans="1:10" ht="23" customHeight="1" x14ac:dyDescent="0.35">
      <c r="A35" s="9" t="s">
        <v>41</v>
      </c>
      <c r="B35" s="5">
        <v>45327</v>
      </c>
      <c r="C35" s="5" t="str">
        <f t="shared" si="0"/>
        <v>February</v>
      </c>
      <c r="D35" s="4" t="s">
        <v>309</v>
      </c>
      <c r="E35" s="4" t="s">
        <v>320</v>
      </c>
      <c r="F35" s="4" t="s">
        <v>345</v>
      </c>
      <c r="G35" s="4" t="s">
        <v>1513</v>
      </c>
      <c r="H35" s="4">
        <v>424</v>
      </c>
      <c r="I35" s="4">
        <v>268</v>
      </c>
      <c r="J35" s="10">
        <v>113632</v>
      </c>
    </row>
    <row r="36" spans="1:10" ht="23" customHeight="1" x14ac:dyDescent="0.35">
      <c r="A36" s="9" t="s">
        <v>42</v>
      </c>
      <c r="B36" s="5">
        <v>45535</v>
      </c>
      <c r="C36" s="5" t="str">
        <f t="shared" si="0"/>
        <v>August</v>
      </c>
      <c r="D36" s="4" t="s">
        <v>309</v>
      </c>
      <c r="E36" s="4" t="s">
        <v>322</v>
      </c>
      <c r="F36" s="4" t="s">
        <v>330</v>
      </c>
      <c r="G36" s="4" t="s">
        <v>1514</v>
      </c>
      <c r="H36" s="4">
        <v>115</v>
      </c>
      <c r="I36" s="4">
        <v>357</v>
      </c>
      <c r="J36" s="10">
        <v>41055</v>
      </c>
    </row>
    <row r="37" spans="1:10" ht="23" customHeight="1" x14ac:dyDescent="0.35">
      <c r="A37" s="9" t="s">
        <v>43</v>
      </c>
      <c r="B37" s="5">
        <v>45602</v>
      </c>
      <c r="C37" s="5" t="str">
        <f t="shared" si="0"/>
        <v>November</v>
      </c>
      <c r="D37" s="4" t="s">
        <v>316</v>
      </c>
      <c r="E37" s="4" t="s">
        <v>319</v>
      </c>
      <c r="F37" s="4" t="s">
        <v>335</v>
      </c>
      <c r="G37" s="4" t="s">
        <v>1514</v>
      </c>
      <c r="H37" s="4">
        <v>320</v>
      </c>
      <c r="I37" s="4">
        <v>466</v>
      </c>
      <c r="J37" s="10">
        <v>149120</v>
      </c>
    </row>
    <row r="38" spans="1:10" ht="23" customHeight="1" x14ac:dyDescent="0.35">
      <c r="A38" s="9" t="s">
        <v>44</v>
      </c>
      <c r="B38" s="5">
        <v>45496</v>
      </c>
      <c r="C38" s="5" t="str">
        <f t="shared" si="0"/>
        <v>July</v>
      </c>
      <c r="D38" s="4" t="s">
        <v>314</v>
      </c>
      <c r="E38" s="4" t="s">
        <v>319</v>
      </c>
      <c r="F38" s="4" t="s">
        <v>326</v>
      </c>
      <c r="G38" s="4" t="s">
        <v>1513</v>
      </c>
      <c r="H38" s="4">
        <v>415</v>
      </c>
      <c r="I38" s="4">
        <v>179</v>
      </c>
      <c r="J38" s="10">
        <v>74285</v>
      </c>
    </row>
    <row r="39" spans="1:10" ht="23" customHeight="1" x14ac:dyDescent="0.35">
      <c r="A39" s="9" t="s">
        <v>45</v>
      </c>
      <c r="B39" s="5">
        <v>45407</v>
      </c>
      <c r="C39" s="5" t="str">
        <f t="shared" si="0"/>
        <v>April</v>
      </c>
      <c r="D39" s="4" t="s">
        <v>312</v>
      </c>
      <c r="E39" s="4" t="s">
        <v>321</v>
      </c>
      <c r="F39" s="4" t="s">
        <v>346</v>
      </c>
      <c r="G39" s="4" t="s">
        <v>1513</v>
      </c>
      <c r="H39" s="4">
        <v>111</v>
      </c>
      <c r="I39" s="4">
        <v>146</v>
      </c>
      <c r="J39" s="10">
        <v>16206</v>
      </c>
    </row>
    <row r="40" spans="1:10" ht="23" customHeight="1" x14ac:dyDescent="0.35">
      <c r="A40" s="9" t="s">
        <v>46</v>
      </c>
      <c r="B40" s="5">
        <v>45409</v>
      </c>
      <c r="C40" s="5" t="str">
        <f t="shared" si="0"/>
        <v>April</v>
      </c>
      <c r="D40" s="4" t="s">
        <v>313</v>
      </c>
      <c r="E40" s="4" t="s">
        <v>323</v>
      </c>
      <c r="F40" s="4" t="s">
        <v>332</v>
      </c>
      <c r="G40" s="4" t="s">
        <v>1513</v>
      </c>
      <c r="H40" s="4">
        <v>351</v>
      </c>
      <c r="I40" s="4">
        <v>303</v>
      </c>
      <c r="J40" s="10">
        <v>106353</v>
      </c>
    </row>
    <row r="41" spans="1:10" ht="23" customHeight="1" x14ac:dyDescent="0.35">
      <c r="A41" s="9" t="s">
        <v>47</v>
      </c>
      <c r="B41" s="5">
        <v>45615</v>
      </c>
      <c r="C41" s="5" t="str">
        <f t="shared" si="0"/>
        <v>November</v>
      </c>
      <c r="D41" s="4" t="s">
        <v>310</v>
      </c>
      <c r="E41" s="4" t="s">
        <v>319</v>
      </c>
      <c r="F41" s="4" t="s">
        <v>328</v>
      </c>
      <c r="G41" s="4" t="s">
        <v>1513</v>
      </c>
      <c r="H41" s="4">
        <v>86</v>
      </c>
      <c r="I41" s="4">
        <v>382</v>
      </c>
      <c r="J41" s="10">
        <v>32852</v>
      </c>
    </row>
    <row r="42" spans="1:10" ht="23" customHeight="1" x14ac:dyDescent="0.35">
      <c r="A42" s="9" t="s">
        <v>48</v>
      </c>
      <c r="B42" s="5">
        <v>45461</v>
      </c>
      <c r="C42" s="5" t="str">
        <f t="shared" si="0"/>
        <v>June</v>
      </c>
      <c r="D42" s="4" t="s">
        <v>312</v>
      </c>
      <c r="E42" s="4" t="s">
        <v>319</v>
      </c>
      <c r="F42" s="4" t="s">
        <v>328</v>
      </c>
      <c r="G42" s="4" t="s">
        <v>1514</v>
      </c>
      <c r="H42" s="4">
        <v>66</v>
      </c>
      <c r="I42" s="4">
        <v>460</v>
      </c>
      <c r="J42" s="10">
        <v>30360</v>
      </c>
    </row>
    <row r="43" spans="1:10" ht="23" customHeight="1" x14ac:dyDescent="0.35">
      <c r="A43" s="9" t="s">
        <v>49</v>
      </c>
      <c r="B43" s="5">
        <v>45540</v>
      </c>
      <c r="C43" s="5" t="str">
        <f t="shared" si="0"/>
        <v>September</v>
      </c>
      <c r="D43" s="4" t="s">
        <v>308</v>
      </c>
      <c r="E43" s="4" t="s">
        <v>324</v>
      </c>
      <c r="F43" s="4" t="s">
        <v>342</v>
      </c>
      <c r="G43" s="4" t="s">
        <v>1513</v>
      </c>
      <c r="H43" s="4">
        <v>192</v>
      </c>
      <c r="I43" s="4">
        <v>362</v>
      </c>
      <c r="J43" s="10">
        <v>69504</v>
      </c>
    </row>
    <row r="44" spans="1:10" ht="23" customHeight="1" x14ac:dyDescent="0.35">
      <c r="A44" s="9" t="s">
        <v>50</v>
      </c>
      <c r="B44" s="5">
        <v>45584</v>
      </c>
      <c r="C44" s="5" t="str">
        <f t="shared" si="0"/>
        <v>October</v>
      </c>
      <c r="D44" s="4" t="s">
        <v>313</v>
      </c>
      <c r="E44" s="4" t="s">
        <v>324</v>
      </c>
      <c r="F44" s="4" t="s">
        <v>342</v>
      </c>
      <c r="G44" s="4" t="s">
        <v>1513</v>
      </c>
      <c r="H44" s="4">
        <v>420</v>
      </c>
      <c r="I44" s="4">
        <v>498</v>
      </c>
      <c r="J44" s="10">
        <v>209160</v>
      </c>
    </row>
    <row r="45" spans="1:10" ht="23" customHeight="1" x14ac:dyDescent="0.35">
      <c r="A45" s="9" t="s">
        <v>51</v>
      </c>
      <c r="B45" s="5">
        <v>45500</v>
      </c>
      <c r="C45" s="5" t="str">
        <f t="shared" si="0"/>
        <v>July</v>
      </c>
      <c r="D45" s="4" t="s">
        <v>308</v>
      </c>
      <c r="E45" s="4" t="s">
        <v>321</v>
      </c>
      <c r="F45" s="4" t="s">
        <v>329</v>
      </c>
      <c r="G45" s="4" t="s">
        <v>1513</v>
      </c>
      <c r="H45" s="4">
        <v>451</v>
      </c>
      <c r="I45" s="4">
        <v>262</v>
      </c>
      <c r="J45" s="10">
        <v>118162</v>
      </c>
    </row>
    <row r="46" spans="1:10" ht="23" customHeight="1" x14ac:dyDescent="0.35">
      <c r="A46" s="9" t="s">
        <v>52</v>
      </c>
      <c r="B46" s="5">
        <v>45473</v>
      </c>
      <c r="C46" s="5" t="str">
        <f t="shared" si="0"/>
        <v>June</v>
      </c>
      <c r="D46" s="4" t="s">
        <v>316</v>
      </c>
      <c r="E46" s="4" t="s">
        <v>320</v>
      </c>
      <c r="F46" s="4" t="s">
        <v>345</v>
      </c>
      <c r="G46" s="4" t="s">
        <v>1513</v>
      </c>
      <c r="H46" s="4">
        <v>387</v>
      </c>
      <c r="I46" s="4">
        <v>240</v>
      </c>
      <c r="J46" s="10">
        <v>92880</v>
      </c>
    </row>
    <row r="47" spans="1:10" ht="23" customHeight="1" x14ac:dyDescent="0.35">
      <c r="A47" s="9" t="s">
        <v>53</v>
      </c>
      <c r="B47" s="5">
        <v>45319</v>
      </c>
      <c r="C47" s="5" t="str">
        <f t="shared" si="0"/>
        <v>January</v>
      </c>
      <c r="D47" s="4" t="s">
        <v>312</v>
      </c>
      <c r="E47" s="4" t="s">
        <v>321</v>
      </c>
      <c r="F47" s="4" t="s">
        <v>346</v>
      </c>
      <c r="G47" s="4" t="s">
        <v>1514</v>
      </c>
      <c r="H47" s="4">
        <v>492</v>
      </c>
      <c r="I47" s="4">
        <v>393</v>
      </c>
      <c r="J47" s="10">
        <v>193356</v>
      </c>
    </row>
    <row r="48" spans="1:10" ht="23" customHeight="1" x14ac:dyDescent="0.35">
      <c r="A48" s="9" t="s">
        <v>54</v>
      </c>
      <c r="B48" s="5">
        <v>45347</v>
      </c>
      <c r="C48" s="5" t="str">
        <f t="shared" si="0"/>
        <v>February</v>
      </c>
      <c r="D48" s="4" t="s">
        <v>308</v>
      </c>
      <c r="E48" s="4" t="s">
        <v>320</v>
      </c>
      <c r="F48" s="4" t="s">
        <v>327</v>
      </c>
      <c r="G48" s="4" t="s">
        <v>1514</v>
      </c>
      <c r="H48" s="4">
        <v>422</v>
      </c>
      <c r="I48" s="4">
        <v>193</v>
      </c>
      <c r="J48" s="10">
        <v>81446</v>
      </c>
    </row>
    <row r="49" spans="1:10" ht="23" customHeight="1" x14ac:dyDescent="0.35">
      <c r="A49" s="9" t="s">
        <v>55</v>
      </c>
      <c r="B49" s="5">
        <v>45363</v>
      </c>
      <c r="C49" s="5" t="str">
        <f t="shared" si="0"/>
        <v>March</v>
      </c>
      <c r="D49" s="4" t="s">
        <v>316</v>
      </c>
      <c r="E49" s="4" t="s">
        <v>319</v>
      </c>
      <c r="F49" s="4" t="s">
        <v>326</v>
      </c>
      <c r="G49" s="4" t="s">
        <v>1513</v>
      </c>
      <c r="H49" s="4">
        <v>324</v>
      </c>
      <c r="I49" s="4">
        <v>249</v>
      </c>
      <c r="J49" s="10">
        <v>80676</v>
      </c>
    </row>
    <row r="50" spans="1:10" ht="23" customHeight="1" x14ac:dyDescent="0.35">
      <c r="A50" s="9" t="s">
        <v>56</v>
      </c>
      <c r="B50" s="5">
        <v>45330</v>
      </c>
      <c r="C50" s="5" t="str">
        <f t="shared" si="0"/>
        <v>February</v>
      </c>
      <c r="D50" s="4" t="s">
        <v>317</v>
      </c>
      <c r="E50" s="4" t="s">
        <v>319</v>
      </c>
      <c r="F50" s="4" t="s">
        <v>335</v>
      </c>
      <c r="G50" s="4" t="s">
        <v>1513</v>
      </c>
      <c r="H50" s="4">
        <v>286</v>
      </c>
      <c r="I50" s="4">
        <v>147</v>
      </c>
      <c r="J50" s="10">
        <v>42042</v>
      </c>
    </row>
    <row r="51" spans="1:10" ht="23" customHeight="1" x14ac:dyDescent="0.35">
      <c r="A51" s="9" t="s">
        <v>57</v>
      </c>
      <c r="B51" s="5">
        <v>45625</v>
      </c>
      <c r="C51" s="5" t="str">
        <f t="shared" si="0"/>
        <v>November</v>
      </c>
      <c r="D51" s="4" t="s">
        <v>309</v>
      </c>
      <c r="E51" s="4" t="s">
        <v>322</v>
      </c>
      <c r="F51" s="4" t="s">
        <v>343</v>
      </c>
      <c r="G51" s="4" t="s">
        <v>1514</v>
      </c>
      <c r="H51" s="4">
        <v>100</v>
      </c>
      <c r="I51" s="4">
        <v>45</v>
      </c>
      <c r="J51" s="10">
        <v>4500</v>
      </c>
    </row>
    <row r="52" spans="1:10" ht="23" customHeight="1" x14ac:dyDescent="0.35">
      <c r="A52" s="9" t="s">
        <v>58</v>
      </c>
      <c r="B52" s="5">
        <v>45413</v>
      </c>
      <c r="C52" s="5" t="str">
        <f t="shared" si="0"/>
        <v>May</v>
      </c>
      <c r="D52" s="4" t="s">
        <v>315</v>
      </c>
      <c r="E52" s="4" t="s">
        <v>322</v>
      </c>
      <c r="F52" s="4" t="s">
        <v>330</v>
      </c>
      <c r="G52" s="4" t="s">
        <v>1513</v>
      </c>
      <c r="H52" s="4">
        <v>97</v>
      </c>
      <c r="I52" s="4">
        <v>494</v>
      </c>
      <c r="J52" s="10">
        <v>47918</v>
      </c>
    </row>
    <row r="53" spans="1:10" ht="23" customHeight="1" x14ac:dyDescent="0.35">
      <c r="A53" s="9" t="s">
        <v>59</v>
      </c>
      <c r="B53" s="5">
        <v>45497</v>
      </c>
      <c r="C53" s="5" t="str">
        <f t="shared" si="0"/>
        <v>July</v>
      </c>
      <c r="D53" s="4" t="s">
        <v>310</v>
      </c>
      <c r="E53" s="4" t="s">
        <v>321</v>
      </c>
      <c r="F53" s="4" t="s">
        <v>346</v>
      </c>
      <c r="G53" s="4" t="s">
        <v>1513</v>
      </c>
      <c r="H53" s="4">
        <v>296</v>
      </c>
      <c r="I53" s="4">
        <v>129</v>
      </c>
      <c r="J53" s="10">
        <v>38184</v>
      </c>
    </row>
    <row r="54" spans="1:10" ht="23" customHeight="1" x14ac:dyDescent="0.35">
      <c r="A54" s="9" t="s">
        <v>60</v>
      </c>
      <c r="B54" s="5">
        <v>45427</v>
      </c>
      <c r="C54" s="5" t="str">
        <f t="shared" si="0"/>
        <v>May</v>
      </c>
      <c r="D54" s="4" t="s">
        <v>317</v>
      </c>
      <c r="E54" s="4" t="s">
        <v>319</v>
      </c>
      <c r="F54" s="4" t="s">
        <v>341</v>
      </c>
      <c r="G54" s="4" t="s">
        <v>1513</v>
      </c>
      <c r="H54" s="4">
        <v>51</v>
      </c>
      <c r="I54" s="4">
        <v>219</v>
      </c>
      <c r="J54" s="10">
        <v>11169</v>
      </c>
    </row>
    <row r="55" spans="1:10" ht="23" customHeight="1" x14ac:dyDescent="0.35">
      <c r="A55" s="9" t="s">
        <v>61</v>
      </c>
      <c r="B55" s="5">
        <v>45576</v>
      </c>
      <c r="C55" s="5" t="str">
        <f t="shared" si="0"/>
        <v>October</v>
      </c>
      <c r="D55" s="4" t="s">
        <v>317</v>
      </c>
      <c r="E55" s="4" t="s">
        <v>323</v>
      </c>
      <c r="F55" s="4" t="s">
        <v>340</v>
      </c>
      <c r="G55" s="4" t="s">
        <v>1513</v>
      </c>
      <c r="H55" s="4">
        <v>406</v>
      </c>
      <c r="I55" s="4">
        <v>394</v>
      </c>
      <c r="J55" s="10">
        <v>159964</v>
      </c>
    </row>
    <row r="56" spans="1:10" ht="23" customHeight="1" x14ac:dyDescent="0.35">
      <c r="A56" s="9" t="s">
        <v>62</v>
      </c>
      <c r="B56" s="5">
        <v>45321</v>
      </c>
      <c r="C56" s="5" t="str">
        <f t="shared" si="0"/>
        <v>January</v>
      </c>
      <c r="D56" s="4" t="s">
        <v>313</v>
      </c>
      <c r="E56" s="4" t="s">
        <v>319</v>
      </c>
      <c r="F56" s="4" t="s">
        <v>326</v>
      </c>
      <c r="G56" s="4" t="s">
        <v>1514</v>
      </c>
      <c r="H56" s="4">
        <v>201</v>
      </c>
      <c r="I56" s="4">
        <v>131</v>
      </c>
      <c r="J56" s="10">
        <v>26331</v>
      </c>
    </row>
    <row r="57" spans="1:10" ht="23" customHeight="1" x14ac:dyDescent="0.35">
      <c r="A57" s="9" t="s">
        <v>63</v>
      </c>
      <c r="B57" s="5">
        <v>45452</v>
      </c>
      <c r="C57" s="5" t="str">
        <f t="shared" si="0"/>
        <v>June</v>
      </c>
      <c r="D57" s="4" t="s">
        <v>310</v>
      </c>
      <c r="E57" s="4" t="s">
        <v>318</v>
      </c>
      <c r="F57" s="4" t="s">
        <v>336</v>
      </c>
      <c r="G57" s="4" t="s">
        <v>1513</v>
      </c>
      <c r="H57" s="4">
        <v>81</v>
      </c>
      <c r="I57" s="4">
        <v>402</v>
      </c>
      <c r="J57" s="10">
        <v>32562</v>
      </c>
    </row>
    <row r="58" spans="1:10" ht="23" customHeight="1" x14ac:dyDescent="0.35">
      <c r="A58" s="9" t="s">
        <v>64</v>
      </c>
      <c r="B58" s="5">
        <v>45563</v>
      </c>
      <c r="C58" s="5" t="str">
        <f t="shared" si="0"/>
        <v>September</v>
      </c>
      <c r="D58" s="4" t="s">
        <v>315</v>
      </c>
      <c r="E58" s="4" t="s">
        <v>320</v>
      </c>
      <c r="F58" s="4" t="s">
        <v>327</v>
      </c>
      <c r="G58" s="4" t="s">
        <v>1513</v>
      </c>
      <c r="H58" s="4">
        <v>307</v>
      </c>
      <c r="I58" s="4">
        <v>490</v>
      </c>
      <c r="J58" s="10">
        <v>150430</v>
      </c>
    </row>
    <row r="59" spans="1:10" ht="23" customHeight="1" x14ac:dyDescent="0.35">
      <c r="A59" s="9" t="s">
        <v>65</v>
      </c>
      <c r="B59" s="5">
        <v>45327</v>
      </c>
      <c r="C59" s="5" t="str">
        <f t="shared" si="0"/>
        <v>February</v>
      </c>
      <c r="D59" s="4" t="s">
        <v>313</v>
      </c>
      <c r="E59" s="4" t="s">
        <v>320</v>
      </c>
      <c r="F59" s="4" t="s">
        <v>345</v>
      </c>
      <c r="G59" s="4" t="s">
        <v>1513</v>
      </c>
      <c r="H59" s="4">
        <v>485</v>
      </c>
      <c r="I59" s="4">
        <v>115</v>
      </c>
      <c r="J59" s="10">
        <v>55775</v>
      </c>
    </row>
    <row r="60" spans="1:10" ht="23" customHeight="1" x14ac:dyDescent="0.35">
      <c r="A60" s="9" t="s">
        <v>66</v>
      </c>
      <c r="B60" s="5">
        <v>45583</v>
      </c>
      <c r="C60" s="5" t="str">
        <f t="shared" si="0"/>
        <v>October</v>
      </c>
      <c r="D60" s="4" t="s">
        <v>308</v>
      </c>
      <c r="E60" s="4" t="s">
        <v>320</v>
      </c>
      <c r="F60" s="4" t="s">
        <v>334</v>
      </c>
      <c r="G60" s="4" t="s">
        <v>1513</v>
      </c>
      <c r="H60" s="4">
        <v>256</v>
      </c>
      <c r="I60" s="4">
        <v>81</v>
      </c>
      <c r="J60" s="10">
        <v>20736</v>
      </c>
    </row>
    <row r="61" spans="1:10" ht="23" customHeight="1" x14ac:dyDescent="0.35">
      <c r="A61" s="9" t="s">
        <v>67</v>
      </c>
      <c r="B61" s="5">
        <v>45333</v>
      </c>
      <c r="C61" s="5" t="str">
        <f t="shared" si="0"/>
        <v>February</v>
      </c>
      <c r="D61" s="4" t="s">
        <v>316</v>
      </c>
      <c r="E61" s="4" t="s">
        <v>324</v>
      </c>
      <c r="F61" s="4" t="s">
        <v>337</v>
      </c>
      <c r="G61" s="4" t="s">
        <v>1513</v>
      </c>
      <c r="H61" s="4">
        <v>70</v>
      </c>
      <c r="I61" s="4">
        <v>337</v>
      </c>
      <c r="J61" s="10">
        <v>23590</v>
      </c>
    </row>
    <row r="62" spans="1:10" ht="23" customHeight="1" x14ac:dyDescent="0.35">
      <c r="A62" s="9" t="s">
        <v>68</v>
      </c>
      <c r="B62" s="5">
        <v>45453</v>
      </c>
      <c r="C62" s="5" t="str">
        <f t="shared" si="0"/>
        <v>June</v>
      </c>
      <c r="D62" s="4" t="s">
        <v>311</v>
      </c>
      <c r="E62" s="4" t="s">
        <v>318</v>
      </c>
      <c r="F62" s="4" t="s">
        <v>336</v>
      </c>
      <c r="G62" s="4" t="s">
        <v>1514</v>
      </c>
      <c r="H62" s="4">
        <v>339</v>
      </c>
      <c r="I62" s="4">
        <v>287</v>
      </c>
      <c r="J62" s="10">
        <v>97293</v>
      </c>
    </row>
    <row r="63" spans="1:10" ht="23" customHeight="1" x14ac:dyDescent="0.35">
      <c r="A63" s="9" t="s">
        <v>69</v>
      </c>
      <c r="B63" s="5">
        <v>45494</v>
      </c>
      <c r="C63" s="5" t="str">
        <f t="shared" si="0"/>
        <v>July</v>
      </c>
      <c r="D63" s="4" t="s">
        <v>315</v>
      </c>
      <c r="E63" s="4" t="s">
        <v>319</v>
      </c>
      <c r="F63" s="4" t="s">
        <v>335</v>
      </c>
      <c r="G63" s="4" t="s">
        <v>1513</v>
      </c>
      <c r="H63" s="4">
        <v>172</v>
      </c>
      <c r="I63" s="4">
        <v>155</v>
      </c>
      <c r="J63" s="10">
        <v>26660</v>
      </c>
    </row>
    <row r="64" spans="1:10" ht="23" customHeight="1" x14ac:dyDescent="0.35">
      <c r="A64" s="9" t="s">
        <v>70</v>
      </c>
      <c r="B64" s="5">
        <v>45453</v>
      </c>
      <c r="C64" s="5" t="str">
        <f t="shared" si="0"/>
        <v>June</v>
      </c>
      <c r="D64" s="4" t="s">
        <v>312</v>
      </c>
      <c r="E64" s="4" t="s">
        <v>318</v>
      </c>
      <c r="F64" s="4" t="s">
        <v>336</v>
      </c>
      <c r="G64" s="4" t="s">
        <v>1513</v>
      </c>
      <c r="H64" s="4">
        <v>203</v>
      </c>
      <c r="I64" s="4">
        <v>254</v>
      </c>
      <c r="J64" s="10">
        <v>51562</v>
      </c>
    </row>
    <row r="65" spans="1:10" ht="23" customHeight="1" x14ac:dyDescent="0.35">
      <c r="A65" s="9" t="s">
        <v>71</v>
      </c>
      <c r="B65" s="5">
        <v>45343</v>
      </c>
      <c r="C65" s="5" t="str">
        <f t="shared" si="0"/>
        <v>February</v>
      </c>
      <c r="D65" s="4" t="s">
        <v>312</v>
      </c>
      <c r="E65" s="4" t="s">
        <v>320</v>
      </c>
      <c r="F65" s="4" t="s">
        <v>327</v>
      </c>
      <c r="G65" s="4" t="s">
        <v>1513</v>
      </c>
      <c r="H65" s="4">
        <v>368</v>
      </c>
      <c r="I65" s="4">
        <v>308</v>
      </c>
      <c r="J65" s="10">
        <v>113344</v>
      </c>
    </row>
    <row r="66" spans="1:10" ht="23" customHeight="1" x14ac:dyDescent="0.35">
      <c r="A66" s="9" t="s">
        <v>72</v>
      </c>
      <c r="B66" s="5">
        <v>45359</v>
      </c>
      <c r="C66" s="5" t="str">
        <f t="shared" si="0"/>
        <v>March</v>
      </c>
      <c r="D66" s="4" t="s">
        <v>314</v>
      </c>
      <c r="E66" s="4" t="s">
        <v>324</v>
      </c>
      <c r="F66" s="4" t="s">
        <v>342</v>
      </c>
      <c r="G66" s="4" t="s">
        <v>1513</v>
      </c>
      <c r="H66" s="4">
        <v>309</v>
      </c>
      <c r="I66" s="4">
        <v>155</v>
      </c>
      <c r="J66" s="10">
        <v>47895</v>
      </c>
    </row>
    <row r="67" spans="1:10" ht="23" customHeight="1" x14ac:dyDescent="0.35">
      <c r="A67" s="9" t="s">
        <v>73</v>
      </c>
      <c r="B67" s="5">
        <v>45372</v>
      </c>
      <c r="C67" s="5" t="str">
        <f t="shared" ref="C67:C130" si="1">TEXT(B67,"mmmm")</f>
        <v>March</v>
      </c>
      <c r="D67" s="4" t="s">
        <v>317</v>
      </c>
      <c r="E67" s="4" t="s">
        <v>320</v>
      </c>
      <c r="F67" s="4" t="s">
        <v>334</v>
      </c>
      <c r="G67" s="4" t="s">
        <v>1514</v>
      </c>
      <c r="H67" s="4">
        <v>239</v>
      </c>
      <c r="I67" s="4">
        <v>165</v>
      </c>
      <c r="J67" s="10">
        <v>39435</v>
      </c>
    </row>
    <row r="68" spans="1:10" ht="23" customHeight="1" x14ac:dyDescent="0.35">
      <c r="A68" s="9" t="s">
        <v>74</v>
      </c>
      <c r="B68" s="5">
        <v>45605</v>
      </c>
      <c r="C68" s="5" t="str">
        <f t="shared" si="1"/>
        <v>November</v>
      </c>
      <c r="D68" s="4" t="s">
        <v>309</v>
      </c>
      <c r="E68" s="4" t="s">
        <v>322</v>
      </c>
      <c r="F68" s="4" t="s">
        <v>343</v>
      </c>
      <c r="G68" s="4" t="s">
        <v>1513</v>
      </c>
      <c r="H68" s="4">
        <v>410</v>
      </c>
      <c r="I68" s="4">
        <v>174</v>
      </c>
      <c r="J68" s="10">
        <v>71340</v>
      </c>
    </row>
    <row r="69" spans="1:10" ht="23" customHeight="1" x14ac:dyDescent="0.35">
      <c r="A69" s="9" t="s">
        <v>75</v>
      </c>
      <c r="B69" s="5">
        <v>45360</v>
      </c>
      <c r="C69" s="5" t="str">
        <f t="shared" si="1"/>
        <v>March</v>
      </c>
      <c r="D69" s="4" t="s">
        <v>311</v>
      </c>
      <c r="E69" s="4" t="s">
        <v>320</v>
      </c>
      <c r="F69" s="4" t="s">
        <v>347</v>
      </c>
      <c r="G69" s="4" t="s">
        <v>1513</v>
      </c>
      <c r="H69" s="4">
        <v>389</v>
      </c>
      <c r="I69" s="4">
        <v>73</v>
      </c>
      <c r="J69" s="10">
        <v>28397</v>
      </c>
    </row>
    <row r="70" spans="1:10" ht="23" customHeight="1" x14ac:dyDescent="0.35">
      <c r="A70" s="9" t="s">
        <v>76</v>
      </c>
      <c r="B70" s="5">
        <v>45371</v>
      </c>
      <c r="C70" s="5" t="str">
        <f t="shared" si="1"/>
        <v>March</v>
      </c>
      <c r="D70" s="4" t="s">
        <v>311</v>
      </c>
      <c r="E70" s="4" t="s">
        <v>320</v>
      </c>
      <c r="F70" s="4" t="s">
        <v>345</v>
      </c>
      <c r="G70" s="4" t="s">
        <v>1513</v>
      </c>
      <c r="H70" s="4">
        <v>430</v>
      </c>
      <c r="I70" s="4">
        <v>303</v>
      </c>
      <c r="J70" s="10">
        <v>130290</v>
      </c>
    </row>
    <row r="71" spans="1:10" ht="23" customHeight="1" x14ac:dyDescent="0.35">
      <c r="A71" s="9" t="s">
        <v>77</v>
      </c>
      <c r="B71" s="5">
        <v>45396</v>
      </c>
      <c r="C71" s="5" t="str">
        <f t="shared" si="1"/>
        <v>April</v>
      </c>
      <c r="D71" s="4" t="s">
        <v>311</v>
      </c>
      <c r="E71" s="4" t="s">
        <v>323</v>
      </c>
      <c r="F71" s="4" t="s">
        <v>338</v>
      </c>
      <c r="G71" s="4" t="s">
        <v>1514</v>
      </c>
      <c r="H71" s="4">
        <v>417</v>
      </c>
      <c r="I71" s="4">
        <v>195</v>
      </c>
      <c r="J71" s="10">
        <v>81315</v>
      </c>
    </row>
    <row r="72" spans="1:10" ht="23" customHeight="1" x14ac:dyDescent="0.35">
      <c r="A72" s="9" t="s">
        <v>78</v>
      </c>
      <c r="B72" s="5">
        <v>45318</v>
      </c>
      <c r="C72" s="5" t="str">
        <f t="shared" si="1"/>
        <v>January</v>
      </c>
      <c r="D72" s="4" t="s">
        <v>312</v>
      </c>
      <c r="E72" s="4" t="s">
        <v>324</v>
      </c>
      <c r="F72" s="4" t="s">
        <v>344</v>
      </c>
      <c r="G72" s="4" t="s">
        <v>1513</v>
      </c>
      <c r="H72" s="4">
        <v>178</v>
      </c>
      <c r="I72" s="4">
        <v>483</v>
      </c>
      <c r="J72" s="10">
        <v>85974</v>
      </c>
    </row>
    <row r="73" spans="1:10" ht="23" customHeight="1" x14ac:dyDescent="0.35">
      <c r="A73" s="9" t="s">
        <v>79</v>
      </c>
      <c r="B73" s="5">
        <v>45314</v>
      </c>
      <c r="C73" s="5" t="str">
        <f t="shared" si="1"/>
        <v>January</v>
      </c>
      <c r="D73" s="4" t="s">
        <v>310</v>
      </c>
      <c r="E73" s="4" t="s">
        <v>318</v>
      </c>
      <c r="F73" s="4" t="s">
        <v>339</v>
      </c>
      <c r="G73" s="4" t="s">
        <v>1513</v>
      </c>
      <c r="H73" s="4">
        <v>474</v>
      </c>
      <c r="I73" s="4">
        <v>161</v>
      </c>
      <c r="J73" s="10">
        <v>76314</v>
      </c>
    </row>
    <row r="74" spans="1:10" ht="23" customHeight="1" x14ac:dyDescent="0.35">
      <c r="A74" s="9" t="s">
        <v>80</v>
      </c>
      <c r="B74" s="5">
        <v>45374</v>
      </c>
      <c r="C74" s="5" t="str">
        <f t="shared" si="1"/>
        <v>March</v>
      </c>
      <c r="D74" s="4" t="s">
        <v>317</v>
      </c>
      <c r="E74" s="4" t="s">
        <v>323</v>
      </c>
      <c r="F74" s="4" t="s">
        <v>338</v>
      </c>
      <c r="G74" s="4" t="s">
        <v>1513</v>
      </c>
      <c r="H74" s="4">
        <v>376</v>
      </c>
      <c r="I74" s="4">
        <v>154</v>
      </c>
      <c r="J74" s="10">
        <v>57904</v>
      </c>
    </row>
    <row r="75" spans="1:10" ht="23" customHeight="1" x14ac:dyDescent="0.35">
      <c r="A75" s="9" t="s">
        <v>81</v>
      </c>
      <c r="B75" s="5">
        <v>45296</v>
      </c>
      <c r="C75" s="5" t="str">
        <f t="shared" si="1"/>
        <v>January</v>
      </c>
      <c r="D75" s="4" t="s">
        <v>312</v>
      </c>
      <c r="E75" s="4" t="s">
        <v>324</v>
      </c>
      <c r="F75" s="4" t="s">
        <v>337</v>
      </c>
      <c r="G75" s="4" t="s">
        <v>1513</v>
      </c>
      <c r="H75" s="4">
        <v>268</v>
      </c>
      <c r="I75" s="4">
        <v>307</v>
      </c>
      <c r="J75" s="10">
        <v>82276</v>
      </c>
    </row>
    <row r="76" spans="1:10" ht="23" customHeight="1" x14ac:dyDescent="0.35">
      <c r="A76" s="9" t="s">
        <v>82</v>
      </c>
      <c r="B76" s="5">
        <v>45481</v>
      </c>
      <c r="C76" s="5" t="str">
        <f t="shared" si="1"/>
        <v>July</v>
      </c>
      <c r="D76" s="4" t="s">
        <v>313</v>
      </c>
      <c r="E76" s="4" t="s">
        <v>320</v>
      </c>
      <c r="F76" s="4" t="s">
        <v>334</v>
      </c>
      <c r="G76" s="4" t="s">
        <v>1514</v>
      </c>
      <c r="H76" s="4">
        <v>329</v>
      </c>
      <c r="I76" s="4">
        <v>38</v>
      </c>
      <c r="J76" s="10">
        <v>12502</v>
      </c>
    </row>
    <row r="77" spans="1:10" ht="23" customHeight="1" x14ac:dyDescent="0.35">
      <c r="A77" s="9" t="s">
        <v>83</v>
      </c>
      <c r="B77" s="5">
        <v>45313</v>
      </c>
      <c r="C77" s="5" t="str">
        <f t="shared" si="1"/>
        <v>January</v>
      </c>
      <c r="D77" s="4" t="s">
        <v>311</v>
      </c>
      <c r="E77" s="4" t="s">
        <v>324</v>
      </c>
      <c r="F77" s="4" t="s">
        <v>342</v>
      </c>
      <c r="G77" s="4" t="s">
        <v>1514</v>
      </c>
      <c r="H77" s="4">
        <v>270</v>
      </c>
      <c r="I77" s="4">
        <v>85</v>
      </c>
      <c r="J77" s="10">
        <v>22950</v>
      </c>
    </row>
    <row r="78" spans="1:10" ht="23" customHeight="1" x14ac:dyDescent="0.35">
      <c r="A78" s="9" t="s">
        <v>84</v>
      </c>
      <c r="B78" s="5">
        <v>45641</v>
      </c>
      <c r="C78" s="5" t="str">
        <f t="shared" si="1"/>
        <v>December</v>
      </c>
      <c r="D78" s="4" t="s">
        <v>308</v>
      </c>
      <c r="E78" s="4" t="s">
        <v>323</v>
      </c>
      <c r="F78" s="4" t="s">
        <v>332</v>
      </c>
      <c r="G78" s="4" t="s">
        <v>1513</v>
      </c>
      <c r="H78" s="4">
        <v>233</v>
      </c>
      <c r="I78" s="4">
        <v>127</v>
      </c>
      <c r="J78" s="10">
        <v>29591</v>
      </c>
    </row>
    <row r="79" spans="1:10" ht="23" customHeight="1" x14ac:dyDescent="0.35">
      <c r="A79" s="9" t="s">
        <v>85</v>
      </c>
      <c r="B79" s="5">
        <v>45578</v>
      </c>
      <c r="C79" s="5" t="str">
        <f t="shared" si="1"/>
        <v>October</v>
      </c>
      <c r="D79" s="4" t="s">
        <v>316</v>
      </c>
      <c r="E79" s="4" t="s">
        <v>318</v>
      </c>
      <c r="F79" s="4" t="s">
        <v>325</v>
      </c>
      <c r="G79" s="4" t="s">
        <v>1513</v>
      </c>
      <c r="H79" s="4">
        <v>231</v>
      </c>
      <c r="I79" s="4">
        <v>419</v>
      </c>
      <c r="J79" s="10">
        <v>96789</v>
      </c>
    </row>
    <row r="80" spans="1:10" ht="23" customHeight="1" x14ac:dyDescent="0.35">
      <c r="A80" s="9" t="s">
        <v>86</v>
      </c>
      <c r="B80" s="5">
        <v>45413</v>
      </c>
      <c r="C80" s="5" t="str">
        <f t="shared" si="1"/>
        <v>May</v>
      </c>
      <c r="D80" s="4" t="s">
        <v>315</v>
      </c>
      <c r="E80" s="4" t="s">
        <v>324</v>
      </c>
      <c r="F80" s="4" t="s">
        <v>337</v>
      </c>
      <c r="G80" s="4" t="s">
        <v>1513</v>
      </c>
      <c r="H80" s="4">
        <v>129</v>
      </c>
      <c r="I80" s="4">
        <v>493</v>
      </c>
      <c r="J80" s="10">
        <v>63597</v>
      </c>
    </row>
    <row r="81" spans="1:10" ht="23" customHeight="1" x14ac:dyDescent="0.35">
      <c r="A81" s="9" t="s">
        <v>87</v>
      </c>
      <c r="B81" s="5">
        <v>45383</v>
      </c>
      <c r="C81" s="5" t="str">
        <f t="shared" si="1"/>
        <v>April</v>
      </c>
      <c r="D81" s="4" t="s">
        <v>314</v>
      </c>
      <c r="E81" s="4" t="s">
        <v>322</v>
      </c>
      <c r="F81" s="4" t="s">
        <v>330</v>
      </c>
      <c r="G81" s="4" t="s">
        <v>1513</v>
      </c>
      <c r="H81" s="4">
        <v>261</v>
      </c>
      <c r="I81" s="4">
        <v>32</v>
      </c>
      <c r="J81" s="10">
        <v>8352</v>
      </c>
    </row>
    <row r="82" spans="1:10" ht="23" customHeight="1" x14ac:dyDescent="0.35">
      <c r="A82" s="9" t="s">
        <v>88</v>
      </c>
      <c r="B82" s="5">
        <v>45419</v>
      </c>
      <c r="C82" s="5" t="str">
        <f t="shared" si="1"/>
        <v>May</v>
      </c>
      <c r="D82" s="4" t="s">
        <v>311</v>
      </c>
      <c r="E82" s="4" t="s">
        <v>322</v>
      </c>
      <c r="F82" s="4" t="s">
        <v>333</v>
      </c>
      <c r="G82" s="4" t="s">
        <v>1514</v>
      </c>
      <c r="H82" s="4">
        <v>460</v>
      </c>
      <c r="I82" s="4">
        <v>362</v>
      </c>
      <c r="J82" s="10">
        <v>166520</v>
      </c>
    </row>
    <row r="83" spans="1:10" ht="23" customHeight="1" x14ac:dyDescent="0.35">
      <c r="A83" s="9" t="s">
        <v>89</v>
      </c>
      <c r="B83" s="5">
        <v>45311</v>
      </c>
      <c r="C83" s="5" t="str">
        <f t="shared" si="1"/>
        <v>January</v>
      </c>
      <c r="D83" s="4" t="s">
        <v>317</v>
      </c>
      <c r="E83" s="4" t="s">
        <v>319</v>
      </c>
      <c r="F83" s="4" t="s">
        <v>328</v>
      </c>
      <c r="G83" s="4" t="s">
        <v>1513</v>
      </c>
      <c r="H83" s="4">
        <v>245</v>
      </c>
      <c r="I83" s="4">
        <v>466</v>
      </c>
      <c r="J83" s="10">
        <v>114170</v>
      </c>
    </row>
    <row r="84" spans="1:10" ht="23" customHeight="1" x14ac:dyDescent="0.35">
      <c r="A84" s="9" t="s">
        <v>90</v>
      </c>
      <c r="B84" s="5">
        <v>45527</v>
      </c>
      <c r="C84" s="5" t="str">
        <f t="shared" si="1"/>
        <v>August</v>
      </c>
      <c r="D84" s="4" t="s">
        <v>314</v>
      </c>
      <c r="E84" s="4" t="s">
        <v>319</v>
      </c>
      <c r="F84" s="4" t="s">
        <v>326</v>
      </c>
      <c r="G84" s="4" t="s">
        <v>1513</v>
      </c>
      <c r="H84" s="4">
        <v>468</v>
      </c>
      <c r="I84" s="4">
        <v>490</v>
      </c>
      <c r="J84" s="10">
        <v>229320</v>
      </c>
    </row>
    <row r="85" spans="1:10" ht="23" customHeight="1" x14ac:dyDescent="0.35">
      <c r="A85" s="9" t="s">
        <v>91</v>
      </c>
      <c r="B85" s="5">
        <v>45629</v>
      </c>
      <c r="C85" s="5" t="str">
        <f t="shared" si="1"/>
        <v>December</v>
      </c>
      <c r="D85" s="4" t="s">
        <v>308</v>
      </c>
      <c r="E85" s="4" t="s">
        <v>323</v>
      </c>
      <c r="F85" s="4" t="s">
        <v>338</v>
      </c>
      <c r="G85" s="4" t="s">
        <v>1513</v>
      </c>
      <c r="H85" s="4">
        <v>164</v>
      </c>
      <c r="I85" s="4">
        <v>32</v>
      </c>
      <c r="J85" s="10">
        <v>5248</v>
      </c>
    </row>
    <row r="86" spans="1:10" ht="23" customHeight="1" x14ac:dyDescent="0.35">
      <c r="A86" s="9" t="s">
        <v>92</v>
      </c>
      <c r="B86" s="5">
        <v>45327</v>
      </c>
      <c r="C86" s="5" t="str">
        <f t="shared" si="1"/>
        <v>February</v>
      </c>
      <c r="D86" s="4" t="s">
        <v>311</v>
      </c>
      <c r="E86" s="4" t="s">
        <v>321</v>
      </c>
      <c r="F86" s="4" t="s">
        <v>348</v>
      </c>
      <c r="G86" s="4" t="s">
        <v>1513</v>
      </c>
      <c r="H86" s="4">
        <v>192</v>
      </c>
      <c r="I86" s="4">
        <v>462</v>
      </c>
      <c r="J86" s="10">
        <v>88704</v>
      </c>
    </row>
    <row r="87" spans="1:10" ht="23" customHeight="1" x14ac:dyDescent="0.35">
      <c r="A87" s="9" t="s">
        <v>93</v>
      </c>
      <c r="B87" s="5">
        <v>45566</v>
      </c>
      <c r="C87" s="5" t="str">
        <f t="shared" si="1"/>
        <v>October</v>
      </c>
      <c r="D87" s="4" t="s">
        <v>314</v>
      </c>
      <c r="E87" s="4" t="s">
        <v>323</v>
      </c>
      <c r="F87" s="4" t="s">
        <v>340</v>
      </c>
      <c r="G87" s="4" t="s">
        <v>1514</v>
      </c>
      <c r="H87" s="4">
        <v>397</v>
      </c>
      <c r="I87" s="4">
        <v>451</v>
      </c>
      <c r="J87" s="10">
        <v>179047</v>
      </c>
    </row>
    <row r="88" spans="1:10" ht="23" customHeight="1" x14ac:dyDescent="0.35">
      <c r="A88" s="9" t="s">
        <v>94</v>
      </c>
      <c r="B88" s="5">
        <v>45383</v>
      </c>
      <c r="C88" s="5" t="str">
        <f t="shared" si="1"/>
        <v>April</v>
      </c>
      <c r="D88" s="4" t="s">
        <v>313</v>
      </c>
      <c r="E88" s="4" t="s">
        <v>320</v>
      </c>
      <c r="F88" s="4" t="s">
        <v>345</v>
      </c>
      <c r="G88" s="4" t="s">
        <v>1514</v>
      </c>
      <c r="H88" s="4">
        <v>499</v>
      </c>
      <c r="I88" s="4">
        <v>153</v>
      </c>
      <c r="J88" s="10">
        <v>76347</v>
      </c>
    </row>
    <row r="89" spans="1:10" ht="23" customHeight="1" x14ac:dyDescent="0.35">
      <c r="A89" s="9" t="s">
        <v>95</v>
      </c>
      <c r="B89" s="5">
        <v>45514</v>
      </c>
      <c r="C89" s="5" t="str">
        <f t="shared" si="1"/>
        <v>August</v>
      </c>
      <c r="D89" s="4" t="s">
        <v>314</v>
      </c>
      <c r="E89" s="4" t="s">
        <v>323</v>
      </c>
      <c r="F89" s="4" t="s">
        <v>332</v>
      </c>
      <c r="G89" s="4" t="s">
        <v>1513</v>
      </c>
      <c r="H89" s="4">
        <v>105</v>
      </c>
      <c r="I89" s="4">
        <v>325</v>
      </c>
      <c r="J89" s="10">
        <v>34125</v>
      </c>
    </row>
    <row r="90" spans="1:10" ht="23" customHeight="1" x14ac:dyDescent="0.35">
      <c r="A90" s="9" t="s">
        <v>96</v>
      </c>
      <c r="B90" s="5">
        <v>45553</v>
      </c>
      <c r="C90" s="5" t="str">
        <f t="shared" si="1"/>
        <v>September</v>
      </c>
      <c r="D90" s="4" t="s">
        <v>312</v>
      </c>
      <c r="E90" s="4" t="s">
        <v>318</v>
      </c>
      <c r="F90" s="4" t="s">
        <v>339</v>
      </c>
      <c r="G90" s="4" t="s">
        <v>1513</v>
      </c>
      <c r="H90" s="4">
        <v>273</v>
      </c>
      <c r="I90" s="4">
        <v>330</v>
      </c>
      <c r="J90" s="10">
        <v>90090</v>
      </c>
    </row>
    <row r="91" spans="1:10" ht="23" customHeight="1" x14ac:dyDescent="0.35">
      <c r="A91" s="9" t="s">
        <v>97</v>
      </c>
      <c r="B91" s="5">
        <v>45654</v>
      </c>
      <c r="C91" s="5" t="str">
        <f t="shared" si="1"/>
        <v>December</v>
      </c>
      <c r="D91" s="4" t="s">
        <v>316</v>
      </c>
      <c r="E91" s="4" t="s">
        <v>321</v>
      </c>
      <c r="F91" s="4" t="s">
        <v>329</v>
      </c>
      <c r="G91" s="4" t="s">
        <v>1514</v>
      </c>
      <c r="H91" s="4">
        <v>180</v>
      </c>
      <c r="I91" s="4">
        <v>42</v>
      </c>
      <c r="J91" s="10">
        <v>7560</v>
      </c>
    </row>
    <row r="92" spans="1:10" ht="23" customHeight="1" x14ac:dyDescent="0.35">
      <c r="A92" s="9" t="s">
        <v>98</v>
      </c>
      <c r="B92" s="5">
        <v>45327</v>
      </c>
      <c r="C92" s="5" t="str">
        <f t="shared" si="1"/>
        <v>February</v>
      </c>
      <c r="D92" s="4" t="s">
        <v>314</v>
      </c>
      <c r="E92" s="4" t="s">
        <v>320</v>
      </c>
      <c r="F92" s="4" t="s">
        <v>334</v>
      </c>
      <c r="G92" s="4" t="s">
        <v>1513</v>
      </c>
      <c r="H92" s="4">
        <v>236</v>
      </c>
      <c r="I92" s="4">
        <v>240</v>
      </c>
      <c r="J92" s="10">
        <v>56640</v>
      </c>
    </row>
    <row r="93" spans="1:10" ht="23" customHeight="1" x14ac:dyDescent="0.35">
      <c r="A93" s="9" t="s">
        <v>99</v>
      </c>
      <c r="B93" s="5">
        <v>45355</v>
      </c>
      <c r="C93" s="5" t="str">
        <f t="shared" si="1"/>
        <v>March</v>
      </c>
      <c r="D93" s="4" t="s">
        <v>311</v>
      </c>
      <c r="E93" s="4" t="s">
        <v>324</v>
      </c>
      <c r="F93" s="4" t="s">
        <v>344</v>
      </c>
      <c r="G93" s="4" t="s">
        <v>1513</v>
      </c>
      <c r="H93" s="4">
        <v>389</v>
      </c>
      <c r="I93" s="4">
        <v>454</v>
      </c>
      <c r="J93" s="10">
        <v>176606</v>
      </c>
    </row>
    <row r="94" spans="1:10" ht="23" customHeight="1" x14ac:dyDescent="0.35">
      <c r="A94" s="9" t="s">
        <v>100</v>
      </c>
      <c r="B94" s="5">
        <v>45459</v>
      </c>
      <c r="C94" s="5" t="str">
        <f t="shared" si="1"/>
        <v>June</v>
      </c>
      <c r="D94" s="4" t="s">
        <v>316</v>
      </c>
      <c r="E94" s="4" t="s">
        <v>324</v>
      </c>
      <c r="F94" s="4" t="s">
        <v>344</v>
      </c>
      <c r="G94" s="4" t="s">
        <v>1513</v>
      </c>
      <c r="H94" s="4">
        <v>391</v>
      </c>
      <c r="I94" s="4">
        <v>229</v>
      </c>
      <c r="J94" s="10">
        <v>89539</v>
      </c>
    </row>
    <row r="95" spans="1:10" ht="23" customHeight="1" x14ac:dyDescent="0.35">
      <c r="A95" s="9" t="s">
        <v>101</v>
      </c>
      <c r="B95" s="5">
        <v>45390</v>
      </c>
      <c r="C95" s="5" t="str">
        <f t="shared" si="1"/>
        <v>April</v>
      </c>
      <c r="D95" s="4" t="s">
        <v>316</v>
      </c>
      <c r="E95" s="4" t="s">
        <v>318</v>
      </c>
      <c r="F95" s="4" t="s">
        <v>339</v>
      </c>
      <c r="G95" s="4" t="s">
        <v>1513</v>
      </c>
      <c r="H95" s="4">
        <v>333</v>
      </c>
      <c r="I95" s="4">
        <v>85</v>
      </c>
      <c r="J95" s="10">
        <v>28305</v>
      </c>
    </row>
    <row r="96" spans="1:10" ht="23" customHeight="1" x14ac:dyDescent="0.35">
      <c r="A96" s="9" t="s">
        <v>102</v>
      </c>
      <c r="B96" s="5">
        <v>45381</v>
      </c>
      <c r="C96" s="5" t="str">
        <f t="shared" si="1"/>
        <v>March</v>
      </c>
      <c r="D96" s="4" t="s">
        <v>313</v>
      </c>
      <c r="E96" s="4" t="s">
        <v>318</v>
      </c>
      <c r="F96" s="4" t="s">
        <v>339</v>
      </c>
      <c r="G96" s="4" t="s">
        <v>1514</v>
      </c>
      <c r="H96" s="4">
        <v>396</v>
      </c>
      <c r="I96" s="4">
        <v>403</v>
      </c>
      <c r="J96" s="10">
        <v>159588</v>
      </c>
    </row>
    <row r="97" spans="1:10" ht="23" customHeight="1" x14ac:dyDescent="0.35">
      <c r="A97" s="9" t="s">
        <v>103</v>
      </c>
      <c r="B97" s="5">
        <v>45292</v>
      </c>
      <c r="C97" s="5" t="str">
        <f t="shared" si="1"/>
        <v>January</v>
      </c>
      <c r="D97" s="4" t="s">
        <v>311</v>
      </c>
      <c r="E97" s="4" t="s">
        <v>324</v>
      </c>
      <c r="F97" s="4" t="s">
        <v>344</v>
      </c>
      <c r="G97" s="4" t="s">
        <v>1513</v>
      </c>
      <c r="H97" s="4">
        <v>257</v>
      </c>
      <c r="I97" s="4">
        <v>300</v>
      </c>
      <c r="J97" s="10">
        <v>77100</v>
      </c>
    </row>
    <row r="98" spans="1:10" ht="23" customHeight="1" x14ac:dyDescent="0.35">
      <c r="A98" s="9" t="s">
        <v>104</v>
      </c>
      <c r="B98" s="5">
        <v>45588</v>
      </c>
      <c r="C98" s="5" t="str">
        <f t="shared" si="1"/>
        <v>October</v>
      </c>
      <c r="D98" s="4" t="s">
        <v>313</v>
      </c>
      <c r="E98" s="4" t="s">
        <v>323</v>
      </c>
      <c r="F98" s="4" t="s">
        <v>338</v>
      </c>
      <c r="G98" s="4" t="s">
        <v>1513</v>
      </c>
      <c r="H98" s="4">
        <v>270</v>
      </c>
      <c r="I98" s="4">
        <v>422</v>
      </c>
      <c r="J98" s="10">
        <v>113940</v>
      </c>
    </row>
    <row r="99" spans="1:10" ht="23" customHeight="1" x14ac:dyDescent="0.35">
      <c r="A99" s="9" t="s">
        <v>105</v>
      </c>
      <c r="B99" s="5">
        <v>45518</v>
      </c>
      <c r="C99" s="5" t="str">
        <f t="shared" si="1"/>
        <v>August</v>
      </c>
      <c r="D99" s="4" t="s">
        <v>308</v>
      </c>
      <c r="E99" s="4" t="s">
        <v>318</v>
      </c>
      <c r="F99" s="4" t="s">
        <v>339</v>
      </c>
      <c r="G99" s="4" t="s">
        <v>1513</v>
      </c>
      <c r="H99" s="4">
        <v>288</v>
      </c>
      <c r="I99" s="4">
        <v>246</v>
      </c>
      <c r="J99" s="10">
        <v>70848</v>
      </c>
    </row>
    <row r="100" spans="1:10" ht="23" customHeight="1" x14ac:dyDescent="0.35">
      <c r="A100" s="9" t="s">
        <v>106</v>
      </c>
      <c r="B100" s="5">
        <v>45378</v>
      </c>
      <c r="C100" s="5" t="str">
        <f t="shared" si="1"/>
        <v>March</v>
      </c>
      <c r="D100" s="4" t="s">
        <v>312</v>
      </c>
      <c r="E100" s="4" t="s">
        <v>324</v>
      </c>
      <c r="F100" s="4" t="s">
        <v>344</v>
      </c>
      <c r="G100" s="4" t="s">
        <v>1514</v>
      </c>
      <c r="H100" s="4">
        <v>456</v>
      </c>
      <c r="I100" s="4">
        <v>481</v>
      </c>
      <c r="J100" s="10">
        <v>219336</v>
      </c>
    </row>
    <row r="101" spans="1:10" ht="23" customHeight="1" x14ac:dyDescent="0.35">
      <c r="A101" s="9" t="s">
        <v>107</v>
      </c>
      <c r="B101" s="5">
        <v>45412</v>
      </c>
      <c r="C101" s="5" t="str">
        <f t="shared" si="1"/>
        <v>April</v>
      </c>
      <c r="D101" s="4" t="s">
        <v>311</v>
      </c>
      <c r="E101" s="4" t="s">
        <v>323</v>
      </c>
      <c r="F101" s="4" t="s">
        <v>349</v>
      </c>
      <c r="G101" s="4" t="s">
        <v>1513</v>
      </c>
      <c r="H101" s="4">
        <v>97</v>
      </c>
      <c r="I101" s="4">
        <v>439</v>
      </c>
      <c r="J101" s="10">
        <v>42583</v>
      </c>
    </row>
    <row r="102" spans="1:10" ht="23" customHeight="1" x14ac:dyDescent="0.35">
      <c r="A102" s="9" t="s">
        <v>108</v>
      </c>
      <c r="B102" s="5">
        <v>45315</v>
      </c>
      <c r="C102" s="5" t="str">
        <f t="shared" si="1"/>
        <v>January</v>
      </c>
      <c r="D102" s="4" t="s">
        <v>308</v>
      </c>
      <c r="E102" s="4" t="s">
        <v>319</v>
      </c>
      <c r="F102" s="4" t="s">
        <v>326</v>
      </c>
      <c r="G102" s="4" t="s">
        <v>1513</v>
      </c>
      <c r="H102" s="4">
        <v>125</v>
      </c>
      <c r="I102" s="4">
        <v>32</v>
      </c>
      <c r="J102" s="10">
        <v>4000</v>
      </c>
    </row>
    <row r="103" spans="1:10" ht="23" customHeight="1" x14ac:dyDescent="0.35">
      <c r="A103" s="9" t="s">
        <v>109</v>
      </c>
      <c r="B103" s="5">
        <v>45614</v>
      </c>
      <c r="C103" s="5" t="str">
        <f t="shared" si="1"/>
        <v>November</v>
      </c>
      <c r="D103" s="4" t="s">
        <v>313</v>
      </c>
      <c r="E103" s="4" t="s">
        <v>321</v>
      </c>
      <c r="F103" s="4" t="s">
        <v>331</v>
      </c>
      <c r="G103" s="4" t="s">
        <v>1513</v>
      </c>
      <c r="H103" s="4">
        <v>283</v>
      </c>
      <c r="I103" s="4">
        <v>232</v>
      </c>
      <c r="J103" s="10">
        <v>65656</v>
      </c>
    </row>
    <row r="104" spans="1:10" ht="23" customHeight="1" x14ac:dyDescent="0.35">
      <c r="A104" s="9" t="s">
        <v>110</v>
      </c>
      <c r="B104" s="5">
        <v>45416</v>
      </c>
      <c r="C104" s="5" t="str">
        <f t="shared" si="1"/>
        <v>May</v>
      </c>
      <c r="D104" s="4" t="s">
        <v>315</v>
      </c>
      <c r="E104" s="4" t="s">
        <v>319</v>
      </c>
      <c r="F104" s="4" t="s">
        <v>341</v>
      </c>
      <c r="G104" s="4" t="s">
        <v>1513</v>
      </c>
      <c r="H104" s="4">
        <v>303</v>
      </c>
      <c r="I104" s="4">
        <v>224</v>
      </c>
      <c r="J104" s="10">
        <v>67872</v>
      </c>
    </row>
    <row r="105" spans="1:10" ht="23" customHeight="1" x14ac:dyDescent="0.35">
      <c r="A105" s="9" t="s">
        <v>111</v>
      </c>
      <c r="B105" s="5">
        <v>45346</v>
      </c>
      <c r="C105" s="5" t="str">
        <f t="shared" si="1"/>
        <v>February</v>
      </c>
      <c r="D105" s="4" t="s">
        <v>316</v>
      </c>
      <c r="E105" s="4" t="s">
        <v>318</v>
      </c>
      <c r="F105" s="4" t="s">
        <v>336</v>
      </c>
      <c r="G105" s="4" t="s">
        <v>1514</v>
      </c>
      <c r="H105" s="4">
        <v>52</v>
      </c>
      <c r="I105" s="4">
        <v>477</v>
      </c>
      <c r="J105" s="10">
        <v>24804</v>
      </c>
    </row>
    <row r="106" spans="1:10" ht="23" customHeight="1" x14ac:dyDescent="0.35">
      <c r="A106" s="9" t="s">
        <v>112</v>
      </c>
      <c r="B106" s="5">
        <v>45557</v>
      </c>
      <c r="C106" s="5" t="str">
        <f t="shared" si="1"/>
        <v>September</v>
      </c>
      <c r="D106" s="4" t="s">
        <v>317</v>
      </c>
      <c r="E106" s="4" t="s">
        <v>319</v>
      </c>
      <c r="F106" s="4" t="s">
        <v>326</v>
      </c>
      <c r="G106" s="4" t="s">
        <v>1514</v>
      </c>
      <c r="H106" s="4">
        <v>461</v>
      </c>
      <c r="I106" s="4">
        <v>376</v>
      </c>
      <c r="J106" s="10">
        <v>173336</v>
      </c>
    </row>
    <row r="107" spans="1:10" ht="23" customHeight="1" x14ac:dyDescent="0.35">
      <c r="A107" s="9" t="s">
        <v>113</v>
      </c>
      <c r="B107" s="5">
        <v>45525</v>
      </c>
      <c r="C107" s="5" t="str">
        <f t="shared" si="1"/>
        <v>August</v>
      </c>
      <c r="D107" s="4" t="s">
        <v>315</v>
      </c>
      <c r="E107" s="4" t="s">
        <v>320</v>
      </c>
      <c r="F107" s="4" t="s">
        <v>334</v>
      </c>
      <c r="G107" s="4" t="s">
        <v>1513</v>
      </c>
      <c r="H107" s="4">
        <v>484</v>
      </c>
      <c r="I107" s="4">
        <v>82</v>
      </c>
      <c r="J107" s="10">
        <v>39688</v>
      </c>
    </row>
    <row r="108" spans="1:10" ht="23" customHeight="1" x14ac:dyDescent="0.35">
      <c r="A108" s="9" t="s">
        <v>114</v>
      </c>
      <c r="B108" s="5">
        <v>45578</v>
      </c>
      <c r="C108" s="5" t="str">
        <f t="shared" si="1"/>
        <v>October</v>
      </c>
      <c r="D108" s="4" t="s">
        <v>313</v>
      </c>
      <c r="E108" s="4" t="s">
        <v>322</v>
      </c>
      <c r="F108" s="4" t="s">
        <v>333</v>
      </c>
      <c r="G108" s="4" t="s">
        <v>1513</v>
      </c>
      <c r="H108" s="4">
        <v>391</v>
      </c>
      <c r="I108" s="4">
        <v>291</v>
      </c>
      <c r="J108" s="10">
        <v>113781</v>
      </c>
    </row>
    <row r="109" spans="1:10" ht="23" customHeight="1" x14ac:dyDescent="0.35">
      <c r="A109" s="9" t="s">
        <v>115</v>
      </c>
      <c r="B109" s="5">
        <v>45550</v>
      </c>
      <c r="C109" s="5" t="str">
        <f t="shared" si="1"/>
        <v>September</v>
      </c>
      <c r="D109" s="4" t="s">
        <v>316</v>
      </c>
      <c r="E109" s="4" t="s">
        <v>323</v>
      </c>
      <c r="F109" s="4" t="s">
        <v>340</v>
      </c>
      <c r="G109" s="4" t="s">
        <v>1513</v>
      </c>
      <c r="H109" s="4">
        <v>363</v>
      </c>
      <c r="I109" s="4">
        <v>437</v>
      </c>
      <c r="J109" s="10">
        <v>158631</v>
      </c>
    </row>
    <row r="110" spans="1:10" ht="23" customHeight="1" x14ac:dyDescent="0.35">
      <c r="A110" s="9" t="s">
        <v>116</v>
      </c>
      <c r="B110" s="5">
        <v>45373</v>
      </c>
      <c r="C110" s="5" t="str">
        <f t="shared" si="1"/>
        <v>March</v>
      </c>
      <c r="D110" s="4" t="s">
        <v>317</v>
      </c>
      <c r="E110" s="4" t="s">
        <v>322</v>
      </c>
      <c r="F110" s="4" t="s">
        <v>343</v>
      </c>
      <c r="G110" s="4" t="s">
        <v>1513</v>
      </c>
      <c r="H110" s="4">
        <v>278</v>
      </c>
      <c r="I110" s="4">
        <v>479</v>
      </c>
      <c r="J110" s="10">
        <v>133162</v>
      </c>
    </row>
    <row r="111" spans="1:10" ht="23" customHeight="1" x14ac:dyDescent="0.35">
      <c r="A111" s="9" t="s">
        <v>117</v>
      </c>
      <c r="B111" s="5">
        <v>45618</v>
      </c>
      <c r="C111" s="5" t="str">
        <f t="shared" si="1"/>
        <v>November</v>
      </c>
      <c r="D111" s="4" t="s">
        <v>311</v>
      </c>
      <c r="E111" s="4" t="s">
        <v>321</v>
      </c>
      <c r="F111" s="4" t="s">
        <v>348</v>
      </c>
      <c r="G111" s="4" t="s">
        <v>1514</v>
      </c>
      <c r="H111" s="4">
        <v>434</v>
      </c>
      <c r="I111" s="4">
        <v>146</v>
      </c>
      <c r="J111" s="10">
        <v>63364</v>
      </c>
    </row>
    <row r="112" spans="1:10" ht="23" customHeight="1" x14ac:dyDescent="0.35">
      <c r="A112" s="9" t="s">
        <v>118</v>
      </c>
      <c r="B112" s="5">
        <v>45414</v>
      </c>
      <c r="C112" s="5" t="str">
        <f t="shared" si="1"/>
        <v>May</v>
      </c>
      <c r="D112" s="4" t="s">
        <v>311</v>
      </c>
      <c r="E112" s="4" t="s">
        <v>322</v>
      </c>
      <c r="F112" s="4" t="s">
        <v>343</v>
      </c>
      <c r="G112" s="4" t="s">
        <v>1513</v>
      </c>
      <c r="H112" s="4">
        <v>298</v>
      </c>
      <c r="I112" s="4">
        <v>340</v>
      </c>
      <c r="J112" s="10">
        <v>101320</v>
      </c>
    </row>
    <row r="113" spans="1:10" ht="23" customHeight="1" x14ac:dyDescent="0.35">
      <c r="A113" s="9" t="s">
        <v>119</v>
      </c>
      <c r="B113" s="5">
        <v>45412</v>
      </c>
      <c r="C113" s="5" t="str">
        <f t="shared" si="1"/>
        <v>April</v>
      </c>
      <c r="D113" s="4" t="s">
        <v>311</v>
      </c>
      <c r="E113" s="4" t="s">
        <v>321</v>
      </c>
      <c r="F113" s="4" t="s">
        <v>331</v>
      </c>
      <c r="G113" s="4" t="s">
        <v>1513</v>
      </c>
      <c r="H113" s="4">
        <v>415</v>
      </c>
      <c r="I113" s="4">
        <v>166</v>
      </c>
      <c r="J113" s="10">
        <v>68890</v>
      </c>
    </row>
    <row r="114" spans="1:10" ht="23" customHeight="1" x14ac:dyDescent="0.35">
      <c r="A114" s="9" t="s">
        <v>120</v>
      </c>
      <c r="B114" s="5">
        <v>45362</v>
      </c>
      <c r="C114" s="5" t="str">
        <f t="shared" si="1"/>
        <v>March</v>
      </c>
      <c r="D114" s="4" t="s">
        <v>315</v>
      </c>
      <c r="E114" s="4" t="s">
        <v>323</v>
      </c>
      <c r="F114" s="4" t="s">
        <v>349</v>
      </c>
      <c r="G114" s="4" t="s">
        <v>1513</v>
      </c>
      <c r="H114" s="4">
        <v>326</v>
      </c>
      <c r="I114" s="4">
        <v>61</v>
      </c>
      <c r="J114" s="10">
        <v>19886</v>
      </c>
    </row>
    <row r="115" spans="1:10" ht="23" customHeight="1" x14ac:dyDescent="0.35">
      <c r="A115" s="9" t="s">
        <v>121</v>
      </c>
      <c r="B115" s="5">
        <v>45653</v>
      </c>
      <c r="C115" s="5" t="str">
        <f t="shared" si="1"/>
        <v>December</v>
      </c>
      <c r="D115" s="4" t="s">
        <v>308</v>
      </c>
      <c r="E115" s="4" t="s">
        <v>319</v>
      </c>
      <c r="F115" s="4" t="s">
        <v>341</v>
      </c>
      <c r="G115" s="4" t="s">
        <v>1513</v>
      </c>
      <c r="H115" s="4">
        <v>405</v>
      </c>
      <c r="I115" s="4">
        <v>98</v>
      </c>
      <c r="J115" s="10">
        <v>39690</v>
      </c>
    </row>
    <row r="116" spans="1:10" ht="23" customHeight="1" x14ac:dyDescent="0.35">
      <c r="A116" s="9" t="s">
        <v>122</v>
      </c>
      <c r="B116" s="5">
        <v>45569</v>
      </c>
      <c r="C116" s="5" t="str">
        <f t="shared" si="1"/>
        <v>October</v>
      </c>
      <c r="D116" s="4" t="s">
        <v>317</v>
      </c>
      <c r="E116" s="4" t="s">
        <v>320</v>
      </c>
      <c r="F116" s="4" t="s">
        <v>327</v>
      </c>
      <c r="G116" s="4" t="s">
        <v>1514</v>
      </c>
      <c r="H116" s="4">
        <v>258</v>
      </c>
      <c r="I116" s="4">
        <v>189</v>
      </c>
      <c r="J116" s="10">
        <v>48762</v>
      </c>
    </row>
    <row r="117" spans="1:10" ht="23" customHeight="1" x14ac:dyDescent="0.35">
      <c r="A117" s="9" t="s">
        <v>123</v>
      </c>
      <c r="B117" s="5">
        <v>45507</v>
      </c>
      <c r="C117" s="5" t="str">
        <f t="shared" si="1"/>
        <v>August</v>
      </c>
      <c r="D117" s="4" t="s">
        <v>316</v>
      </c>
      <c r="E117" s="4" t="s">
        <v>321</v>
      </c>
      <c r="F117" s="4" t="s">
        <v>331</v>
      </c>
      <c r="G117" s="4" t="s">
        <v>1514</v>
      </c>
      <c r="H117" s="4">
        <v>155</v>
      </c>
      <c r="I117" s="4">
        <v>446</v>
      </c>
      <c r="J117" s="10">
        <v>69130</v>
      </c>
    </row>
    <row r="118" spans="1:10" ht="23" customHeight="1" x14ac:dyDescent="0.35">
      <c r="A118" s="9" t="s">
        <v>124</v>
      </c>
      <c r="B118" s="5">
        <v>45586</v>
      </c>
      <c r="C118" s="5" t="str">
        <f t="shared" si="1"/>
        <v>October</v>
      </c>
      <c r="D118" s="4" t="s">
        <v>316</v>
      </c>
      <c r="E118" s="4" t="s">
        <v>322</v>
      </c>
      <c r="F118" s="4" t="s">
        <v>343</v>
      </c>
      <c r="G118" s="4" t="s">
        <v>1513</v>
      </c>
      <c r="H118" s="4">
        <v>406</v>
      </c>
      <c r="I118" s="4">
        <v>30</v>
      </c>
      <c r="J118" s="10">
        <v>12180</v>
      </c>
    </row>
    <row r="119" spans="1:10" ht="23" customHeight="1" x14ac:dyDescent="0.35">
      <c r="A119" s="9" t="s">
        <v>125</v>
      </c>
      <c r="B119" s="5">
        <v>45491</v>
      </c>
      <c r="C119" s="5" t="str">
        <f t="shared" si="1"/>
        <v>July</v>
      </c>
      <c r="D119" s="4" t="s">
        <v>316</v>
      </c>
      <c r="E119" s="4" t="s">
        <v>321</v>
      </c>
      <c r="F119" s="4" t="s">
        <v>331</v>
      </c>
      <c r="G119" s="4" t="s">
        <v>1513</v>
      </c>
      <c r="H119" s="4">
        <v>230</v>
      </c>
      <c r="I119" s="4">
        <v>172</v>
      </c>
      <c r="J119" s="10">
        <v>39560</v>
      </c>
    </row>
    <row r="120" spans="1:10" ht="23" customHeight="1" x14ac:dyDescent="0.35">
      <c r="A120" s="9" t="s">
        <v>126</v>
      </c>
      <c r="B120" s="5">
        <v>45600</v>
      </c>
      <c r="C120" s="5" t="str">
        <f t="shared" si="1"/>
        <v>November</v>
      </c>
      <c r="D120" s="4" t="s">
        <v>308</v>
      </c>
      <c r="E120" s="4" t="s">
        <v>324</v>
      </c>
      <c r="F120" s="4" t="s">
        <v>337</v>
      </c>
      <c r="G120" s="4" t="s">
        <v>1514</v>
      </c>
      <c r="H120" s="4">
        <v>426</v>
      </c>
      <c r="I120" s="4">
        <v>299</v>
      </c>
      <c r="J120" s="10">
        <v>127374</v>
      </c>
    </row>
    <row r="121" spans="1:10" ht="23" customHeight="1" x14ac:dyDescent="0.35">
      <c r="A121" s="9" t="s">
        <v>127</v>
      </c>
      <c r="B121" s="5">
        <v>45540</v>
      </c>
      <c r="C121" s="5" t="str">
        <f t="shared" si="1"/>
        <v>September</v>
      </c>
      <c r="D121" s="4" t="s">
        <v>310</v>
      </c>
      <c r="E121" s="4" t="s">
        <v>321</v>
      </c>
      <c r="F121" s="4" t="s">
        <v>329</v>
      </c>
      <c r="G121" s="4" t="s">
        <v>1513</v>
      </c>
      <c r="H121" s="4">
        <v>189</v>
      </c>
      <c r="I121" s="4">
        <v>243</v>
      </c>
      <c r="J121" s="10">
        <v>45927</v>
      </c>
    </row>
    <row r="122" spans="1:10" ht="23" customHeight="1" x14ac:dyDescent="0.35">
      <c r="A122" s="9" t="s">
        <v>128</v>
      </c>
      <c r="B122" s="5">
        <v>45499</v>
      </c>
      <c r="C122" s="5" t="str">
        <f t="shared" si="1"/>
        <v>July</v>
      </c>
      <c r="D122" s="4" t="s">
        <v>315</v>
      </c>
      <c r="E122" s="4" t="s">
        <v>321</v>
      </c>
      <c r="F122" s="4" t="s">
        <v>348</v>
      </c>
      <c r="G122" s="4" t="s">
        <v>1513</v>
      </c>
      <c r="H122" s="4">
        <v>392</v>
      </c>
      <c r="I122" s="4">
        <v>367</v>
      </c>
      <c r="J122" s="10">
        <v>143864</v>
      </c>
    </row>
    <row r="123" spans="1:10" ht="23" customHeight="1" x14ac:dyDescent="0.35">
      <c r="A123" s="9" t="s">
        <v>129</v>
      </c>
      <c r="B123" s="5">
        <v>45565</v>
      </c>
      <c r="C123" s="5" t="str">
        <f t="shared" si="1"/>
        <v>September</v>
      </c>
      <c r="D123" s="4" t="s">
        <v>310</v>
      </c>
      <c r="E123" s="4" t="s">
        <v>322</v>
      </c>
      <c r="F123" s="4" t="s">
        <v>333</v>
      </c>
      <c r="G123" s="4" t="s">
        <v>1513</v>
      </c>
      <c r="H123" s="4">
        <v>115</v>
      </c>
      <c r="I123" s="4">
        <v>338</v>
      </c>
      <c r="J123" s="10">
        <v>38870</v>
      </c>
    </row>
    <row r="124" spans="1:10" ht="23" customHeight="1" x14ac:dyDescent="0.35">
      <c r="A124" s="9" t="s">
        <v>130</v>
      </c>
      <c r="B124" s="5">
        <v>45511</v>
      </c>
      <c r="C124" s="5" t="str">
        <f t="shared" si="1"/>
        <v>August</v>
      </c>
      <c r="D124" s="4" t="s">
        <v>315</v>
      </c>
      <c r="E124" s="4" t="s">
        <v>321</v>
      </c>
      <c r="F124" s="4" t="s">
        <v>331</v>
      </c>
      <c r="G124" s="4" t="s">
        <v>1513</v>
      </c>
      <c r="H124" s="4">
        <v>92</v>
      </c>
      <c r="I124" s="4">
        <v>349</v>
      </c>
      <c r="J124" s="10">
        <v>32108</v>
      </c>
    </row>
    <row r="125" spans="1:10" ht="23" customHeight="1" x14ac:dyDescent="0.35">
      <c r="A125" s="9" t="s">
        <v>131</v>
      </c>
      <c r="B125" s="5">
        <v>45425</v>
      </c>
      <c r="C125" s="5" t="str">
        <f t="shared" si="1"/>
        <v>May</v>
      </c>
      <c r="D125" s="4" t="s">
        <v>316</v>
      </c>
      <c r="E125" s="4" t="s">
        <v>322</v>
      </c>
      <c r="F125" s="4" t="s">
        <v>333</v>
      </c>
      <c r="G125" s="4" t="s">
        <v>1514</v>
      </c>
      <c r="H125" s="4">
        <v>143</v>
      </c>
      <c r="I125" s="4">
        <v>45</v>
      </c>
      <c r="J125" s="10">
        <v>6435</v>
      </c>
    </row>
    <row r="126" spans="1:10" ht="23" customHeight="1" x14ac:dyDescent="0.35">
      <c r="A126" s="9" t="s">
        <v>132</v>
      </c>
      <c r="B126" s="5">
        <v>45464</v>
      </c>
      <c r="C126" s="5" t="str">
        <f t="shared" si="1"/>
        <v>June</v>
      </c>
      <c r="D126" s="4" t="s">
        <v>316</v>
      </c>
      <c r="E126" s="4" t="s">
        <v>323</v>
      </c>
      <c r="F126" s="4" t="s">
        <v>338</v>
      </c>
      <c r="G126" s="4" t="s">
        <v>1513</v>
      </c>
      <c r="H126" s="4">
        <v>282</v>
      </c>
      <c r="I126" s="4">
        <v>187</v>
      </c>
      <c r="J126" s="10">
        <v>52734</v>
      </c>
    </row>
    <row r="127" spans="1:10" ht="23" customHeight="1" x14ac:dyDescent="0.35">
      <c r="A127" s="9" t="s">
        <v>133</v>
      </c>
      <c r="B127" s="5">
        <v>45333</v>
      </c>
      <c r="C127" s="5" t="str">
        <f t="shared" si="1"/>
        <v>February</v>
      </c>
      <c r="D127" s="4" t="s">
        <v>317</v>
      </c>
      <c r="E127" s="4" t="s">
        <v>323</v>
      </c>
      <c r="F127" s="4" t="s">
        <v>340</v>
      </c>
      <c r="G127" s="4" t="s">
        <v>1513</v>
      </c>
      <c r="H127" s="4">
        <v>179</v>
      </c>
      <c r="I127" s="4">
        <v>447</v>
      </c>
      <c r="J127" s="10">
        <v>80013</v>
      </c>
    </row>
    <row r="128" spans="1:10" ht="23" customHeight="1" x14ac:dyDescent="0.35">
      <c r="A128" s="9" t="s">
        <v>134</v>
      </c>
      <c r="B128" s="5">
        <v>45624</v>
      </c>
      <c r="C128" s="5" t="str">
        <f t="shared" si="1"/>
        <v>November</v>
      </c>
      <c r="D128" s="4" t="s">
        <v>312</v>
      </c>
      <c r="E128" s="4" t="s">
        <v>320</v>
      </c>
      <c r="F128" s="4" t="s">
        <v>345</v>
      </c>
      <c r="G128" s="4" t="s">
        <v>1513</v>
      </c>
      <c r="H128" s="4">
        <v>229</v>
      </c>
      <c r="I128" s="4">
        <v>134</v>
      </c>
      <c r="J128" s="10">
        <v>30686</v>
      </c>
    </row>
    <row r="129" spans="1:10" ht="23" customHeight="1" x14ac:dyDescent="0.35">
      <c r="A129" s="9" t="s">
        <v>135</v>
      </c>
      <c r="B129" s="5">
        <v>45307</v>
      </c>
      <c r="C129" s="5" t="str">
        <f t="shared" si="1"/>
        <v>January</v>
      </c>
      <c r="D129" s="4" t="s">
        <v>308</v>
      </c>
      <c r="E129" s="4" t="s">
        <v>322</v>
      </c>
      <c r="F129" s="4" t="s">
        <v>343</v>
      </c>
      <c r="G129" s="4" t="s">
        <v>1514</v>
      </c>
      <c r="H129" s="4">
        <v>70</v>
      </c>
      <c r="I129" s="4">
        <v>406</v>
      </c>
      <c r="J129" s="10">
        <v>28420</v>
      </c>
    </row>
    <row r="130" spans="1:10" ht="23" customHeight="1" x14ac:dyDescent="0.35">
      <c r="A130" s="9" t="s">
        <v>136</v>
      </c>
      <c r="B130" s="5">
        <v>45414</v>
      </c>
      <c r="C130" s="5" t="str">
        <f t="shared" si="1"/>
        <v>May</v>
      </c>
      <c r="D130" s="4" t="s">
        <v>315</v>
      </c>
      <c r="E130" s="4" t="s">
        <v>319</v>
      </c>
      <c r="F130" s="4" t="s">
        <v>328</v>
      </c>
      <c r="G130" s="4" t="s">
        <v>1513</v>
      </c>
      <c r="H130" s="4">
        <v>368</v>
      </c>
      <c r="I130" s="4">
        <v>98</v>
      </c>
      <c r="J130" s="10">
        <v>36064</v>
      </c>
    </row>
    <row r="131" spans="1:10" ht="23" customHeight="1" x14ac:dyDescent="0.35">
      <c r="A131" s="9" t="s">
        <v>137</v>
      </c>
      <c r="B131" s="5">
        <v>45530</v>
      </c>
      <c r="C131" s="5" t="str">
        <f t="shared" ref="C131:C194" si="2">TEXT(B131,"mmmm")</f>
        <v>August</v>
      </c>
      <c r="D131" s="4" t="s">
        <v>311</v>
      </c>
      <c r="E131" s="4" t="s">
        <v>321</v>
      </c>
      <c r="F131" s="4" t="s">
        <v>331</v>
      </c>
      <c r="G131" s="4" t="s">
        <v>1513</v>
      </c>
      <c r="H131" s="4">
        <v>338</v>
      </c>
      <c r="I131" s="4">
        <v>131</v>
      </c>
      <c r="J131" s="10">
        <v>44278</v>
      </c>
    </row>
    <row r="132" spans="1:10" ht="23" customHeight="1" x14ac:dyDescent="0.35">
      <c r="A132" s="9" t="s">
        <v>138</v>
      </c>
      <c r="B132" s="5">
        <v>45602</v>
      </c>
      <c r="C132" s="5" t="str">
        <f t="shared" si="2"/>
        <v>November</v>
      </c>
      <c r="D132" s="4" t="s">
        <v>312</v>
      </c>
      <c r="E132" s="4" t="s">
        <v>322</v>
      </c>
      <c r="F132" s="4" t="s">
        <v>333</v>
      </c>
      <c r="G132" s="4" t="s">
        <v>1513</v>
      </c>
      <c r="H132" s="4">
        <v>135</v>
      </c>
      <c r="I132" s="4">
        <v>330</v>
      </c>
      <c r="J132" s="10">
        <v>44550</v>
      </c>
    </row>
    <row r="133" spans="1:10" ht="23" customHeight="1" x14ac:dyDescent="0.35">
      <c r="A133" s="9" t="s">
        <v>139</v>
      </c>
      <c r="B133" s="5">
        <v>45588</v>
      </c>
      <c r="C133" s="5" t="str">
        <f t="shared" si="2"/>
        <v>October</v>
      </c>
      <c r="D133" s="4" t="s">
        <v>310</v>
      </c>
      <c r="E133" s="4" t="s">
        <v>322</v>
      </c>
      <c r="F133" s="4" t="s">
        <v>330</v>
      </c>
      <c r="G133" s="4" t="s">
        <v>1513</v>
      </c>
      <c r="H133" s="4">
        <v>209</v>
      </c>
      <c r="I133" s="4">
        <v>75</v>
      </c>
      <c r="J133" s="10">
        <v>15675</v>
      </c>
    </row>
    <row r="134" spans="1:10" ht="23" customHeight="1" x14ac:dyDescent="0.35">
      <c r="A134" s="9" t="s">
        <v>140</v>
      </c>
      <c r="B134" s="5">
        <v>45393</v>
      </c>
      <c r="C134" s="5" t="str">
        <f t="shared" si="2"/>
        <v>April</v>
      </c>
      <c r="D134" s="4" t="s">
        <v>312</v>
      </c>
      <c r="E134" s="4" t="s">
        <v>323</v>
      </c>
      <c r="F134" s="4" t="s">
        <v>340</v>
      </c>
      <c r="G134" s="4" t="s">
        <v>1514</v>
      </c>
      <c r="H134" s="4">
        <v>253</v>
      </c>
      <c r="I134" s="4">
        <v>386</v>
      </c>
      <c r="J134" s="10">
        <v>97658</v>
      </c>
    </row>
    <row r="135" spans="1:10" ht="23" customHeight="1" x14ac:dyDescent="0.35">
      <c r="A135" s="9" t="s">
        <v>141</v>
      </c>
      <c r="B135" s="5">
        <v>45416</v>
      </c>
      <c r="C135" s="5" t="str">
        <f t="shared" si="2"/>
        <v>May</v>
      </c>
      <c r="D135" s="4" t="s">
        <v>312</v>
      </c>
      <c r="E135" s="4" t="s">
        <v>324</v>
      </c>
      <c r="F135" s="4" t="s">
        <v>337</v>
      </c>
      <c r="G135" s="4" t="s">
        <v>1514</v>
      </c>
      <c r="H135" s="4">
        <v>475</v>
      </c>
      <c r="I135" s="4">
        <v>341</v>
      </c>
      <c r="J135" s="10">
        <v>161975</v>
      </c>
    </row>
    <row r="136" spans="1:10" ht="23" customHeight="1" x14ac:dyDescent="0.35">
      <c r="A136" s="9" t="s">
        <v>142</v>
      </c>
      <c r="B136" s="5">
        <v>45599</v>
      </c>
      <c r="C136" s="5" t="str">
        <f t="shared" si="2"/>
        <v>November</v>
      </c>
      <c r="D136" s="4" t="s">
        <v>312</v>
      </c>
      <c r="E136" s="4" t="s">
        <v>318</v>
      </c>
      <c r="F136" s="4" t="s">
        <v>339</v>
      </c>
      <c r="G136" s="4" t="s">
        <v>1513</v>
      </c>
      <c r="H136" s="4">
        <v>485</v>
      </c>
      <c r="I136" s="4">
        <v>370</v>
      </c>
      <c r="J136" s="10">
        <v>179450</v>
      </c>
    </row>
    <row r="137" spans="1:10" ht="23" customHeight="1" x14ac:dyDescent="0.35">
      <c r="A137" s="9" t="s">
        <v>143</v>
      </c>
      <c r="B137" s="5">
        <v>45469</v>
      </c>
      <c r="C137" s="5" t="str">
        <f t="shared" si="2"/>
        <v>June</v>
      </c>
      <c r="D137" s="4" t="s">
        <v>309</v>
      </c>
      <c r="E137" s="4" t="s">
        <v>322</v>
      </c>
      <c r="F137" s="4" t="s">
        <v>343</v>
      </c>
      <c r="G137" s="4" t="s">
        <v>1513</v>
      </c>
      <c r="H137" s="4">
        <v>450</v>
      </c>
      <c r="I137" s="4">
        <v>41</v>
      </c>
      <c r="J137" s="10">
        <v>18450</v>
      </c>
    </row>
    <row r="138" spans="1:10" ht="23" customHeight="1" x14ac:dyDescent="0.35">
      <c r="A138" s="9" t="s">
        <v>144</v>
      </c>
      <c r="B138" s="5">
        <v>45623</v>
      </c>
      <c r="C138" s="5" t="str">
        <f t="shared" si="2"/>
        <v>November</v>
      </c>
      <c r="D138" s="4" t="s">
        <v>314</v>
      </c>
      <c r="E138" s="4" t="s">
        <v>321</v>
      </c>
      <c r="F138" s="4" t="s">
        <v>348</v>
      </c>
      <c r="G138" s="4" t="s">
        <v>1513</v>
      </c>
      <c r="H138" s="4">
        <v>85</v>
      </c>
      <c r="I138" s="4">
        <v>279</v>
      </c>
      <c r="J138" s="10">
        <v>23715</v>
      </c>
    </row>
    <row r="139" spans="1:10" ht="23" customHeight="1" x14ac:dyDescent="0.35">
      <c r="A139" s="9" t="s">
        <v>145</v>
      </c>
      <c r="B139" s="5">
        <v>45346</v>
      </c>
      <c r="C139" s="5" t="str">
        <f t="shared" si="2"/>
        <v>February</v>
      </c>
      <c r="D139" s="4" t="s">
        <v>316</v>
      </c>
      <c r="E139" s="4" t="s">
        <v>320</v>
      </c>
      <c r="F139" s="4" t="s">
        <v>327</v>
      </c>
      <c r="G139" s="4" t="s">
        <v>1513</v>
      </c>
      <c r="H139" s="4">
        <v>471</v>
      </c>
      <c r="I139" s="4">
        <v>270</v>
      </c>
      <c r="J139" s="10">
        <v>127170</v>
      </c>
    </row>
    <row r="140" spans="1:10" ht="23" customHeight="1" x14ac:dyDescent="0.35">
      <c r="A140" s="9" t="s">
        <v>146</v>
      </c>
      <c r="B140" s="5">
        <v>45514</v>
      </c>
      <c r="C140" s="5" t="str">
        <f t="shared" si="2"/>
        <v>August</v>
      </c>
      <c r="D140" s="4" t="s">
        <v>315</v>
      </c>
      <c r="E140" s="4" t="s">
        <v>323</v>
      </c>
      <c r="F140" s="4" t="s">
        <v>340</v>
      </c>
      <c r="G140" s="4" t="s">
        <v>1514</v>
      </c>
      <c r="H140" s="4">
        <v>412</v>
      </c>
      <c r="I140" s="4">
        <v>98</v>
      </c>
      <c r="J140" s="10">
        <v>40376</v>
      </c>
    </row>
    <row r="141" spans="1:10" ht="23" customHeight="1" x14ac:dyDescent="0.35">
      <c r="A141" s="9" t="s">
        <v>147</v>
      </c>
      <c r="B141" s="5">
        <v>45607</v>
      </c>
      <c r="C141" s="5" t="str">
        <f t="shared" si="2"/>
        <v>November</v>
      </c>
      <c r="D141" s="4" t="s">
        <v>309</v>
      </c>
      <c r="E141" s="4" t="s">
        <v>318</v>
      </c>
      <c r="F141" s="4" t="s">
        <v>336</v>
      </c>
      <c r="G141" s="4" t="s">
        <v>1513</v>
      </c>
      <c r="H141" s="4">
        <v>383</v>
      </c>
      <c r="I141" s="4">
        <v>158</v>
      </c>
      <c r="J141" s="10">
        <v>60514</v>
      </c>
    </row>
    <row r="142" spans="1:10" ht="23" customHeight="1" x14ac:dyDescent="0.35">
      <c r="A142" s="9" t="s">
        <v>148</v>
      </c>
      <c r="B142" s="5">
        <v>45595</v>
      </c>
      <c r="C142" s="5" t="str">
        <f t="shared" si="2"/>
        <v>October</v>
      </c>
      <c r="D142" s="4" t="s">
        <v>311</v>
      </c>
      <c r="E142" s="4" t="s">
        <v>322</v>
      </c>
      <c r="F142" s="4" t="s">
        <v>333</v>
      </c>
      <c r="G142" s="4" t="s">
        <v>1513</v>
      </c>
      <c r="H142" s="4">
        <v>288</v>
      </c>
      <c r="I142" s="4">
        <v>243</v>
      </c>
      <c r="J142" s="10">
        <v>69984</v>
      </c>
    </row>
    <row r="143" spans="1:10" ht="23" customHeight="1" x14ac:dyDescent="0.35">
      <c r="A143" s="9" t="s">
        <v>149</v>
      </c>
      <c r="B143" s="5">
        <v>45336</v>
      </c>
      <c r="C143" s="5" t="str">
        <f t="shared" si="2"/>
        <v>February</v>
      </c>
      <c r="D143" s="4" t="s">
        <v>311</v>
      </c>
      <c r="E143" s="4" t="s">
        <v>323</v>
      </c>
      <c r="F143" s="4" t="s">
        <v>338</v>
      </c>
      <c r="G143" s="4" t="s">
        <v>1513</v>
      </c>
      <c r="H143" s="4">
        <v>475</v>
      </c>
      <c r="I143" s="4">
        <v>498</v>
      </c>
      <c r="J143" s="10">
        <v>236550</v>
      </c>
    </row>
    <row r="144" spans="1:10" ht="23" customHeight="1" x14ac:dyDescent="0.35">
      <c r="A144" s="9" t="s">
        <v>150</v>
      </c>
      <c r="B144" s="5">
        <v>45583</v>
      </c>
      <c r="C144" s="5" t="str">
        <f t="shared" si="2"/>
        <v>October</v>
      </c>
      <c r="D144" s="4" t="s">
        <v>313</v>
      </c>
      <c r="E144" s="4" t="s">
        <v>321</v>
      </c>
      <c r="F144" s="4" t="s">
        <v>329</v>
      </c>
      <c r="G144" s="4" t="s">
        <v>1513</v>
      </c>
      <c r="H144" s="4">
        <v>434</v>
      </c>
      <c r="I144" s="4">
        <v>257</v>
      </c>
      <c r="J144" s="10">
        <v>111538</v>
      </c>
    </row>
    <row r="145" spans="1:10" ht="23" customHeight="1" x14ac:dyDescent="0.35">
      <c r="A145" s="9" t="s">
        <v>151</v>
      </c>
      <c r="B145" s="5">
        <v>45545</v>
      </c>
      <c r="C145" s="5" t="str">
        <f t="shared" si="2"/>
        <v>September</v>
      </c>
      <c r="D145" s="4" t="s">
        <v>314</v>
      </c>
      <c r="E145" s="4" t="s">
        <v>318</v>
      </c>
      <c r="F145" s="4" t="s">
        <v>339</v>
      </c>
      <c r="G145" s="4" t="s">
        <v>1514</v>
      </c>
      <c r="H145" s="4">
        <v>222</v>
      </c>
      <c r="I145" s="4">
        <v>34</v>
      </c>
      <c r="J145" s="10">
        <v>7548</v>
      </c>
    </row>
    <row r="146" spans="1:10" ht="23" customHeight="1" x14ac:dyDescent="0.35">
      <c r="A146" s="9" t="s">
        <v>152</v>
      </c>
      <c r="B146" s="5">
        <v>45424</v>
      </c>
      <c r="C146" s="5" t="str">
        <f t="shared" si="2"/>
        <v>May</v>
      </c>
      <c r="D146" s="4" t="s">
        <v>314</v>
      </c>
      <c r="E146" s="4" t="s">
        <v>319</v>
      </c>
      <c r="F146" s="4" t="s">
        <v>341</v>
      </c>
      <c r="G146" s="4" t="s">
        <v>1514</v>
      </c>
      <c r="H146" s="4">
        <v>158</v>
      </c>
      <c r="I146" s="4">
        <v>201</v>
      </c>
      <c r="J146" s="10">
        <v>31758</v>
      </c>
    </row>
    <row r="147" spans="1:10" ht="23" customHeight="1" x14ac:dyDescent="0.35">
      <c r="A147" s="9" t="s">
        <v>153</v>
      </c>
      <c r="B147" s="5">
        <v>45556</v>
      </c>
      <c r="C147" s="5" t="str">
        <f t="shared" si="2"/>
        <v>September</v>
      </c>
      <c r="D147" s="4" t="s">
        <v>308</v>
      </c>
      <c r="E147" s="4" t="s">
        <v>323</v>
      </c>
      <c r="F147" s="4" t="s">
        <v>349</v>
      </c>
      <c r="G147" s="4" t="s">
        <v>1513</v>
      </c>
      <c r="H147" s="4">
        <v>334</v>
      </c>
      <c r="I147" s="4">
        <v>25</v>
      </c>
      <c r="J147" s="10">
        <v>8350</v>
      </c>
    </row>
    <row r="148" spans="1:10" ht="23" customHeight="1" x14ac:dyDescent="0.35">
      <c r="A148" s="9" t="s">
        <v>154</v>
      </c>
      <c r="B148" s="5">
        <v>45542</v>
      </c>
      <c r="C148" s="5" t="str">
        <f t="shared" si="2"/>
        <v>September</v>
      </c>
      <c r="D148" s="4" t="s">
        <v>309</v>
      </c>
      <c r="E148" s="4" t="s">
        <v>320</v>
      </c>
      <c r="F148" s="4" t="s">
        <v>334</v>
      </c>
      <c r="G148" s="4" t="s">
        <v>1513</v>
      </c>
      <c r="H148" s="4">
        <v>418</v>
      </c>
      <c r="I148" s="4">
        <v>228</v>
      </c>
      <c r="J148" s="10">
        <v>95304</v>
      </c>
    </row>
    <row r="149" spans="1:10" ht="23" customHeight="1" x14ac:dyDescent="0.35">
      <c r="A149" s="9" t="s">
        <v>155</v>
      </c>
      <c r="B149" s="5">
        <v>45622</v>
      </c>
      <c r="C149" s="5" t="str">
        <f t="shared" si="2"/>
        <v>November</v>
      </c>
      <c r="D149" s="4" t="s">
        <v>317</v>
      </c>
      <c r="E149" s="4" t="s">
        <v>322</v>
      </c>
      <c r="F149" s="4" t="s">
        <v>330</v>
      </c>
      <c r="G149" s="4" t="s">
        <v>1514</v>
      </c>
      <c r="H149" s="4">
        <v>403</v>
      </c>
      <c r="I149" s="4">
        <v>263</v>
      </c>
      <c r="J149" s="10">
        <v>105989</v>
      </c>
    </row>
    <row r="150" spans="1:10" ht="23" customHeight="1" x14ac:dyDescent="0.35">
      <c r="A150" s="9" t="s">
        <v>156</v>
      </c>
      <c r="B150" s="5">
        <v>45405</v>
      </c>
      <c r="C150" s="5" t="str">
        <f t="shared" si="2"/>
        <v>April</v>
      </c>
      <c r="D150" s="4" t="s">
        <v>316</v>
      </c>
      <c r="E150" s="4" t="s">
        <v>321</v>
      </c>
      <c r="F150" s="4" t="s">
        <v>331</v>
      </c>
      <c r="G150" s="4" t="s">
        <v>1513</v>
      </c>
      <c r="H150" s="4">
        <v>97</v>
      </c>
      <c r="I150" s="4">
        <v>170</v>
      </c>
      <c r="J150" s="10">
        <v>16490</v>
      </c>
    </row>
    <row r="151" spans="1:10" ht="23" customHeight="1" x14ac:dyDescent="0.35">
      <c r="A151" s="9" t="s">
        <v>157</v>
      </c>
      <c r="B151" s="5">
        <v>45589</v>
      </c>
      <c r="C151" s="5" t="str">
        <f t="shared" si="2"/>
        <v>October</v>
      </c>
      <c r="D151" s="4" t="s">
        <v>314</v>
      </c>
      <c r="E151" s="4" t="s">
        <v>318</v>
      </c>
      <c r="F151" s="4" t="s">
        <v>325</v>
      </c>
      <c r="G151" s="4" t="s">
        <v>1513</v>
      </c>
      <c r="H151" s="4">
        <v>206</v>
      </c>
      <c r="I151" s="4">
        <v>359</v>
      </c>
      <c r="J151" s="10">
        <v>73954</v>
      </c>
    </row>
    <row r="152" spans="1:10" ht="23" customHeight="1" x14ac:dyDescent="0.35">
      <c r="A152" s="9" t="s">
        <v>158</v>
      </c>
      <c r="B152" s="5">
        <v>45573</v>
      </c>
      <c r="C152" s="5" t="str">
        <f t="shared" si="2"/>
        <v>October</v>
      </c>
      <c r="D152" s="4" t="s">
        <v>314</v>
      </c>
      <c r="E152" s="4" t="s">
        <v>321</v>
      </c>
      <c r="F152" s="4" t="s">
        <v>348</v>
      </c>
      <c r="G152" s="4" t="s">
        <v>1513</v>
      </c>
      <c r="H152" s="4">
        <v>267</v>
      </c>
      <c r="I152" s="4">
        <v>401</v>
      </c>
      <c r="J152" s="10">
        <v>107067</v>
      </c>
    </row>
    <row r="153" spans="1:10" ht="23" customHeight="1" x14ac:dyDescent="0.35">
      <c r="A153" s="9" t="s">
        <v>159</v>
      </c>
      <c r="B153" s="5">
        <v>45420</v>
      </c>
      <c r="C153" s="5" t="str">
        <f t="shared" si="2"/>
        <v>May</v>
      </c>
      <c r="D153" s="4" t="s">
        <v>308</v>
      </c>
      <c r="E153" s="4" t="s">
        <v>323</v>
      </c>
      <c r="F153" s="4" t="s">
        <v>340</v>
      </c>
      <c r="G153" s="4" t="s">
        <v>1513</v>
      </c>
      <c r="H153" s="4">
        <v>188</v>
      </c>
      <c r="I153" s="4">
        <v>176</v>
      </c>
      <c r="J153" s="10">
        <v>33088</v>
      </c>
    </row>
    <row r="154" spans="1:10" ht="23" customHeight="1" x14ac:dyDescent="0.35">
      <c r="A154" s="9" t="s">
        <v>160</v>
      </c>
      <c r="B154" s="5">
        <v>45566</v>
      </c>
      <c r="C154" s="5" t="str">
        <f t="shared" si="2"/>
        <v>October</v>
      </c>
      <c r="D154" s="4" t="s">
        <v>315</v>
      </c>
      <c r="E154" s="4" t="s">
        <v>320</v>
      </c>
      <c r="F154" s="4" t="s">
        <v>334</v>
      </c>
      <c r="G154" s="4" t="s">
        <v>1514</v>
      </c>
      <c r="H154" s="4">
        <v>211</v>
      </c>
      <c r="I154" s="4">
        <v>81</v>
      </c>
      <c r="J154" s="10">
        <v>17091</v>
      </c>
    </row>
    <row r="155" spans="1:10" ht="23" customHeight="1" x14ac:dyDescent="0.35">
      <c r="A155" s="9" t="s">
        <v>161</v>
      </c>
      <c r="B155" s="5">
        <v>45433</v>
      </c>
      <c r="C155" s="5" t="str">
        <f t="shared" si="2"/>
        <v>May</v>
      </c>
      <c r="D155" s="4" t="s">
        <v>313</v>
      </c>
      <c r="E155" s="4" t="s">
        <v>319</v>
      </c>
      <c r="F155" s="4" t="s">
        <v>326</v>
      </c>
      <c r="G155" s="4" t="s">
        <v>1513</v>
      </c>
      <c r="H155" s="4">
        <v>428</v>
      </c>
      <c r="I155" s="4">
        <v>267</v>
      </c>
      <c r="J155" s="10">
        <v>114276</v>
      </c>
    </row>
    <row r="156" spans="1:10" ht="23" customHeight="1" x14ac:dyDescent="0.35">
      <c r="A156" s="9" t="s">
        <v>162</v>
      </c>
      <c r="B156" s="5">
        <v>45343</v>
      </c>
      <c r="C156" s="5" t="str">
        <f t="shared" si="2"/>
        <v>February</v>
      </c>
      <c r="D156" s="4" t="s">
        <v>308</v>
      </c>
      <c r="E156" s="4" t="s">
        <v>322</v>
      </c>
      <c r="F156" s="4" t="s">
        <v>343</v>
      </c>
      <c r="G156" s="4" t="s">
        <v>1513</v>
      </c>
      <c r="H156" s="4">
        <v>355</v>
      </c>
      <c r="I156" s="4">
        <v>164</v>
      </c>
      <c r="J156" s="10">
        <v>58220</v>
      </c>
    </row>
    <row r="157" spans="1:10" ht="23" customHeight="1" x14ac:dyDescent="0.35">
      <c r="A157" s="9" t="s">
        <v>163</v>
      </c>
      <c r="B157" s="5">
        <v>45446</v>
      </c>
      <c r="C157" s="5" t="str">
        <f t="shared" si="2"/>
        <v>June</v>
      </c>
      <c r="D157" s="4" t="s">
        <v>310</v>
      </c>
      <c r="E157" s="4" t="s">
        <v>323</v>
      </c>
      <c r="F157" s="4" t="s">
        <v>338</v>
      </c>
      <c r="G157" s="4" t="s">
        <v>1513</v>
      </c>
      <c r="H157" s="4">
        <v>234</v>
      </c>
      <c r="I157" s="4">
        <v>111</v>
      </c>
      <c r="J157" s="10">
        <v>25974</v>
      </c>
    </row>
    <row r="158" spans="1:10" ht="23" customHeight="1" x14ac:dyDescent="0.35">
      <c r="A158" s="9" t="s">
        <v>164</v>
      </c>
      <c r="B158" s="5">
        <v>45315</v>
      </c>
      <c r="C158" s="5" t="str">
        <f t="shared" si="2"/>
        <v>January</v>
      </c>
      <c r="D158" s="4" t="s">
        <v>310</v>
      </c>
      <c r="E158" s="4" t="s">
        <v>318</v>
      </c>
      <c r="F158" s="4" t="s">
        <v>336</v>
      </c>
      <c r="G158" s="4" t="s">
        <v>1513</v>
      </c>
      <c r="H158" s="4">
        <v>114</v>
      </c>
      <c r="I158" s="4">
        <v>160</v>
      </c>
      <c r="J158" s="10">
        <v>18240</v>
      </c>
    </row>
    <row r="159" spans="1:10" ht="23" customHeight="1" x14ac:dyDescent="0.35">
      <c r="A159" s="9" t="s">
        <v>165</v>
      </c>
      <c r="B159" s="5">
        <v>45618</v>
      </c>
      <c r="C159" s="5" t="str">
        <f t="shared" si="2"/>
        <v>November</v>
      </c>
      <c r="D159" s="4" t="s">
        <v>317</v>
      </c>
      <c r="E159" s="4" t="s">
        <v>324</v>
      </c>
      <c r="F159" s="4" t="s">
        <v>344</v>
      </c>
      <c r="G159" s="4" t="s">
        <v>1513</v>
      </c>
      <c r="H159" s="4">
        <v>407</v>
      </c>
      <c r="I159" s="4">
        <v>84</v>
      </c>
      <c r="J159" s="10">
        <v>34188</v>
      </c>
    </row>
    <row r="160" spans="1:10" ht="23" customHeight="1" x14ac:dyDescent="0.35">
      <c r="A160" s="9" t="s">
        <v>166</v>
      </c>
      <c r="B160" s="5">
        <v>45532</v>
      </c>
      <c r="C160" s="5" t="str">
        <f t="shared" si="2"/>
        <v>August</v>
      </c>
      <c r="D160" s="4" t="s">
        <v>317</v>
      </c>
      <c r="E160" s="4" t="s">
        <v>320</v>
      </c>
      <c r="F160" s="4" t="s">
        <v>345</v>
      </c>
      <c r="G160" s="4" t="s">
        <v>1514</v>
      </c>
      <c r="H160" s="4">
        <v>343</v>
      </c>
      <c r="I160" s="4">
        <v>165</v>
      </c>
      <c r="J160" s="10">
        <v>56595</v>
      </c>
    </row>
    <row r="161" spans="1:10" ht="23" customHeight="1" x14ac:dyDescent="0.35">
      <c r="A161" s="9" t="s">
        <v>167</v>
      </c>
      <c r="B161" s="5">
        <v>45421</v>
      </c>
      <c r="C161" s="5" t="str">
        <f t="shared" si="2"/>
        <v>May</v>
      </c>
      <c r="D161" s="4" t="s">
        <v>317</v>
      </c>
      <c r="E161" s="4" t="s">
        <v>321</v>
      </c>
      <c r="F161" s="4" t="s">
        <v>348</v>
      </c>
      <c r="G161" s="4" t="s">
        <v>1513</v>
      </c>
      <c r="H161" s="4">
        <v>144</v>
      </c>
      <c r="I161" s="4">
        <v>46</v>
      </c>
      <c r="J161" s="10">
        <v>6624</v>
      </c>
    </row>
    <row r="162" spans="1:10" ht="23" customHeight="1" x14ac:dyDescent="0.35">
      <c r="A162" s="9" t="s">
        <v>168</v>
      </c>
      <c r="B162" s="5">
        <v>45329</v>
      </c>
      <c r="C162" s="5" t="str">
        <f t="shared" si="2"/>
        <v>February</v>
      </c>
      <c r="D162" s="4" t="s">
        <v>313</v>
      </c>
      <c r="E162" s="4" t="s">
        <v>320</v>
      </c>
      <c r="F162" s="4" t="s">
        <v>345</v>
      </c>
      <c r="G162" s="4" t="s">
        <v>1513</v>
      </c>
      <c r="H162" s="4">
        <v>255</v>
      </c>
      <c r="I162" s="4">
        <v>271</v>
      </c>
      <c r="J162" s="10">
        <v>69105</v>
      </c>
    </row>
    <row r="163" spans="1:10" ht="23" customHeight="1" x14ac:dyDescent="0.35">
      <c r="A163" s="9" t="s">
        <v>169</v>
      </c>
      <c r="B163" s="5">
        <v>45368</v>
      </c>
      <c r="C163" s="5" t="str">
        <f t="shared" si="2"/>
        <v>March</v>
      </c>
      <c r="D163" s="4" t="s">
        <v>313</v>
      </c>
      <c r="E163" s="4" t="s">
        <v>318</v>
      </c>
      <c r="F163" s="4" t="s">
        <v>336</v>
      </c>
      <c r="G163" s="4" t="s">
        <v>1513</v>
      </c>
      <c r="H163" s="4">
        <v>77</v>
      </c>
      <c r="I163" s="4">
        <v>97</v>
      </c>
      <c r="J163" s="10">
        <v>7469</v>
      </c>
    </row>
    <row r="164" spans="1:10" ht="23" customHeight="1" x14ac:dyDescent="0.35">
      <c r="A164" s="9" t="s">
        <v>170</v>
      </c>
      <c r="B164" s="5">
        <v>45577</v>
      </c>
      <c r="C164" s="5" t="str">
        <f t="shared" si="2"/>
        <v>October</v>
      </c>
      <c r="D164" s="4" t="s">
        <v>316</v>
      </c>
      <c r="E164" s="4" t="s">
        <v>323</v>
      </c>
      <c r="F164" s="4" t="s">
        <v>332</v>
      </c>
      <c r="G164" s="4" t="s">
        <v>1513</v>
      </c>
      <c r="H164" s="4">
        <v>177</v>
      </c>
      <c r="I164" s="4">
        <v>80</v>
      </c>
      <c r="J164" s="10">
        <v>14160</v>
      </c>
    </row>
    <row r="165" spans="1:10" ht="23" customHeight="1" x14ac:dyDescent="0.35">
      <c r="A165" s="9" t="s">
        <v>171</v>
      </c>
      <c r="B165" s="5">
        <v>45407</v>
      </c>
      <c r="C165" s="5" t="str">
        <f t="shared" si="2"/>
        <v>April</v>
      </c>
      <c r="D165" s="4" t="s">
        <v>309</v>
      </c>
      <c r="E165" s="4" t="s">
        <v>324</v>
      </c>
      <c r="F165" s="4" t="s">
        <v>337</v>
      </c>
      <c r="G165" s="4" t="s">
        <v>1514</v>
      </c>
      <c r="H165" s="4">
        <v>454</v>
      </c>
      <c r="I165" s="4">
        <v>336</v>
      </c>
      <c r="J165" s="10">
        <v>152544</v>
      </c>
    </row>
    <row r="166" spans="1:10" ht="23" customHeight="1" x14ac:dyDescent="0.35">
      <c r="A166" s="9" t="s">
        <v>172</v>
      </c>
      <c r="B166" s="5">
        <v>45593</v>
      </c>
      <c r="C166" s="5" t="str">
        <f t="shared" si="2"/>
        <v>October</v>
      </c>
      <c r="D166" s="4" t="s">
        <v>316</v>
      </c>
      <c r="E166" s="4" t="s">
        <v>321</v>
      </c>
      <c r="F166" s="4" t="s">
        <v>346</v>
      </c>
      <c r="G166" s="4" t="s">
        <v>1513</v>
      </c>
      <c r="H166" s="4">
        <v>276</v>
      </c>
      <c r="I166" s="4">
        <v>172</v>
      </c>
      <c r="J166" s="10">
        <v>47472</v>
      </c>
    </row>
    <row r="167" spans="1:10" ht="23" customHeight="1" x14ac:dyDescent="0.35">
      <c r="A167" s="9" t="s">
        <v>173</v>
      </c>
      <c r="B167" s="5">
        <v>45342</v>
      </c>
      <c r="C167" s="5" t="str">
        <f t="shared" si="2"/>
        <v>February</v>
      </c>
      <c r="D167" s="4" t="s">
        <v>308</v>
      </c>
      <c r="E167" s="4" t="s">
        <v>323</v>
      </c>
      <c r="F167" s="4" t="s">
        <v>332</v>
      </c>
      <c r="G167" s="4" t="s">
        <v>1513</v>
      </c>
      <c r="H167" s="4">
        <v>362</v>
      </c>
      <c r="I167" s="4">
        <v>398</v>
      </c>
      <c r="J167" s="10">
        <v>144076</v>
      </c>
    </row>
    <row r="168" spans="1:10" ht="23" customHeight="1" x14ac:dyDescent="0.35">
      <c r="A168" s="9" t="s">
        <v>174</v>
      </c>
      <c r="B168" s="5">
        <v>45333</v>
      </c>
      <c r="C168" s="5" t="str">
        <f t="shared" si="2"/>
        <v>February</v>
      </c>
      <c r="D168" s="4" t="s">
        <v>315</v>
      </c>
      <c r="E168" s="4" t="s">
        <v>318</v>
      </c>
      <c r="F168" s="4" t="s">
        <v>325</v>
      </c>
      <c r="G168" s="4" t="s">
        <v>1513</v>
      </c>
      <c r="H168" s="4">
        <v>185</v>
      </c>
      <c r="I168" s="4">
        <v>358</v>
      </c>
      <c r="J168" s="10">
        <v>66230</v>
      </c>
    </row>
    <row r="169" spans="1:10" ht="23" customHeight="1" x14ac:dyDescent="0.35">
      <c r="A169" s="9" t="s">
        <v>175</v>
      </c>
      <c r="B169" s="5">
        <v>45372</v>
      </c>
      <c r="C169" s="5" t="str">
        <f t="shared" si="2"/>
        <v>March</v>
      </c>
      <c r="D169" s="4" t="s">
        <v>310</v>
      </c>
      <c r="E169" s="4" t="s">
        <v>319</v>
      </c>
      <c r="F169" s="4" t="s">
        <v>326</v>
      </c>
      <c r="G169" s="4" t="s">
        <v>1514</v>
      </c>
      <c r="H169" s="4">
        <v>332</v>
      </c>
      <c r="I169" s="4">
        <v>58</v>
      </c>
      <c r="J169" s="10">
        <v>19256</v>
      </c>
    </row>
    <row r="170" spans="1:10" ht="23" customHeight="1" x14ac:dyDescent="0.35">
      <c r="A170" s="9" t="s">
        <v>176</v>
      </c>
      <c r="B170" s="5">
        <v>45532</v>
      </c>
      <c r="C170" s="5" t="str">
        <f t="shared" si="2"/>
        <v>August</v>
      </c>
      <c r="D170" s="4" t="s">
        <v>311</v>
      </c>
      <c r="E170" s="4" t="s">
        <v>321</v>
      </c>
      <c r="F170" s="4" t="s">
        <v>346</v>
      </c>
      <c r="G170" s="4" t="s">
        <v>1513</v>
      </c>
      <c r="H170" s="4">
        <v>402</v>
      </c>
      <c r="I170" s="4">
        <v>324</v>
      </c>
      <c r="J170" s="10">
        <v>130248</v>
      </c>
    </row>
    <row r="171" spans="1:10" ht="23" customHeight="1" x14ac:dyDescent="0.35">
      <c r="A171" s="9" t="s">
        <v>177</v>
      </c>
      <c r="B171" s="5">
        <v>45436</v>
      </c>
      <c r="C171" s="5" t="str">
        <f t="shared" si="2"/>
        <v>May</v>
      </c>
      <c r="D171" s="4" t="s">
        <v>317</v>
      </c>
      <c r="E171" s="4" t="s">
        <v>320</v>
      </c>
      <c r="F171" s="4" t="s">
        <v>334</v>
      </c>
      <c r="G171" s="4" t="s">
        <v>1513</v>
      </c>
      <c r="H171" s="4">
        <v>197</v>
      </c>
      <c r="I171" s="4">
        <v>381</v>
      </c>
      <c r="J171" s="10">
        <v>75057</v>
      </c>
    </row>
    <row r="172" spans="1:10" ht="23" customHeight="1" x14ac:dyDescent="0.35">
      <c r="A172" s="9" t="s">
        <v>178</v>
      </c>
      <c r="B172" s="5">
        <v>45612</v>
      </c>
      <c r="C172" s="5" t="str">
        <f t="shared" si="2"/>
        <v>November</v>
      </c>
      <c r="D172" s="4" t="s">
        <v>313</v>
      </c>
      <c r="E172" s="4" t="s">
        <v>320</v>
      </c>
      <c r="F172" s="4" t="s">
        <v>334</v>
      </c>
      <c r="G172" s="4" t="s">
        <v>1513</v>
      </c>
      <c r="H172" s="4">
        <v>185</v>
      </c>
      <c r="I172" s="4">
        <v>423</v>
      </c>
      <c r="J172" s="10">
        <v>78255</v>
      </c>
    </row>
    <row r="173" spans="1:10" ht="23" customHeight="1" x14ac:dyDescent="0.35">
      <c r="A173" s="9" t="s">
        <v>179</v>
      </c>
      <c r="B173" s="5">
        <v>45570</v>
      </c>
      <c r="C173" s="5" t="str">
        <f t="shared" si="2"/>
        <v>October</v>
      </c>
      <c r="D173" s="4" t="s">
        <v>308</v>
      </c>
      <c r="E173" s="4" t="s">
        <v>318</v>
      </c>
      <c r="F173" s="4" t="s">
        <v>325</v>
      </c>
      <c r="G173" s="4" t="s">
        <v>1513</v>
      </c>
      <c r="H173" s="4">
        <v>267</v>
      </c>
      <c r="I173" s="4">
        <v>78</v>
      </c>
      <c r="J173" s="10">
        <v>20826</v>
      </c>
    </row>
    <row r="174" spans="1:10" ht="23" customHeight="1" x14ac:dyDescent="0.35">
      <c r="A174" s="9" t="s">
        <v>180</v>
      </c>
      <c r="B174" s="5">
        <v>45364</v>
      </c>
      <c r="C174" s="5" t="str">
        <f t="shared" si="2"/>
        <v>March</v>
      </c>
      <c r="D174" s="4" t="s">
        <v>312</v>
      </c>
      <c r="E174" s="4" t="s">
        <v>318</v>
      </c>
      <c r="F174" s="4" t="s">
        <v>325</v>
      </c>
      <c r="G174" s="4" t="s">
        <v>1514</v>
      </c>
      <c r="H174" s="4">
        <v>186</v>
      </c>
      <c r="I174" s="4">
        <v>443</v>
      </c>
      <c r="J174" s="10">
        <v>82398</v>
      </c>
    </row>
    <row r="175" spans="1:10" ht="23" customHeight="1" x14ac:dyDescent="0.35">
      <c r="A175" s="9" t="s">
        <v>181</v>
      </c>
      <c r="B175" s="5">
        <v>45596</v>
      </c>
      <c r="C175" s="5" t="str">
        <f t="shared" si="2"/>
        <v>October</v>
      </c>
      <c r="D175" s="4" t="s">
        <v>313</v>
      </c>
      <c r="E175" s="4" t="s">
        <v>320</v>
      </c>
      <c r="F175" s="4" t="s">
        <v>334</v>
      </c>
      <c r="G175" s="4" t="s">
        <v>1514</v>
      </c>
      <c r="H175" s="4">
        <v>455</v>
      </c>
      <c r="I175" s="4">
        <v>177</v>
      </c>
      <c r="J175" s="10">
        <v>80535</v>
      </c>
    </row>
    <row r="176" spans="1:10" ht="23" customHeight="1" x14ac:dyDescent="0.35">
      <c r="A176" s="9" t="s">
        <v>182</v>
      </c>
      <c r="B176" s="5">
        <v>45644</v>
      </c>
      <c r="C176" s="5" t="str">
        <f t="shared" si="2"/>
        <v>December</v>
      </c>
      <c r="D176" s="4" t="s">
        <v>311</v>
      </c>
      <c r="E176" s="4" t="s">
        <v>323</v>
      </c>
      <c r="F176" s="4" t="s">
        <v>340</v>
      </c>
      <c r="G176" s="4" t="s">
        <v>1513</v>
      </c>
      <c r="H176" s="4">
        <v>113</v>
      </c>
      <c r="I176" s="4">
        <v>259</v>
      </c>
      <c r="J176" s="10">
        <v>29267</v>
      </c>
    </row>
    <row r="177" spans="1:10" ht="23" customHeight="1" x14ac:dyDescent="0.35">
      <c r="A177" s="9" t="s">
        <v>183</v>
      </c>
      <c r="B177" s="5">
        <v>45568</v>
      </c>
      <c r="C177" s="5" t="str">
        <f t="shared" si="2"/>
        <v>October</v>
      </c>
      <c r="D177" s="4" t="s">
        <v>317</v>
      </c>
      <c r="E177" s="4" t="s">
        <v>318</v>
      </c>
      <c r="F177" s="4" t="s">
        <v>339</v>
      </c>
      <c r="G177" s="4" t="s">
        <v>1513</v>
      </c>
      <c r="H177" s="4">
        <v>189</v>
      </c>
      <c r="I177" s="4">
        <v>276</v>
      </c>
      <c r="J177" s="10">
        <v>52164</v>
      </c>
    </row>
    <row r="178" spans="1:10" ht="23" customHeight="1" x14ac:dyDescent="0.35">
      <c r="A178" s="9" t="s">
        <v>184</v>
      </c>
      <c r="B178" s="5">
        <v>45513</v>
      </c>
      <c r="C178" s="5" t="str">
        <f t="shared" si="2"/>
        <v>August</v>
      </c>
      <c r="D178" s="4" t="s">
        <v>314</v>
      </c>
      <c r="E178" s="4" t="s">
        <v>321</v>
      </c>
      <c r="F178" s="4" t="s">
        <v>331</v>
      </c>
      <c r="G178" s="4" t="s">
        <v>1513</v>
      </c>
      <c r="H178" s="4">
        <v>356</v>
      </c>
      <c r="I178" s="4">
        <v>40</v>
      </c>
      <c r="J178" s="10">
        <v>14240</v>
      </c>
    </row>
    <row r="179" spans="1:10" ht="23" customHeight="1" x14ac:dyDescent="0.35">
      <c r="A179" s="9" t="s">
        <v>185</v>
      </c>
      <c r="B179" s="5">
        <v>45409</v>
      </c>
      <c r="C179" s="5" t="str">
        <f t="shared" si="2"/>
        <v>April</v>
      </c>
      <c r="D179" s="4" t="s">
        <v>313</v>
      </c>
      <c r="E179" s="4" t="s">
        <v>324</v>
      </c>
      <c r="F179" s="4" t="s">
        <v>344</v>
      </c>
      <c r="G179" s="4" t="s">
        <v>1513</v>
      </c>
      <c r="H179" s="4">
        <v>63</v>
      </c>
      <c r="I179" s="4">
        <v>66</v>
      </c>
      <c r="J179" s="10">
        <v>4158</v>
      </c>
    </row>
    <row r="180" spans="1:10" ht="23" customHeight="1" x14ac:dyDescent="0.35">
      <c r="A180" s="9" t="s">
        <v>186</v>
      </c>
      <c r="B180" s="5">
        <v>45429</v>
      </c>
      <c r="C180" s="5" t="str">
        <f t="shared" si="2"/>
        <v>May</v>
      </c>
      <c r="D180" s="4" t="s">
        <v>313</v>
      </c>
      <c r="E180" s="4" t="s">
        <v>324</v>
      </c>
      <c r="F180" s="4" t="s">
        <v>342</v>
      </c>
      <c r="G180" s="4" t="s">
        <v>1514</v>
      </c>
      <c r="H180" s="4">
        <v>441</v>
      </c>
      <c r="I180" s="4">
        <v>364</v>
      </c>
      <c r="J180" s="10">
        <v>160524</v>
      </c>
    </row>
    <row r="181" spans="1:10" ht="23" customHeight="1" x14ac:dyDescent="0.35">
      <c r="A181" s="9" t="s">
        <v>187</v>
      </c>
      <c r="B181" s="5">
        <v>45625</v>
      </c>
      <c r="C181" s="5" t="str">
        <f t="shared" si="2"/>
        <v>November</v>
      </c>
      <c r="D181" s="4" t="s">
        <v>317</v>
      </c>
      <c r="E181" s="4" t="s">
        <v>320</v>
      </c>
      <c r="F181" s="4" t="s">
        <v>334</v>
      </c>
      <c r="G181" s="4" t="s">
        <v>1513</v>
      </c>
      <c r="H181" s="4">
        <v>290</v>
      </c>
      <c r="I181" s="4">
        <v>285</v>
      </c>
      <c r="J181" s="10">
        <v>82650</v>
      </c>
    </row>
    <row r="182" spans="1:10" ht="23" customHeight="1" x14ac:dyDescent="0.35">
      <c r="A182" s="9" t="s">
        <v>188</v>
      </c>
      <c r="B182" s="5">
        <v>45617</v>
      </c>
      <c r="C182" s="5" t="str">
        <f t="shared" si="2"/>
        <v>November</v>
      </c>
      <c r="D182" s="4" t="s">
        <v>317</v>
      </c>
      <c r="E182" s="4" t="s">
        <v>323</v>
      </c>
      <c r="F182" s="4" t="s">
        <v>338</v>
      </c>
      <c r="G182" s="4" t="s">
        <v>1513</v>
      </c>
      <c r="H182" s="4">
        <v>349</v>
      </c>
      <c r="I182" s="4">
        <v>243</v>
      </c>
      <c r="J182" s="10">
        <v>84807</v>
      </c>
    </row>
    <row r="183" spans="1:10" ht="23" customHeight="1" x14ac:dyDescent="0.35">
      <c r="A183" s="9" t="s">
        <v>189</v>
      </c>
      <c r="B183" s="5">
        <v>45462</v>
      </c>
      <c r="C183" s="5" t="str">
        <f t="shared" si="2"/>
        <v>June</v>
      </c>
      <c r="D183" s="4" t="s">
        <v>314</v>
      </c>
      <c r="E183" s="4" t="s">
        <v>320</v>
      </c>
      <c r="F183" s="4" t="s">
        <v>327</v>
      </c>
      <c r="G183" s="4" t="s">
        <v>1513</v>
      </c>
      <c r="H183" s="4">
        <v>228</v>
      </c>
      <c r="I183" s="4">
        <v>229</v>
      </c>
      <c r="J183" s="10">
        <v>52212</v>
      </c>
    </row>
    <row r="184" spans="1:10" ht="23" customHeight="1" x14ac:dyDescent="0.35">
      <c r="A184" s="9" t="s">
        <v>190</v>
      </c>
      <c r="B184" s="5">
        <v>45460</v>
      </c>
      <c r="C184" s="5" t="str">
        <f t="shared" si="2"/>
        <v>June</v>
      </c>
      <c r="D184" s="4" t="s">
        <v>316</v>
      </c>
      <c r="E184" s="4" t="s">
        <v>318</v>
      </c>
      <c r="F184" s="4" t="s">
        <v>325</v>
      </c>
      <c r="G184" s="4" t="s">
        <v>1513</v>
      </c>
      <c r="H184" s="4">
        <v>489</v>
      </c>
      <c r="I184" s="4">
        <v>102</v>
      </c>
      <c r="J184" s="10">
        <v>49878</v>
      </c>
    </row>
    <row r="185" spans="1:10" ht="23" customHeight="1" x14ac:dyDescent="0.35">
      <c r="A185" s="9" t="s">
        <v>191</v>
      </c>
      <c r="B185" s="5">
        <v>45497</v>
      </c>
      <c r="C185" s="5" t="str">
        <f t="shared" si="2"/>
        <v>July</v>
      </c>
      <c r="D185" s="4" t="s">
        <v>309</v>
      </c>
      <c r="E185" s="4" t="s">
        <v>318</v>
      </c>
      <c r="F185" s="4" t="s">
        <v>339</v>
      </c>
      <c r="G185" s="4" t="s">
        <v>1514</v>
      </c>
      <c r="H185" s="4">
        <v>197</v>
      </c>
      <c r="I185" s="4">
        <v>359</v>
      </c>
      <c r="J185" s="10">
        <v>70723</v>
      </c>
    </row>
    <row r="186" spans="1:10" ht="23" customHeight="1" x14ac:dyDescent="0.35">
      <c r="A186" s="9" t="s">
        <v>192</v>
      </c>
      <c r="B186" s="5">
        <v>45421</v>
      </c>
      <c r="C186" s="5" t="str">
        <f t="shared" si="2"/>
        <v>May</v>
      </c>
      <c r="D186" s="4" t="s">
        <v>314</v>
      </c>
      <c r="E186" s="4" t="s">
        <v>320</v>
      </c>
      <c r="F186" s="4" t="s">
        <v>327</v>
      </c>
      <c r="G186" s="4" t="s">
        <v>1514</v>
      </c>
      <c r="H186" s="4">
        <v>95</v>
      </c>
      <c r="I186" s="4">
        <v>181</v>
      </c>
      <c r="J186" s="10">
        <v>17195</v>
      </c>
    </row>
    <row r="187" spans="1:10" ht="23" customHeight="1" x14ac:dyDescent="0.35">
      <c r="A187" s="9" t="s">
        <v>193</v>
      </c>
      <c r="B187" s="5">
        <v>45292</v>
      </c>
      <c r="C187" s="5" t="str">
        <f t="shared" si="2"/>
        <v>January</v>
      </c>
      <c r="D187" s="4" t="s">
        <v>309</v>
      </c>
      <c r="E187" s="4" t="s">
        <v>320</v>
      </c>
      <c r="F187" s="4" t="s">
        <v>327</v>
      </c>
      <c r="G187" s="4" t="s">
        <v>1513</v>
      </c>
      <c r="H187" s="4">
        <v>492</v>
      </c>
      <c r="I187" s="4">
        <v>283</v>
      </c>
      <c r="J187" s="10">
        <v>139236</v>
      </c>
    </row>
    <row r="188" spans="1:10" ht="23" customHeight="1" x14ac:dyDescent="0.35">
      <c r="A188" s="9" t="s">
        <v>194</v>
      </c>
      <c r="B188" s="5">
        <v>45557</v>
      </c>
      <c r="C188" s="5" t="str">
        <f t="shared" si="2"/>
        <v>September</v>
      </c>
      <c r="D188" s="4" t="s">
        <v>314</v>
      </c>
      <c r="E188" s="4" t="s">
        <v>321</v>
      </c>
      <c r="F188" s="4" t="s">
        <v>346</v>
      </c>
      <c r="G188" s="4" t="s">
        <v>1513</v>
      </c>
      <c r="H188" s="4">
        <v>77</v>
      </c>
      <c r="I188" s="4">
        <v>116</v>
      </c>
      <c r="J188" s="10">
        <v>8932</v>
      </c>
    </row>
    <row r="189" spans="1:10" ht="23" customHeight="1" x14ac:dyDescent="0.35">
      <c r="A189" s="9" t="s">
        <v>195</v>
      </c>
      <c r="B189" s="5">
        <v>45318</v>
      </c>
      <c r="C189" s="5" t="str">
        <f t="shared" si="2"/>
        <v>January</v>
      </c>
      <c r="D189" s="4" t="s">
        <v>308</v>
      </c>
      <c r="E189" s="4" t="s">
        <v>324</v>
      </c>
      <c r="F189" s="4" t="s">
        <v>344</v>
      </c>
      <c r="G189" s="4" t="s">
        <v>1514</v>
      </c>
      <c r="H189" s="4">
        <v>370</v>
      </c>
      <c r="I189" s="4">
        <v>246</v>
      </c>
      <c r="J189" s="10">
        <v>91020</v>
      </c>
    </row>
    <row r="190" spans="1:10" ht="23" customHeight="1" x14ac:dyDescent="0.35">
      <c r="A190" s="9" t="s">
        <v>196</v>
      </c>
      <c r="B190" s="5">
        <v>45649</v>
      </c>
      <c r="C190" s="5" t="str">
        <f t="shared" si="2"/>
        <v>December</v>
      </c>
      <c r="D190" s="4" t="s">
        <v>317</v>
      </c>
      <c r="E190" s="4" t="s">
        <v>323</v>
      </c>
      <c r="F190" s="4" t="s">
        <v>338</v>
      </c>
      <c r="G190" s="4" t="s">
        <v>1513</v>
      </c>
      <c r="H190" s="4">
        <v>197</v>
      </c>
      <c r="I190" s="4">
        <v>244</v>
      </c>
      <c r="J190" s="10">
        <v>48068</v>
      </c>
    </row>
    <row r="191" spans="1:10" ht="23" customHeight="1" x14ac:dyDescent="0.35">
      <c r="A191" s="9" t="s">
        <v>197</v>
      </c>
      <c r="B191" s="5">
        <v>45414</v>
      </c>
      <c r="C191" s="5" t="str">
        <f t="shared" si="2"/>
        <v>May</v>
      </c>
      <c r="D191" s="4" t="s">
        <v>315</v>
      </c>
      <c r="E191" s="4" t="s">
        <v>320</v>
      </c>
      <c r="F191" s="4" t="s">
        <v>345</v>
      </c>
      <c r="G191" s="4" t="s">
        <v>1513</v>
      </c>
      <c r="H191" s="4">
        <v>372</v>
      </c>
      <c r="I191" s="4">
        <v>331</v>
      </c>
      <c r="J191" s="10">
        <v>123132</v>
      </c>
    </row>
    <row r="192" spans="1:10" ht="23" customHeight="1" x14ac:dyDescent="0.35">
      <c r="A192" s="9" t="s">
        <v>198</v>
      </c>
      <c r="B192" s="5">
        <v>45339</v>
      </c>
      <c r="C192" s="5" t="str">
        <f t="shared" si="2"/>
        <v>February</v>
      </c>
      <c r="D192" s="4" t="s">
        <v>308</v>
      </c>
      <c r="E192" s="4" t="s">
        <v>323</v>
      </c>
      <c r="F192" s="4" t="s">
        <v>332</v>
      </c>
      <c r="G192" s="4" t="s">
        <v>1513</v>
      </c>
      <c r="H192" s="4">
        <v>332</v>
      </c>
      <c r="I192" s="4">
        <v>228</v>
      </c>
      <c r="J192" s="10">
        <v>75696</v>
      </c>
    </row>
    <row r="193" spans="1:10" ht="23" customHeight="1" x14ac:dyDescent="0.35">
      <c r="A193" s="9" t="s">
        <v>199</v>
      </c>
      <c r="B193" s="5">
        <v>45623</v>
      </c>
      <c r="C193" s="5" t="str">
        <f t="shared" si="2"/>
        <v>November</v>
      </c>
      <c r="D193" s="4" t="s">
        <v>315</v>
      </c>
      <c r="E193" s="4" t="s">
        <v>322</v>
      </c>
      <c r="F193" s="4" t="s">
        <v>330</v>
      </c>
      <c r="G193" s="4" t="s">
        <v>1513</v>
      </c>
      <c r="H193" s="4">
        <v>286</v>
      </c>
      <c r="I193" s="4">
        <v>80</v>
      </c>
      <c r="J193" s="10">
        <v>22880</v>
      </c>
    </row>
    <row r="194" spans="1:10" ht="23" customHeight="1" x14ac:dyDescent="0.35">
      <c r="A194" s="9" t="s">
        <v>200</v>
      </c>
      <c r="B194" s="5">
        <v>45431</v>
      </c>
      <c r="C194" s="5" t="str">
        <f t="shared" si="2"/>
        <v>May</v>
      </c>
      <c r="D194" s="4" t="s">
        <v>316</v>
      </c>
      <c r="E194" s="4" t="s">
        <v>321</v>
      </c>
      <c r="F194" s="4" t="s">
        <v>348</v>
      </c>
      <c r="G194" s="4" t="s">
        <v>1514</v>
      </c>
      <c r="H194" s="4">
        <v>310</v>
      </c>
      <c r="I194" s="4">
        <v>381</v>
      </c>
      <c r="J194" s="10">
        <v>118110</v>
      </c>
    </row>
    <row r="195" spans="1:10" ht="23" customHeight="1" x14ac:dyDescent="0.35">
      <c r="A195" s="9" t="s">
        <v>201</v>
      </c>
      <c r="B195" s="5">
        <v>45525</v>
      </c>
      <c r="C195" s="5" t="str">
        <f t="shared" ref="C195:C258" si="3">TEXT(B195,"mmmm")</f>
        <v>August</v>
      </c>
      <c r="D195" s="4" t="s">
        <v>309</v>
      </c>
      <c r="E195" s="4" t="s">
        <v>322</v>
      </c>
      <c r="F195" s="4" t="s">
        <v>333</v>
      </c>
      <c r="G195" s="4" t="s">
        <v>1513</v>
      </c>
      <c r="H195" s="4">
        <v>291</v>
      </c>
      <c r="I195" s="4">
        <v>144</v>
      </c>
      <c r="J195" s="10">
        <v>41904</v>
      </c>
    </row>
    <row r="196" spans="1:10" ht="23" customHeight="1" x14ac:dyDescent="0.35">
      <c r="A196" s="9" t="s">
        <v>202</v>
      </c>
      <c r="B196" s="5">
        <v>45598</v>
      </c>
      <c r="C196" s="5" t="str">
        <f t="shared" si="3"/>
        <v>November</v>
      </c>
      <c r="D196" s="4" t="s">
        <v>309</v>
      </c>
      <c r="E196" s="4" t="s">
        <v>319</v>
      </c>
      <c r="F196" s="4" t="s">
        <v>341</v>
      </c>
      <c r="G196" s="4" t="s">
        <v>1513</v>
      </c>
      <c r="H196" s="4">
        <v>147</v>
      </c>
      <c r="I196" s="4">
        <v>491</v>
      </c>
      <c r="J196" s="10">
        <v>72177</v>
      </c>
    </row>
    <row r="197" spans="1:10" ht="23" customHeight="1" x14ac:dyDescent="0.35">
      <c r="A197" s="9" t="s">
        <v>203</v>
      </c>
      <c r="B197" s="5">
        <v>45433</v>
      </c>
      <c r="C197" s="5" t="str">
        <f t="shared" si="3"/>
        <v>May</v>
      </c>
      <c r="D197" s="4" t="s">
        <v>316</v>
      </c>
      <c r="E197" s="4" t="s">
        <v>318</v>
      </c>
      <c r="F197" s="4" t="s">
        <v>325</v>
      </c>
      <c r="G197" s="4" t="s">
        <v>1513</v>
      </c>
      <c r="H197" s="4">
        <v>492</v>
      </c>
      <c r="I197" s="4">
        <v>55</v>
      </c>
      <c r="J197" s="10">
        <v>27060</v>
      </c>
    </row>
    <row r="198" spans="1:10" ht="23" customHeight="1" x14ac:dyDescent="0.35">
      <c r="A198" s="9" t="s">
        <v>204</v>
      </c>
      <c r="B198" s="5">
        <v>45436</v>
      </c>
      <c r="C198" s="5" t="str">
        <f t="shared" si="3"/>
        <v>May</v>
      </c>
      <c r="D198" s="4" t="s">
        <v>311</v>
      </c>
      <c r="E198" s="4" t="s">
        <v>323</v>
      </c>
      <c r="F198" s="4" t="s">
        <v>349</v>
      </c>
      <c r="G198" s="4" t="s">
        <v>1514</v>
      </c>
      <c r="H198" s="4">
        <v>470</v>
      </c>
      <c r="I198" s="4">
        <v>21</v>
      </c>
      <c r="J198" s="10">
        <v>9870</v>
      </c>
    </row>
    <row r="199" spans="1:10" ht="23" customHeight="1" x14ac:dyDescent="0.35">
      <c r="A199" s="9" t="s">
        <v>205</v>
      </c>
      <c r="B199" s="5">
        <v>45542</v>
      </c>
      <c r="C199" s="5" t="str">
        <f t="shared" si="3"/>
        <v>September</v>
      </c>
      <c r="D199" s="4" t="s">
        <v>315</v>
      </c>
      <c r="E199" s="4" t="s">
        <v>322</v>
      </c>
      <c r="F199" s="4" t="s">
        <v>343</v>
      </c>
      <c r="G199" s="4" t="s">
        <v>1514</v>
      </c>
      <c r="H199" s="4">
        <v>346</v>
      </c>
      <c r="I199" s="4">
        <v>357</v>
      </c>
      <c r="J199" s="10">
        <v>123522</v>
      </c>
    </row>
    <row r="200" spans="1:10" ht="23" customHeight="1" x14ac:dyDescent="0.35">
      <c r="A200" s="9" t="s">
        <v>206</v>
      </c>
      <c r="B200" s="5">
        <v>45574</v>
      </c>
      <c r="C200" s="5" t="str">
        <f t="shared" si="3"/>
        <v>October</v>
      </c>
      <c r="D200" s="4" t="s">
        <v>309</v>
      </c>
      <c r="E200" s="4" t="s">
        <v>321</v>
      </c>
      <c r="F200" s="4" t="s">
        <v>346</v>
      </c>
      <c r="G200" s="4" t="s">
        <v>1513</v>
      </c>
      <c r="H200" s="4">
        <v>226</v>
      </c>
      <c r="I200" s="4">
        <v>190</v>
      </c>
      <c r="J200" s="10">
        <v>42940</v>
      </c>
    </row>
    <row r="201" spans="1:10" ht="23" customHeight="1" x14ac:dyDescent="0.35">
      <c r="A201" s="9" t="s">
        <v>207</v>
      </c>
      <c r="B201" s="5">
        <v>45388</v>
      </c>
      <c r="C201" s="5" t="str">
        <f t="shared" si="3"/>
        <v>April</v>
      </c>
      <c r="D201" s="4" t="s">
        <v>308</v>
      </c>
      <c r="E201" s="4" t="s">
        <v>321</v>
      </c>
      <c r="F201" s="4" t="s">
        <v>346</v>
      </c>
      <c r="G201" s="4" t="s">
        <v>1513</v>
      </c>
      <c r="H201" s="4">
        <v>214</v>
      </c>
      <c r="I201" s="4">
        <v>465</v>
      </c>
      <c r="J201" s="10">
        <v>99510</v>
      </c>
    </row>
    <row r="202" spans="1:10" ht="23" customHeight="1" x14ac:dyDescent="0.35">
      <c r="A202" s="9" t="s">
        <v>208</v>
      </c>
      <c r="B202" s="5">
        <v>45502</v>
      </c>
      <c r="C202" s="5" t="str">
        <f t="shared" si="3"/>
        <v>July</v>
      </c>
      <c r="D202" s="4" t="s">
        <v>310</v>
      </c>
      <c r="E202" s="4" t="s">
        <v>324</v>
      </c>
      <c r="F202" s="4" t="s">
        <v>344</v>
      </c>
      <c r="G202" s="4" t="s">
        <v>1514</v>
      </c>
      <c r="H202" s="4">
        <v>169</v>
      </c>
      <c r="I202" s="4">
        <v>458</v>
      </c>
      <c r="J202" s="10">
        <v>77402</v>
      </c>
    </row>
    <row r="203" spans="1:10" ht="23" customHeight="1" x14ac:dyDescent="0.35">
      <c r="A203" s="9" t="s">
        <v>209</v>
      </c>
      <c r="B203" s="5">
        <v>45487</v>
      </c>
      <c r="C203" s="5" t="str">
        <f t="shared" si="3"/>
        <v>July</v>
      </c>
      <c r="D203" s="4" t="s">
        <v>316</v>
      </c>
      <c r="E203" s="4" t="s">
        <v>323</v>
      </c>
      <c r="F203" s="4" t="s">
        <v>340</v>
      </c>
      <c r="G203" s="4" t="s">
        <v>1513</v>
      </c>
      <c r="H203" s="4">
        <v>411</v>
      </c>
      <c r="I203" s="4">
        <v>487</v>
      </c>
      <c r="J203" s="10">
        <v>200157</v>
      </c>
    </row>
    <row r="204" spans="1:10" ht="23" customHeight="1" x14ac:dyDescent="0.35">
      <c r="A204" s="9" t="s">
        <v>210</v>
      </c>
      <c r="B204" s="5">
        <v>45310</v>
      </c>
      <c r="C204" s="5" t="str">
        <f t="shared" si="3"/>
        <v>January</v>
      </c>
      <c r="D204" s="4" t="s">
        <v>315</v>
      </c>
      <c r="E204" s="4" t="s">
        <v>318</v>
      </c>
      <c r="F204" s="4" t="s">
        <v>336</v>
      </c>
      <c r="G204" s="4" t="s">
        <v>1513</v>
      </c>
      <c r="H204" s="4">
        <v>127</v>
      </c>
      <c r="I204" s="4">
        <v>273</v>
      </c>
      <c r="J204" s="10">
        <v>34671</v>
      </c>
    </row>
    <row r="205" spans="1:10" ht="23" customHeight="1" x14ac:dyDescent="0.35">
      <c r="A205" s="9" t="s">
        <v>211</v>
      </c>
      <c r="B205" s="5">
        <v>45343</v>
      </c>
      <c r="C205" s="5" t="str">
        <f t="shared" si="3"/>
        <v>February</v>
      </c>
      <c r="D205" s="4" t="s">
        <v>317</v>
      </c>
      <c r="E205" s="4" t="s">
        <v>324</v>
      </c>
      <c r="F205" s="4" t="s">
        <v>337</v>
      </c>
      <c r="G205" s="4" t="s">
        <v>1513</v>
      </c>
      <c r="H205" s="4">
        <v>219</v>
      </c>
      <c r="I205" s="4">
        <v>465</v>
      </c>
      <c r="J205" s="10">
        <v>101835</v>
      </c>
    </row>
    <row r="206" spans="1:10" ht="23" customHeight="1" x14ac:dyDescent="0.35">
      <c r="A206" s="9" t="s">
        <v>212</v>
      </c>
      <c r="B206" s="5">
        <v>45365</v>
      </c>
      <c r="C206" s="5" t="str">
        <f t="shared" si="3"/>
        <v>March</v>
      </c>
      <c r="D206" s="4" t="s">
        <v>316</v>
      </c>
      <c r="E206" s="4" t="s">
        <v>320</v>
      </c>
      <c r="F206" s="4" t="s">
        <v>327</v>
      </c>
      <c r="G206" s="4" t="s">
        <v>1513</v>
      </c>
      <c r="H206" s="4">
        <v>57</v>
      </c>
      <c r="I206" s="4">
        <v>389</v>
      </c>
      <c r="J206" s="10">
        <v>22173</v>
      </c>
    </row>
    <row r="207" spans="1:10" ht="23" customHeight="1" x14ac:dyDescent="0.35">
      <c r="A207" s="9" t="s">
        <v>213</v>
      </c>
      <c r="B207" s="5">
        <v>45532</v>
      </c>
      <c r="C207" s="5" t="str">
        <f t="shared" si="3"/>
        <v>August</v>
      </c>
      <c r="D207" s="4" t="s">
        <v>311</v>
      </c>
      <c r="E207" s="4" t="s">
        <v>322</v>
      </c>
      <c r="F207" s="4" t="s">
        <v>343</v>
      </c>
      <c r="G207" s="4" t="s">
        <v>1514</v>
      </c>
      <c r="H207" s="4">
        <v>129</v>
      </c>
      <c r="I207" s="4">
        <v>58</v>
      </c>
      <c r="J207" s="10">
        <v>7482</v>
      </c>
    </row>
    <row r="208" spans="1:10" ht="23" customHeight="1" x14ac:dyDescent="0.35">
      <c r="A208" s="9" t="s">
        <v>214</v>
      </c>
      <c r="B208" s="5">
        <v>45460</v>
      </c>
      <c r="C208" s="5" t="str">
        <f t="shared" si="3"/>
        <v>June</v>
      </c>
      <c r="D208" s="4" t="s">
        <v>309</v>
      </c>
      <c r="E208" s="4" t="s">
        <v>323</v>
      </c>
      <c r="F208" s="4" t="s">
        <v>340</v>
      </c>
      <c r="G208" s="4" t="s">
        <v>1513</v>
      </c>
      <c r="H208" s="4">
        <v>382</v>
      </c>
      <c r="I208" s="4">
        <v>61</v>
      </c>
      <c r="J208" s="10">
        <v>23302</v>
      </c>
    </row>
    <row r="209" spans="1:10" ht="23" customHeight="1" x14ac:dyDescent="0.35">
      <c r="A209" s="9" t="s">
        <v>215</v>
      </c>
      <c r="B209" s="5">
        <v>45541</v>
      </c>
      <c r="C209" s="5" t="str">
        <f t="shared" si="3"/>
        <v>September</v>
      </c>
      <c r="D209" s="4" t="s">
        <v>309</v>
      </c>
      <c r="E209" s="4" t="s">
        <v>321</v>
      </c>
      <c r="F209" s="4" t="s">
        <v>348</v>
      </c>
      <c r="G209" s="4" t="s">
        <v>1513</v>
      </c>
      <c r="H209" s="4">
        <v>370</v>
      </c>
      <c r="I209" s="4">
        <v>387</v>
      </c>
      <c r="J209" s="10">
        <v>143190</v>
      </c>
    </row>
    <row r="210" spans="1:10" ht="23" customHeight="1" x14ac:dyDescent="0.35">
      <c r="A210" s="9" t="s">
        <v>216</v>
      </c>
      <c r="B210" s="5">
        <v>45642</v>
      </c>
      <c r="C210" s="5" t="str">
        <f t="shared" si="3"/>
        <v>December</v>
      </c>
      <c r="D210" s="4" t="s">
        <v>311</v>
      </c>
      <c r="E210" s="4" t="s">
        <v>320</v>
      </c>
      <c r="F210" s="4" t="s">
        <v>345</v>
      </c>
      <c r="G210" s="4" t="s">
        <v>1513</v>
      </c>
      <c r="H210" s="4">
        <v>170</v>
      </c>
      <c r="I210" s="4">
        <v>343</v>
      </c>
      <c r="J210" s="10">
        <v>58310</v>
      </c>
    </row>
    <row r="211" spans="1:10" ht="23" customHeight="1" x14ac:dyDescent="0.35">
      <c r="A211" s="9" t="s">
        <v>217</v>
      </c>
      <c r="B211" s="5">
        <v>45616</v>
      </c>
      <c r="C211" s="5" t="str">
        <f t="shared" si="3"/>
        <v>November</v>
      </c>
      <c r="D211" s="4" t="s">
        <v>312</v>
      </c>
      <c r="E211" s="4" t="s">
        <v>319</v>
      </c>
      <c r="F211" s="4" t="s">
        <v>328</v>
      </c>
      <c r="G211" s="4" t="s">
        <v>1513</v>
      </c>
      <c r="H211" s="4">
        <v>272</v>
      </c>
      <c r="I211" s="4">
        <v>70</v>
      </c>
      <c r="J211" s="10">
        <v>19040</v>
      </c>
    </row>
    <row r="212" spans="1:10" ht="23" customHeight="1" x14ac:dyDescent="0.35">
      <c r="A212" s="9" t="s">
        <v>218</v>
      </c>
      <c r="B212" s="5">
        <v>45306</v>
      </c>
      <c r="C212" s="5" t="str">
        <f t="shared" si="3"/>
        <v>January</v>
      </c>
      <c r="D212" s="4" t="s">
        <v>310</v>
      </c>
      <c r="E212" s="4" t="s">
        <v>321</v>
      </c>
      <c r="F212" s="4" t="s">
        <v>329</v>
      </c>
      <c r="G212" s="4" t="s">
        <v>1513</v>
      </c>
      <c r="H212" s="4">
        <v>405</v>
      </c>
      <c r="I212" s="4">
        <v>173</v>
      </c>
      <c r="J212" s="10">
        <v>70065</v>
      </c>
    </row>
    <row r="213" spans="1:10" ht="23" customHeight="1" x14ac:dyDescent="0.35">
      <c r="A213" s="9" t="s">
        <v>219</v>
      </c>
      <c r="B213" s="5">
        <v>45483</v>
      </c>
      <c r="C213" s="5" t="str">
        <f t="shared" si="3"/>
        <v>July</v>
      </c>
      <c r="D213" s="4" t="s">
        <v>316</v>
      </c>
      <c r="E213" s="4" t="s">
        <v>323</v>
      </c>
      <c r="F213" s="4" t="s">
        <v>332</v>
      </c>
      <c r="G213" s="4" t="s">
        <v>1514</v>
      </c>
      <c r="H213" s="4">
        <v>200</v>
      </c>
      <c r="I213" s="4">
        <v>203</v>
      </c>
      <c r="J213" s="10">
        <v>40600</v>
      </c>
    </row>
    <row r="214" spans="1:10" ht="23" customHeight="1" x14ac:dyDescent="0.35">
      <c r="A214" s="9" t="s">
        <v>220</v>
      </c>
      <c r="B214" s="5">
        <v>45581</v>
      </c>
      <c r="C214" s="5" t="str">
        <f t="shared" si="3"/>
        <v>October</v>
      </c>
      <c r="D214" s="4" t="s">
        <v>315</v>
      </c>
      <c r="E214" s="4" t="s">
        <v>319</v>
      </c>
      <c r="F214" s="4" t="s">
        <v>326</v>
      </c>
      <c r="G214" s="4" t="s">
        <v>1513</v>
      </c>
      <c r="H214" s="4">
        <v>321</v>
      </c>
      <c r="I214" s="4">
        <v>230</v>
      </c>
      <c r="J214" s="10">
        <v>73830</v>
      </c>
    </row>
    <row r="215" spans="1:10" ht="23" customHeight="1" x14ac:dyDescent="0.35">
      <c r="A215" s="9" t="s">
        <v>221</v>
      </c>
      <c r="B215" s="5">
        <v>45487</v>
      </c>
      <c r="C215" s="5" t="str">
        <f t="shared" si="3"/>
        <v>July</v>
      </c>
      <c r="D215" s="4" t="s">
        <v>313</v>
      </c>
      <c r="E215" s="4" t="s">
        <v>319</v>
      </c>
      <c r="F215" s="4" t="s">
        <v>326</v>
      </c>
      <c r="G215" s="4" t="s">
        <v>1513</v>
      </c>
      <c r="H215" s="4">
        <v>90</v>
      </c>
      <c r="I215" s="4">
        <v>332</v>
      </c>
      <c r="J215" s="10">
        <v>29880</v>
      </c>
    </row>
    <row r="216" spans="1:10" ht="23" customHeight="1" x14ac:dyDescent="0.35">
      <c r="A216" s="9" t="s">
        <v>222</v>
      </c>
      <c r="B216" s="5">
        <v>45590</v>
      </c>
      <c r="C216" s="5" t="str">
        <f t="shared" si="3"/>
        <v>October</v>
      </c>
      <c r="D216" s="4" t="s">
        <v>315</v>
      </c>
      <c r="E216" s="4" t="s">
        <v>318</v>
      </c>
      <c r="F216" s="4" t="s">
        <v>325</v>
      </c>
      <c r="G216" s="4" t="s">
        <v>1513</v>
      </c>
      <c r="H216" s="4">
        <v>304</v>
      </c>
      <c r="I216" s="4">
        <v>487</v>
      </c>
      <c r="J216" s="10">
        <v>148048</v>
      </c>
    </row>
    <row r="217" spans="1:10" ht="23" customHeight="1" x14ac:dyDescent="0.35">
      <c r="A217" s="9" t="s">
        <v>223</v>
      </c>
      <c r="B217" s="5">
        <v>45527</v>
      </c>
      <c r="C217" s="5" t="str">
        <f t="shared" si="3"/>
        <v>August</v>
      </c>
      <c r="D217" s="4" t="s">
        <v>311</v>
      </c>
      <c r="E217" s="4" t="s">
        <v>319</v>
      </c>
      <c r="F217" s="4" t="s">
        <v>341</v>
      </c>
      <c r="G217" s="4" t="s">
        <v>1513</v>
      </c>
      <c r="H217" s="4">
        <v>376</v>
      </c>
      <c r="I217" s="4">
        <v>150</v>
      </c>
      <c r="J217" s="10">
        <v>56400</v>
      </c>
    </row>
    <row r="218" spans="1:10" ht="23" customHeight="1" x14ac:dyDescent="0.35">
      <c r="A218" s="9" t="s">
        <v>224</v>
      </c>
      <c r="B218" s="5">
        <v>45439</v>
      </c>
      <c r="C218" s="5" t="str">
        <f t="shared" si="3"/>
        <v>May</v>
      </c>
      <c r="D218" s="4" t="s">
        <v>309</v>
      </c>
      <c r="E218" s="4" t="s">
        <v>318</v>
      </c>
      <c r="F218" s="4" t="s">
        <v>325</v>
      </c>
      <c r="G218" s="4" t="s">
        <v>1514</v>
      </c>
      <c r="H218" s="4">
        <v>461</v>
      </c>
      <c r="I218" s="4">
        <v>258</v>
      </c>
      <c r="J218" s="10">
        <v>118938</v>
      </c>
    </row>
    <row r="219" spans="1:10" ht="23" customHeight="1" x14ac:dyDescent="0.35">
      <c r="A219" s="9" t="s">
        <v>225</v>
      </c>
      <c r="B219" s="5">
        <v>45592</v>
      </c>
      <c r="C219" s="5" t="str">
        <f t="shared" si="3"/>
        <v>October</v>
      </c>
      <c r="D219" s="4" t="s">
        <v>311</v>
      </c>
      <c r="E219" s="4" t="s">
        <v>319</v>
      </c>
      <c r="F219" s="4" t="s">
        <v>328</v>
      </c>
      <c r="G219" s="4" t="s">
        <v>1513</v>
      </c>
      <c r="H219" s="4">
        <v>276</v>
      </c>
      <c r="I219" s="4">
        <v>196</v>
      </c>
      <c r="J219" s="10">
        <v>54096</v>
      </c>
    </row>
    <row r="220" spans="1:10" ht="23" customHeight="1" x14ac:dyDescent="0.35">
      <c r="A220" s="9" t="s">
        <v>226</v>
      </c>
      <c r="B220" s="5">
        <v>45525</v>
      </c>
      <c r="C220" s="5" t="str">
        <f t="shared" si="3"/>
        <v>August</v>
      </c>
      <c r="D220" s="4" t="s">
        <v>311</v>
      </c>
      <c r="E220" s="4" t="s">
        <v>318</v>
      </c>
      <c r="F220" s="4" t="s">
        <v>339</v>
      </c>
      <c r="G220" s="4" t="s">
        <v>1513</v>
      </c>
      <c r="H220" s="4">
        <v>403</v>
      </c>
      <c r="I220" s="4">
        <v>148</v>
      </c>
      <c r="J220" s="10">
        <v>59644</v>
      </c>
    </row>
    <row r="221" spans="1:10" ht="23" customHeight="1" x14ac:dyDescent="0.35">
      <c r="A221" s="9" t="s">
        <v>227</v>
      </c>
      <c r="B221" s="5">
        <v>45346</v>
      </c>
      <c r="C221" s="5" t="str">
        <f t="shared" si="3"/>
        <v>February</v>
      </c>
      <c r="D221" s="4" t="s">
        <v>308</v>
      </c>
      <c r="E221" s="4" t="s">
        <v>319</v>
      </c>
      <c r="F221" s="4" t="s">
        <v>341</v>
      </c>
      <c r="G221" s="4" t="s">
        <v>1513</v>
      </c>
      <c r="H221" s="4">
        <v>486</v>
      </c>
      <c r="I221" s="4">
        <v>267</v>
      </c>
      <c r="J221" s="10">
        <v>129762</v>
      </c>
    </row>
    <row r="222" spans="1:10" ht="23" customHeight="1" x14ac:dyDescent="0.35">
      <c r="A222" s="9" t="s">
        <v>228</v>
      </c>
      <c r="B222" s="5">
        <v>45650</v>
      </c>
      <c r="C222" s="5" t="str">
        <f t="shared" si="3"/>
        <v>December</v>
      </c>
      <c r="D222" s="4" t="s">
        <v>311</v>
      </c>
      <c r="E222" s="4" t="s">
        <v>321</v>
      </c>
      <c r="F222" s="4" t="s">
        <v>348</v>
      </c>
      <c r="G222" s="4" t="s">
        <v>1514</v>
      </c>
      <c r="H222" s="4">
        <v>344</v>
      </c>
      <c r="I222" s="4">
        <v>171</v>
      </c>
      <c r="J222" s="10">
        <v>58824</v>
      </c>
    </row>
    <row r="223" spans="1:10" ht="23" customHeight="1" x14ac:dyDescent="0.35">
      <c r="A223" s="9" t="s">
        <v>229</v>
      </c>
      <c r="B223" s="5">
        <v>45581</v>
      </c>
      <c r="C223" s="5" t="str">
        <f t="shared" si="3"/>
        <v>October</v>
      </c>
      <c r="D223" s="4" t="s">
        <v>310</v>
      </c>
      <c r="E223" s="4" t="s">
        <v>320</v>
      </c>
      <c r="F223" s="4" t="s">
        <v>327</v>
      </c>
      <c r="G223" s="4" t="s">
        <v>1513</v>
      </c>
      <c r="H223" s="4">
        <v>190</v>
      </c>
      <c r="I223" s="4">
        <v>24</v>
      </c>
      <c r="J223" s="10">
        <v>4560</v>
      </c>
    </row>
    <row r="224" spans="1:10" ht="23" customHeight="1" x14ac:dyDescent="0.35">
      <c r="A224" s="9" t="s">
        <v>230</v>
      </c>
      <c r="B224" s="5">
        <v>45438</v>
      </c>
      <c r="C224" s="5" t="str">
        <f t="shared" si="3"/>
        <v>May</v>
      </c>
      <c r="D224" s="4" t="s">
        <v>308</v>
      </c>
      <c r="E224" s="4" t="s">
        <v>324</v>
      </c>
      <c r="F224" s="4" t="s">
        <v>337</v>
      </c>
      <c r="G224" s="4" t="s">
        <v>1513</v>
      </c>
      <c r="H224" s="4">
        <v>304</v>
      </c>
      <c r="I224" s="4">
        <v>446</v>
      </c>
      <c r="J224" s="10">
        <v>135584</v>
      </c>
    </row>
    <row r="225" spans="1:10" ht="23" customHeight="1" x14ac:dyDescent="0.35">
      <c r="A225" s="9" t="s">
        <v>231</v>
      </c>
      <c r="B225" s="5">
        <v>45389</v>
      </c>
      <c r="C225" s="5" t="str">
        <f t="shared" si="3"/>
        <v>April</v>
      </c>
      <c r="D225" s="4" t="s">
        <v>313</v>
      </c>
      <c r="E225" s="4" t="s">
        <v>324</v>
      </c>
      <c r="F225" s="4" t="s">
        <v>344</v>
      </c>
      <c r="G225" s="4" t="s">
        <v>1513</v>
      </c>
      <c r="H225" s="4">
        <v>162</v>
      </c>
      <c r="I225" s="4">
        <v>345</v>
      </c>
      <c r="J225" s="10">
        <v>55890</v>
      </c>
    </row>
    <row r="226" spans="1:10" ht="23" customHeight="1" x14ac:dyDescent="0.35">
      <c r="A226" s="9" t="s">
        <v>232</v>
      </c>
      <c r="B226" s="5">
        <v>45613</v>
      </c>
      <c r="C226" s="5" t="str">
        <f t="shared" si="3"/>
        <v>November</v>
      </c>
      <c r="D226" s="4" t="s">
        <v>310</v>
      </c>
      <c r="E226" s="4" t="s">
        <v>323</v>
      </c>
      <c r="F226" s="4" t="s">
        <v>338</v>
      </c>
      <c r="G226" s="4" t="s">
        <v>1513</v>
      </c>
      <c r="H226" s="4">
        <v>371</v>
      </c>
      <c r="I226" s="4">
        <v>69</v>
      </c>
      <c r="J226" s="10">
        <v>25599</v>
      </c>
    </row>
    <row r="227" spans="1:10" ht="23" customHeight="1" x14ac:dyDescent="0.35">
      <c r="A227" s="9" t="s">
        <v>233</v>
      </c>
      <c r="B227" s="5">
        <v>45478</v>
      </c>
      <c r="C227" s="5" t="str">
        <f t="shared" si="3"/>
        <v>July</v>
      </c>
      <c r="D227" s="4" t="s">
        <v>315</v>
      </c>
      <c r="E227" s="4" t="s">
        <v>323</v>
      </c>
      <c r="F227" s="4" t="s">
        <v>340</v>
      </c>
      <c r="G227" s="4" t="s">
        <v>1514</v>
      </c>
      <c r="H227" s="4">
        <v>67</v>
      </c>
      <c r="I227" s="4">
        <v>316</v>
      </c>
      <c r="J227" s="10">
        <v>21172</v>
      </c>
    </row>
    <row r="228" spans="1:10" ht="23" customHeight="1" x14ac:dyDescent="0.35">
      <c r="A228" s="9" t="s">
        <v>234</v>
      </c>
      <c r="B228" s="5">
        <v>45504</v>
      </c>
      <c r="C228" s="5" t="str">
        <f t="shared" si="3"/>
        <v>July</v>
      </c>
      <c r="D228" s="4" t="s">
        <v>315</v>
      </c>
      <c r="E228" s="4" t="s">
        <v>320</v>
      </c>
      <c r="F228" s="4" t="s">
        <v>347</v>
      </c>
      <c r="G228" s="4" t="s">
        <v>1514</v>
      </c>
      <c r="H228" s="4">
        <v>217</v>
      </c>
      <c r="I228" s="4">
        <v>402</v>
      </c>
      <c r="J228" s="10">
        <v>87234</v>
      </c>
    </row>
    <row r="229" spans="1:10" ht="23" customHeight="1" x14ac:dyDescent="0.35">
      <c r="A229" s="9" t="s">
        <v>235</v>
      </c>
      <c r="B229" s="5">
        <v>45479</v>
      </c>
      <c r="C229" s="5" t="str">
        <f t="shared" si="3"/>
        <v>July</v>
      </c>
      <c r="D229" s="4" t="s">
        <v>309</v>
      </c>
      <c r="E229" s="4" t="s">
        <v>319</v>
      </c>
      <c r="F229" s="4" t="s">
        <v>326</v>
      </c>
      <c r="G229" s="4" t="s">
        <v>1513</v>
      </c>
      <c r="H229" s="4">
        <v>452</v>
      </c>
      <c r="I229" s="4">
        <v>296</v>
      </c>
      <c r="J229" s="10">
        <v>133792</v>
      </c>
    </row>
    <row r="230" spans="1:10" ht="23" customHeight="1" x14ac:dyDescent="0.35">
      <c r="A230" s="9" t="s">
        <v>236</v>
      </c>
      <c r="B230" s="5">
        <v>45423</v>
      </c>
      <c r="C230" s="5" t="str">
        <f t="shared" si="3"/>
        <v>May</v>
      </c>
      <c r="D230" s="4" t="s">
        <v>317</v>
      </c>
      <c r="E230" s="4" t="s">
        <v>324</v>
      </c>
      <c r="F230" s="4" t="s">
        <v>344</v>
      </c>
      <c r="G230" s="4" t="s">
        <v>1513</v>
      </c>
      <c r="H230" s="4">
        <v>475</v>
      </c>
      <c r="I230" s="4">
        <v>104</v>
      </c>
      <c r="J230" s="10">
        <v>49400</v>
      </c>
    </row>
    <row r="231" spans="1:10" ht="23" customHeight="1" x14ac:dyDescent="0.35">
      <c r="A231" s="9" t="s">
        <v>237</v>
      </c>
      <c r="B231" s="5">
        <v>45465</v>
      </c>
      <c r="C231" s="5" t="str">
        <f t="shared" si="3"/>
        <v>June</v>
      </c>
      <c r="D231" s="4" t="s">
        <v>312</v>
      </c>
      <c r="E231" s="4" t="s">
        <v>322</v>
      </c>
      <c r="F231" s="4" t="s">
        <v>333</v>
      </c>
      <c r="G231" s="4" t="s">
        <v>1513</v>
      </c>
      <c r="H231" s="4">
        <v>432</v>
      </c>
      <c r="I231" s="4">
        <v>465</v>
      </c>
      <c r="J231" s="10">
        <v>200880</v>
      </c>
    </row>
    <row r="232" spans="1:10" ht="23" customHeight="1" x14ac:dyDescent="0.35">
      <c r="A232" s="9" t="s">
        <v>238</v>
      </c>
      <c r="B232" s="5">
        <v>45407</v>
      </c>
      <c r="C232" s="5" t="str">
        <f t="shared" si="3"/>
        <v>April</v>
      </c>
      <c r="D232" s="4" t="s">
        <v>316</v>
      </c>
      <c r="E232" s="4" t="s">
        <v>321</v>
      </c>
      <c r="F232" s="4" t="s">
        <v>331</v>
      </c>
      <c r="G232" s="4" t="s">
        <v>1513</v>
      </c>
      <c r="H232" s="4">
        <v>122</v>
      </c>
      <c r="I232" s="4">
        <v>406</v>
      </c>
      <c r="J232" s="10">
        <v>49532</v>
      </c>
    </row>
    <row r="233" spans="1:10" ht="23" customHeight="1" x14ac:dyDescent="0.35">
      <c r="A233" s="9" t="s">
        <v>239</v>
      </c>
      <c r="B233" s="5">
        <v>45494</v>
      </c>
      <c r="C233" s="5" t="str">
        <f t="shared" si="3"/>
        <v>July</v>
      </c>
      <c r="D233" s="4" t="s">
        <v>310</v>
      </c>
      <c r="E233" s="4" t="s">
        <v>322</v>
      </c>
      <c r="F233" s="4" t="s">
        <v>343</v>
      </c>
      <c r="G233" s="4" t="s">
        <v>1514</v>
      </c>
      <c r="H233" s="4">
        <v>237</v>
      </c>
      <c r="I233" s="4">
        <v>66</v>
      </c>
      <c r="J233" s="10">
        <v>15642</v>
      </c>
    </row>
    <row r="234" spans="1:10" ht="23" customHeight="1" x14ac:dyDescent="0.35">
      <c r="A234" s="9" t="s">
        <v>240</v>
      </c>
      <c r="B234" s="5">
        <v>45636</v>
      </c>
      <c r="C234" s="5" t="str">
        <f t="shared" si="3"/>
        <v>December</v>
      </c>
      <c r="D234" s="4" t="s">
        <v>311</v>
      </c>
      <c r="E234" s="4" t="s">
        <v>323</v>
      </c>
      <c r="F234" s="4" t="s">
        <v>332</v>
      </c>
      <c r="G234" s="4" t="s">
        <v>1513</v>
      </c>
      <c r="H234" s="4">
        <v>282</v>
      </c>
      <c r="I234" s="4">
        <v>208</v>
      </c>
      <c r="J234" s="10">
        <v>58656</v>
      </c>
    </row>
    <row r="235" spans="1:10" ht="23" customHeight="1" x14ac:dyDescent="0.35">
      <c r="A235" s="9" t="s">
        <v>241</v>
      </c>
      <c r="B235" s="5">
        <v>45482</v>
      </c>
      <c r="C235" s="5" t="str">
        <f t="shared" si="3"/>
        <v>July</v>
      </c>
      <c r="D235" s="4" t="s">
        <v>312</v>
      </c>
      <c r="E235" s="4" t="s">
        <v>324</v>
      </c>
      <c r="F235" s="4" t="s">
        <v>344</v>
      </c>
      <c r="G235" s="4" t="s">
        <v>1513</v>
      </c>
      <c r="H235" s="4">
        <v>471</v>
      </c>
      <c r="I235" s="4">
        <v>346</v>
      </c>
      <c r="J235" s="10">
        <v>162966</v>
      </c>
    </row>
    <row r="236" spans="1:10" ht="23" customHeight="1" x14ac:dyDescent="0.35">
      <c r="A236" s="9" t="s">
        <v>242</v>
      </c>
      <c r="B236" s="5">
        <v>45609</v>
      </c>
      <c r="C236" s="5" t="str">
        <f t="shared" si="3"/>
        <v>November</v>
      </c>
      <c r="D236" s="4" t="s">
        <v>309</v>
      </c>
      <c r="E236" s="4" t="s">
        <v>318</v>
      </c>
      <c r="F236" s="4" t="s">
        <v>325</v>
      </c>
      <c r="G236" s="4" t="s">
        <v>1513</v>
      </c>
      <c r="H236" s="4">
        <v>291</v>
      </c>
      <c r="I236" s="4">
        <v>32</v>
      </c>
      <c r="J236" s="10">
        <v>9312</v>
      </c>
    </row>
    <row r="237" spans="1:10" ht="23" customHeight="1" x14ac:dyDescent="0.35">
      <c r="A237" s="9" t="s">
        <v>243</v>
      </c>
      <c r="B237" s="5">
        <v>45617</v>
      </c>
      <c r="C237" s="5" t="str">
        <f t="shared" si="3"/>
        <v>November</v>
      </c>
      <c r="D237" s="4" t="s">
        <v>317</v>
      </c>
      <c r="E237" s="4" t="s">
        <v>323</v>
      </c>
      <c r="F237" s="4" t="s">
        <v>338</v>
      </c>
      <c r="G237" s="4" t="s">
        <v>1513</v>
      </c>
      <c r="H237" s="4">
        <v>381</v>
      </c>
      <c r="I237" s="4">
        <v>52</v>
      </c>
      <c r="J237" s="10">
        <v>19812</v>
      </c>
    </row>
    <row r="238" spans="1:10" ht="23" customHeight="1" x14ac:dyDescent="0.35">
      <c r="A238" s="9" t="s">
        <v>244</v>
      </c>
      <c r="B238" s="5">
        <v>45351</v>
      </c>
      <c r="C238" s="5" t="str">
        <f t="shared" si="3"/>
        <v>February</v>
      </c>
      <c r="D238" s="4" t="s">
        <v>315</v>
      </c>
      <c r="E238" s="4" t="s">
        <v>318</v>
      </c>
      <c r="F238" s="4" t="s">
        <v>339</v>
      </c>
      <c r="G238" s="4" t="s">
        <v>1514</v>
      </c>
      <c r="H238" s="4">
        <v>382</v>
      </c>
      <c r="I238" s="4">
        <v>229</v>
      </c>
      <c r="J238" s="10">
        <v>87478</v>
      </c>
    </row>
    <row r="239" spans="1:10" ht="23" customHeight="1" x14ac:dyDescent="0.35">
      <c r="A239" s="9" t="s">
        <v>245</v>
      </c>
      <c r="B239" s="5">
        <v>45351</v>
      </c>
      <c r="C239" s="5" t="str">
        <f t="shared" si="3"/>
        <v>February</v>
      </c>
      <c r="D239" s="4" t="s">
        <v>312</v>
      </c>
      <c r="E239" s="4" t="s">
        <v>320</v>
      </c>
      <c r="F239" s="4" t="s">
        <v>345</v>
      </c>
      <c r="G239" s="4" t="s">
        <v>1514</v>
      </c>
      <c r="H239" s="4">
        <v>205</v>
      </c>
      <c r="I239" s="4">
        <v>272</v>
      </c>
      <c r="J239" s="10">
        <v>55760</v>
      </c>
    </row>
    <row r="240" spans="1:10" ht="23" customHeight="1" x14ac:dyDescent="0.35">
      <c r="A240" s="9" t="s">
        <v>246</v>
      </c>
      <c r="B240" s="5">
        <v>45481</v>
      </c>
      <c r="C240" s="5" t="str">
        <f t="shared" si="3"/>
        <v>July</v>
      </c>
      <c r="D240" s="4" t="s">
        <v>309</v>
      </c>
      <c r="E240" s="4" t="s">
        <v>319</v>
      </c>
      <c r="F240" s="4" t="s">
        <v>326</v>
      </c>
      <c r="G240" s="4" t="s">
        <v>1513</v>
      </c>
      <c r="H240" s="4">
        <v>248</v>
      </c>
      <c r="I240" s="4">
        <v>252</v>
      </c>
      <c r="J240" s="10">
        <v>62496</v>
      </c>
    </row>
    <row r="241" spans="1:10" ht="23" customHeight="1" x14ac:dyDescent="0.35">
      <c r="A241" s="9" t="s">
        <v>247</v>
      </c>
      <c r="B241" s="5">
        <v>45342</v>
      </c>
      <c r="C241" s="5" t="str">
        <f t="shared" si="3"/>
        <v>February</v>
      </c>
      <c r="D241" s="4" t="s">
        <v>317</v>
      </c>
      <c r="E241" s="4" t="s">
        <v>321</v>
      </c>
      <c r="F241" s="4" t="s">
        <v>329</v>
      </c>
      <c r="G241" s="4" t="s">
        <v>1513</v>
      </c>
      <c r="H241" s="4">
        <v>262</v>
      </c>
      <c r="I241" s="4">
        <v>355</v>
      </c>
      <c r="J241" s="10">
        <v>93010</v>
      </c>
    </row>
    <row r="242" spans="1:10" ht="23" customHeight="1" x14ac:dyDescent="0.35">
      <c r="A242" s="9" t="s">
        <v>248</v>
      </c>
      <c r="B242" s="5">
        <v>45645</v>
      </c>
      <c r="C242" s="5" t="str">
        <f t="shared" si="3"/>
        <v>December</v>
      </c>
      <c r="D242" s="4" t="s">
        <v>314</v>
      </c>
      <c r="E242" s="4" t="s">
        <v>324</v>
      </c>
      <c r="F242" s="4" t="s">
        <v>344</v>
      </c>
      <c r="G242" s="4" t="s">
        <v>1514</v>
      </c>
      <c r="H242" s="4">
        <v>193</v>
      </c>
      <c r="I242" s="4">
        <v>36</v>
      </c>
      <c r="J242" s="10">
        <v>6948</v>
      </c>
    </row>
    <row r="243" spans="1:10" ht="23" customHeight="1" x14ac:dyDescent="0.35">
      <c r="A243" s="9" t="s">
        <v>249</v>
      </c>
      <c r="B243" s="5">
        <v>45477</v>
      </c>
      <c r="C243" s="5" t="str">
        <f t="shared" si="3"/>
        <v>July</v>
      </c>
      <c r="D243" s="4" t="s">
        <v>312</v>
      </c>
      <c r="E243" s="4" t="s">
        <v>319</v>
      </c>
      <c r="F243" s="4" t="s">
        <v>341</v>
      </c>
      <c r="G243" s="4" t="s">
        <v>1513</v>
      </c>
      <c r="H243" s="4">
        <v>277</v>
      </c>
      <c r="I243" s="4">
        <v>140</v>
      </c>
      <c r="J243" s="10">
        <v>38780</v>
      </c>
    </row>
    <row r="244" spans="1:10" ht="23" customHeight="1" x14ac:dyDescent="0.35">
      <c r="A244" s="9" t="s">
        <v>250</v>
      </c>
      <c r="B244" s="5">
        <v>45622</v>
      </c>
      <c r="C244" s="5" t="str">
        <f t="shared" si="3"/>
        <v>November</v>
      </c>
      <c r="D244" s="4" t="s">
        <v>314</v>
      </c>
      <c r="E244" s="4" t="s">
        <v>318</v>
      </c>
      <c r="F244" s="4" t="s">
        <v>339</v>
      </c>
      <c r="G244" s="4" t="s">
        <v>1513</v>
      </c>
      <c r="H244" s="4">
        <v>328</v>
      </c>
      <c r="I244" s="4">
        <v>481</v>
      </c>
      <c r="J244" s="10">
        <v>157768</v>
      </c>
    </row>
    <row r="245" spans="1:10" ht="23" customHeight="1" x14ac:dyDescent="0.35">
      <c r="A245" s="9" t="s">
        <v>251</v>
      </c>
      <c r="B245" s="5">
        <v>45354</v>
      </c>
      <c r="C245" s="5" t="str">
        <f t="shared" si="3"/>
        <v>March</v>
      </c>
      <c r="D245" s="4" t="s">
        <v>317</v>
      </c>
      <c r="E245" s="4" t="s">
        <v>320</v>
      </c>
      <c r="F245" s="4" t="s">
        <v>327</v>
      </c>
      <c r="G245" s="4" t="s">
        <v>1513</v>
      </c>
      <c r="H245" s="4">
        <v>191</v>
      </c>
      <c r="I245" s="4">
        <v>117</v>
      </c>
      <c r="J245" s="10">
        <v>22347</v>
      </c>
    </row>
    <row r="246" spans="1:10" ht="23" customHeight="1" x14ac:dyDescent="0.35">
      <c r="A246" s="9" t="s">
        <v>252</v>
      </c>
      <c r="B246" s="5">
        <v>45597</v>
      </c>
      <c r="C246" s="5" t="str">
        <f t="shared" si="3"/>
        <v>November</v>
      </c>
      <c r="D246" s="4" t="s">
        <v>310</v>
      </c>
      <c r="E246" s="4" t="s">
        <v>320</v>
      </c>
      <c r="F246" s="4" t="s">
        <v>334</v>
      </c>
      <c r="G246" s="4" t="s">
        <v>1513</v>
      </c>
      <c r="H246" s="4">
        <v>378</v>
      </c>
      <c r="I246" s="4">
        <v>347</v>
      </c>
      <c r="J246" s="10">
        <v>131166</v>
      </c>
    </row>
    <row r="247" spans="1:10" ht="23" customHeight="1" x14ac:dyDescent="0.35">
      <c r="A247" s="9" t="s">
        <v>253</v>
      </c>
      <c r="B247" s="5">
        <v>45581</v>
      </c>
      <c r="C247" s="5" t="str">
        <f t="shared" si="3"/>
        <v>October</v>
      </c>
      <c r="D247" s="4" t="s">
        <v>308</v>
      </c>
      <c r="E247" s="4" t="s">
        <v>320</v>
      </c>
      <c r="F247" s="4" t="s">
        <v>347</v>
      </c>
      <c r="G247" s="4" t="s">
        <v>1514</v>
      </c>
      <c r="H247" s="4">
        <v>174</v>
      </c>
      <c r="I247" s="4">
        <v>84</v>
      </c>
      <c r="J247" s="10">
        <v>14616</v>
      </c>
    </row>
    <row r="248" spans="1:10" ht="23" customHeight="1" x14ac:dyDescent="0.35">
      <c r="A248" s="9" t="s">
        <v>254</v>
      </c>
      <c r="B248" s="5">
        <v>45411</v>
      </c>
      <c r="C248" s="5" t="str">
        <f t="shared" si="3"/>
        <v>April</v>
      </c>
      <c r="D248" s="4" t="s">
        <v>314</v>
      </c>
      <c r="E248" s="4" t="s">
        <v>320</v>
      </c>
      <c r="F248" s="4" t="s">
        <v>334</v>
      </c>
      <c r="G248" s="4" t="s">
        <v>1513</v>
      </c>
      <c r="H248" s="4">
        <v>350</v>
      </c>
      <c r="I248" s="4">
        <v>130</v>
      </c>
      <c r="J248" s="10">
        <v>45500</v>
      </c>
    </row>
    <row r="249" spans="1:10" ht="23" customHeight="1" x14ac:dyDescent="0.35">
      <c r="A249" s="9" t="s">
        <v>255</v>
      </c>
      <c r="B249" s="5">
        <v>45597</v>
      </c>
      <c r="C249" s="5" t="str">
        <f t="shared" si="3"/>
        <v>November</v>
      </c>
      <c r="D249" s="4" t="s">
        <v>310</v>
      </c>
      <c r="E249" s="4" t="s">
        <v>322</v>
      </c>
      <c r="F249" s="4" t="s">
        <v>330</v>
      </c>
      <c r="G249" s="4" t="s">
        <v>1513</v>
      </c>
      <c r="H249" s="4">
        <v>453</v>
      </c>
      <c r="I249" s="4">
        <v>481</v>
      </c>
      <c r="J249" s="10">
        <v>217893</v>
      </c>
    </row>
    <row r="250" spans="1:10" ht="23" customHeight="1" x14ac:dyDescent="0.35">
      <c r="A250" s="9" t="s">
        <v>256</v>
      </c>
      <c r="B250" s="5">
        <v>45420</v>
      </c>
      <c r="C250" s="5" t="str">
        <f t="shared" si="3"/>
        <v>May</v>
      </c>
      <c r="D250" s="4" t="s">
        <v>315</v>
      </c>
      <c r="E250" s="4" t="s">
        <v>323</v>
      </c>
      <c r="F250" s="4" t="s">
        <v>338</v>
      </c>
      <c r="G250" s="4" t="s">
        <v>1513</v>
      </c>
      <c r="H250" s="4">
        <v>116</v>
      </c>
      <c r="I250" s="4">
        <v>296</v>
      </c>
      <c r="J250" s="10">
        <v>34336</v>
      </c>
    </row>
    <row r="251" spans="1:10" ht="23" customHeight="1" x14ac:dyDescent="0.35">
      <c r="A251" s="9" t="s">
        <v>257</v>
      </c>
      <c r="B251" s="5">
        <v>45475</v>
      </c>
      <c r="C251" s="5" t="str">
        <f t="shared" si="3"/>
        <v>July</v>
      </c>
      <c r="D251" s="4" t="s">
        <v>308</v>
      </c>
      <c r="E251" s="4" t="s">
        <v>320</v>
      </c>
      <c r="F251" s="4" t="s">
        <v>345</v>
      </c>
      <c r="G251" s="4" t="s">
        <v>1514</v>
      </c>
      <c r="H251" s="4">
        <v>117</v>
      </c>
      <c r="I251" s="4">
        <v>27</v>
      </c>
      <c r="J251" s="10">
        <v>3159</v>
      </c>
    </row>
    <row r="252" spans="1:10" ht="23" customHeight="1" x14ac:dyDescent="0.35">
      <c r="A252" s="9" t="s">
        <v>258</v>
      </c>
      <c r="B252" s="5">
        <v>45427</v>
      </c>
      <c r="C252" s="5" t="str">
        <f t="shared" si="3"/>
        <v>May</v>
      </c>
      <c r="D252" s="4" t="s">
        <v>310</v>
      </c>
      <c r="E252" s="4" t="s">
        <v>324</v>
      </c>
      <c r="F252" s="4" t="s">
        <v>344</v>
      </c>
      <c r="G252" s="4" t="s">
        <v>1513</v>
      </c>
      <c r="H252" s="4">
        <v>58</v>
      </c>
      <c r="I252" s="4">
        <v>109</v>
      </c>
      <c r="J252" s="10">
        <v>6322</v>
      </c>
    </row>
    <row r="253" spans="1:10" ht="23" customHeight="1" x14ac:dyDescent="0.35">
      <c r="A253" s="9" t="s">
        <v>259</v>
      </c>
      <c r="B253" s="5">
        <v>45324</v>
      </c>
      <c r="C253" s="5" t="str">
        <f t="shared" si="3"/>
        <v>February</v>
      </c>
      <c r="D253" s="4" t="s">
        <v>317</v>
      </c>
      <c r="E253" s="4" t="s">
        <v>319</v>
      </c>
      <c r="F253" s="4" t="s">
        <v>341</v>
      </c>
      <c r="G253" s="4" t="s">
        <v>1513</v>
      </c>
      <c r="H253" s="4">
        <v>319</v>
      </c>
      <c r="I253" s="4">
        <v>78</v>
      </c>
      <c r="J253" s="10">
        <v>24882</v>
      </c>
    </row>
    <row r="254" spans="1:10" ht="23" customHeight="1" x14ac:dyDescent="0.35">
      <c r="A254" s="9" t="s">
        <v>260</v>
      </c>
      <c r="B254" s="5">
        <v>45347</v>
      </c>
      <c r="C254" s="5" t="str">
        <f t="shared" si="3"/>
        <v>February</v>
      </c>
      <c r="D254" s="4" t="s">
        <v>317</v>
      </c>
      <c r="E254" s="4" t="s">
        <v>321</v>
      </c>
      <c r="F254" s="4" t="s">
        <v>348</v>
      </c>
      <c r="G254" s="4" t="s">
        <v>1513</v>
      </c>
      <c r="H254" s="4">
        <v>312</v>
      </c>
      <c r="I254" s="4">
        <v>323</v>
      </c>
      <c r="J254" s="10">
        <v>100776</v>
      </c>
    </row>
    <row r="255" spans="1:10" ht="23" customHeight="1" x14ac:dyDescent="0.35">
      <c r="A255" s="9" t="s">
        <v>261</v>
      </c>
      <c r="B255" s="5">
        <v>45629</v>
      </c>
      <c r="C255" s="5" t="str">
        <f t="shared" si="3"/>
        <v>December</v>
      </c>
      <c r="D255" s="4" t="s">
        <v>309</v>
      </c>
      <c r="E255" s="4" t="s">
        <v>324</v>
      </c>
      <c r="F255" s="4" t="s">
        <v>342</v>
      </c>
      <c r="G255" s="4" t="s">
        <v>1513</v>
      </c>
      <c r="H255" s="4">
        <v>364</v>
      </c>
      <c r="I255" s="4">
        <v>42</v>
      </c>
      <c r="J255" s="10">
        <v>15288</v>
      </c>
    </row>
    <row r="256" spans="1:10" ht="23" customHeight="1" x14ac:dyDescent="0.35">
      <c r="A256" s="9" t="s">
        <v>262</v>
      </c>
      <c r="B256" s="5">
        <v>45323</v>
      </c>
      <c r="C256" s="5" t="str">
        <f t="shared" si="3"/>
        <v>February</v>
      </c>
      <c r="D256" s="4" t="s">
        <v>317</v>
      </c>
      <c r="E256" s="4" t="s">
        <v>323</v>
      </c>
      <c r="F256" s="4" t="s">
        <v>340</v>
      </c>
      <c r="G256" s="4" t="s">
        <v>1514</v>
      </c>
      <c r="H256" s="4">
        <v>379</v>
      </c>
      <c r="I256" s="4">
        <v>35</v>
      </c>
      <c r="J256" s="10">
        <v>13265</v>
      </c>
    </row>
    <row r="257" spans="1:10" ht="23" customHeight="1" x14ac:dyDescent="0.35">
      <c r="A257" s="9" t="s">
        <v>263</v>
      </c>
      <c r="B257" s="5">
        <v>45347</v>
      </c>
      <c r="C257" s="5" t="str">
        <f t="shared" si="3"/>
        <v>February</v>
      </c>
      <c r="D257" s="4" t="s">
        <v>317</v>
      </c>
      <c r="E257" s="4" t="s">
        <v>322</v>
      </c>
      <c r="F257" s="4" t="s">
        <v>333</v>
      </c>
      <c r="G257" s="4" t="s">
        <v>1514</v>
      </c>
      <c r="H257" s="4">
        <v>268</v>
      </c>
      <c r="I257" s="4">
        <v>371</v>
      </c>
      <c r="J257" s="10">
        <v>99428</v>
      </c>
    </row>
    <row r="258" spans="1:10" ht="23" customHeight="1" x14ac:dyDescent="0.35">
      <c r="A258" s="9" t="s">
        <v>264</v>
      </c>
      <c r="B258" s="5">
        <v>45333</v>
      </c>
      <c r="C258" s="5" t="str">
        <f t="shared" si="3"/>
        <v>February</v>
      </c>
      <c r="D258" s="4" t="s">
        <v>314</v>
      </c>
      <c r="E258" s="4" t="s">
        <v>318</v>
      </c>
      <c r="F258" s="4" t="s">
        <v>339</v>
      </c>
      <c r="G258" s="4" t="s">
        <v>1513</v>
      </c>
      <c r="H258" s="4">
        <v>87</v>
      </c>
      <c r="I258" s="4">
        <v>480</v>
      </c>
      <c r="J258" s="10">
        <v>41760</v>
      </c>
    </row>
    <row r="259" spans="1:10" ht="23" customHeight="1" x14ac:dyDescent="0.35">
      <c r="A259" s="9" t="s">
        <v>265</v>
      </c>
      <c r="B259" s="5">
        <v>45432</v>
      </c>
      <c r="C259" s="5" t="str">
        <f t="shared" ref="C259:C301" si="4">TEXT(B259,"mmmm")</f>
        <v>May</v>
      </c>
      <c r="D259" s="4" t="s">
        <v>313</v>
      </c>
      <c r="E259" s="4" t="s">
        <v>324</v>
      </c>
      <c r="F259" s="4" t="s">
        <v>342</v>
      </c>
      <c r="G259" s="4" t="s">
        <v>1513</v>
      </c>
      <c r="H259" s="4">
        <v>83</v>
      </c>
      <c r="I259" s="4">
        <v>84</v>
      </c>
      <c r="J259" s="10">
        <v>6972</v>
      </c>
    </row>
    <row r="260" spans="1:10" ht="23" customHeight="1" x14ac:dyDescent="0.35">
      <c r="A260" s="9" t="s">
        <v>266</v>
      </c>
      <c r="B260" s="5">
        <v>45458</v>
      </c>
      <c r="C260" s="5" t="str">
        <f t="shared" si="4"/>
        <v>June</v>
      </c>
      <c r="D260" s="4" t="s">
        <v>316</v>
      </c>
      <c r="E260" s="4" t="s">
        <v>318</v>
      </c>
      <c r="F260" s="4" t="s">
        <v>336</v>
      </c>
      <c r="G260" s="4" t="s">
        <v>1513</v>
      </c>
      <c r="H260" s="4">
        <v>330</v>
      </c>
      <c r="I260" s="4">
        <v>384</v>
      </c>
      <c r="J260" s="10">
        <v>126720</v>
      </c>
    </row>
    <row r="261" spans="1:10" ht="23" customHeight="1" x14ac:dyDescent="0.35">
      <c r="A261" s="9" t="s">
        <v>267</v>
      </c>
      <c r="B261" s="5">
        <v>45550</v>
      </c>
      <c r="C261" s="5" t="str">
        <f t="shared" si="4"/>
        <v>September</v>
      </c>
      <c r="D261" s="4" t="s">
        <v>313</v>
      </c>
      <c r="E261" s="4" t="s">
        <v>324</v>
      </c>
      <c r="F261" s="4" t="s">
        <v>337</v>
      </c>
      <c r="G261" s="4" t="s">
        <v>1513</v>
      </c>
      <c r="H261" s="4">
        <v>200</v>
      </c>
      <c r="I261" s="4">
        <v>252</v>
      </c>
      <c r="J261" s="10">
        <v>50400</v>
      </c>
    </row>
    <row r="262" spans="1:10" ht="23" customHeight="1" x14ac:dyDescent="0.35">
      <c r="A262" s="9" t="s">
        <v>268</v>
      </c>
      <c r="B262" s="5">
        <v>45350</v>
      </c>
      <c r="C262" s="5" t="str">
        <f t="shared" si="4"/>
        <v>February</v>
      </c>
      <c r="D262" s="4" t="s">
        <v>309</v>
      </c>
      <c r="E262" s="4" t="s">
        <v>321</v>
      </c>
      <c r="F262" s="4" t="s">
        <v>331</v>
      </c>
      <c r="G262" s="4" t="s">
        <v>1514</v>
      </c>
      <c r="H262" s="4">
        <v>456</v>
      </c>
      <c r="I262" s="4">
        <v>379</v>
      </c>
      <c r="J262" s="10">
        <v>172824</v>
      </c>
    </row>
    <row r="263" spans="1:10" ht="23" customHeight="1" x14ac:dyDescent="0.35">
      <c r="A263" s="9" t="s">
        <v>269</v>
      </c>
      <c r="B263" s="5">
        <v>45408</v>
      </c>
      <c r="C263" s="5" t="str">
        <f t="shared" si="4"/>
        <v>April</v>
      </c>
      <c r="D263" s="4" t="s">
        <v>316</v>
      </c>
      <c r="E263" s="4" t="s">
        <v>318</v>
      </c>
      <c r="F263" s="4" t="s">
        <v>325</v>
      </c>
      <c r="G263" s="4" t="s">
        <v>1513</v>
      </c>
      <c r="H263" s="4">
        <v>270</v>
      </c>
      <c r="I263" s="4">
        <v>251</v>
      </c>
      <c r="J263" s="10">
        <v>67770</v>
      </c>
    </row>
    <row r="264" spans="1:10" ht="23" customHeight="1" x14ac:dyDescent="0.35">
      <c r="A264" s="9" t="s">
        <v>270</v>
      </c>
      <c r="B264" s="5">
        <v>45340</v>
      </c>
      <c r="C264" s="5" t="str">
        <f t="shared" si="4"/>
        <v>February</v>
      </c>
      <c r="D264" s="4" t="s">
        <v>314</v>
      </c>
      <c r="E264" s="4" t="s">
        <v>323</v>
      </c>
      <c r="F264" s="4" t="s">
        <v>340</v>
      </c>
      <c r="G264" s="4" t="s">
        <v>1513</v>
      </c>
      <c r="H264" s="4">
        <v>254</v>
      </c>
      <c r="I264" s="4">
        <v>232</v>
      </c>
      <c r="J264" s="10">
        <v>58928</v>
      </c>
    </row>
    <row r="265" spans="1:10" ht="23" customHeight="1" x14ac:dyDescent="0.35">
      <c r="A265" s="9" t="s">
        <v>271</v>
      </c>
      <c r="B265" s="5">
        <v>45483</v>
      </c>
      <c r="C265" s="5" t="str">
        <f t="shared" si="4"/>
        <v>July</v>
      </c>
      <c r="D265" s="4" t="s">
        <v>315</v>
      </c>
      <c r="E265" s="4" t="s">
        <v>321</v>
      </c>
      <c r="F265" s="4" t="s">
        <v>348</v>
      </c>
      <c r="G265" s="4" t="s">
        <v>1513</v>
      </c>
      <c r="H265" s="4">
        <v>390</v>
      </c>
      <c r="I265" s="4">
        <v>150</v>
      </c>
      <c r="J265" s="10">
        <v>58500</v>
      </c>
    </row>
    <row r="266" spans="1:10" ht="23" customHeight="1" x14ac:dyDescent="0.35">
      <c r="A266" s="9" t="s">
        <v>272</v>
      </c>
      <c r="B266" s="5">
        <v>45335</v>
      </c>
      <c r="C266" s="5" t="str">
        <f t="shared" si="4"/>
        <v>February</v>
      </c>
      <c r="D266" s="4" t="s">
        <v>312</v>
      </c>
      <c r="E266" s="4" t="s">
        <v>318</v>
      </c>
      <c r="F266" s="4" t="s">
        <v>339</v>
      </c>
      <c r="G266" s="4" t="s">
        <v>1513</v>
      </c>
      <c r="H266" s="4">
        <v>84</v>
      </c>
      <c r="I266" s="4">
        <v>66</v>
      </c>
      <c r="J266" s="10">
        <v>5544</v>
      </c>
    </row>
    <row r="267" spans="1:10" ht="23" customHeight="1" x14ac:dyDescent="0.35">
      <c r="A267" s="9" t="s">
        <v>273</v>
      </c>
      <c r="B267" s="5">
        <v>45482</v>
      </c>
      <c r="C267" s="5" t="str">
        <f t="shared" si="4"/>
        <v>July</v>
      </c>
      <c r="D267" s="4" t="s">
        <v>315</v>
      </c>
      <c r="E267" s="4" t="s">
        <v>321</v>
      </c>
      <c r="F267" s="4" t="s">
        <v>331</v>
      </c>
      <c r="G267" s="4" t="s">
        <v>1514</v>
      </c>
      <c r="H267" s="4">
        <v>431</v>
      </c>
      <c r="I267" s="4">
        <v>398</v>
      </c>
      <c r="J267" s="10">
        <v>171538</v>
      </c>
    </row>
    <row r="268" spans="1:10" ht="23" customHeight="1" x14ac:dyDescent="0.35">
      <c r="A268" s="9" t="s">
        <v>274</v>
      </c>
      <c r="B268" s="5">
        <v>45579</v>
      </c>
      <c r="C268" s="5" t="str">
        <f t="shared" si="4"/>
        <v>October</v>
      </c>
      <c r="D268" s="4" t="s">
        <v>314</v>
      </c>
      <c r="E268" s="4" t="s">
        <v>324</v>
      </c>
      <c r="F268" s="4" t="s">
        <v>342</v>
      </c>
      <c r="G268" s="4" t="s">
        <v>1514</v>
      </c>
      <c r="H268" s="4">
        <v>350</v>
      </c>
      <c r="I268" s="4">
        <v>307</v>
      </c>
      <c r="J268" s="10">
        <v>107450</v>
      </c>
    </row>
    <row r="269" spans="1:10" ht="23" customHeight="1" x14ac:dyDescent="0.35">
      <c r="A269" s="9" t="s">
        <v>275</v>
      </c>
      <c r="B269" s="5">
        <v>45632</v>
      </c>
      <c r="C269" s="5" t="str">
        <f t="shared" si="4"/>
        <v>December</v>
      </c>
      <c r="D269" s="4" t="s">
        <v>316</v>
      </c>
      <c r="E269" s="4" t="s">
        <v>318</v>
      </c>
      <c r="F269" s="4" t="s">
        <v>325</v>
      </c>
      <c r="G269" s="4" t="s">
        <v>1513</v>
      </c>
      <c r="H269" s="4">
        <v>260</v>
      </c>
      <c r="I269" s="4">
        <v>201</v>
      </c>
      <c r="J269" s="10">
        <v>52260</v>
      </c>
    </row>
    <row r="270" spans="1:10" ht="23" customHeight="1" x14ac:dyDescent="0.35">
      <c r="A270" s="9" t="s">
        <v>276</v>
      </c>
      <c r="B270" s="5">
        <v>45599</v>
      </c>
      <c r="C270" s="5" t="str">
        <f t="shared" si="4"/>
        <v>November</v>
      </c>
      <c r="D270" s="4" t="s">
        <v>311</v>
      </c>
      <c r="E270" s="4" t="s">
        <v>322</v>
      </c>
      <c r="F270" s="4" t="s">
        <v>343</v>
      </c>
      <c r="G270" s="4" t="s">
        <v>1513</v>
      </c>
      <c r="H270" s="4">
        <v>76</v>
      </c>
      <c r="I270" s="4">
        <v>167</v>
      </c>
      <c r="J270" s="10">
        <v>12692</v>
      </c>
    </row>
    <row r="271" spans="1:10" ht="23" customHeight="1" x14ac:dyDescent="0.35">
      <c r="A271" s="9" t="s">
        <v>277</v>
      </c>
      <c r="B271" s="5">
        <v>45400</v>
      </c>
      <c r="C271" s="5" t="str">
        <f t="shared" si="4"/>
        <v>April</v>
      </c>
      <c r="D271" s="4" t="s">
        <v>315</v>
      </c>
      <c r="E271" s="4" t="s">
        <v>323</v>
      </c>
      <c r="F271" s="4" t="s">
        <v>332</v>
      </c>
      <c r="G271" s="4" t="s">
        <v>1514</v>
      </c>
      <c r="H271" s="4">
        <v>345</v>
      </c>
      <c r="I271" s="4">
        <v>279</v>
      </c>
      <c r="J271" s="10">
        <v>96255</v>
      </c>
    </row>
    <row r="272" spans="1:10" ht="23" customHeight="1" x14ac:dyDescent="0.35">
      <c r="A272" s="9" t="s">
        <v>278</v>
      </c>
      <c r="B272" s="5">
        <v>45347</v>
      </c>
      <c r="C272" s="5" t="str">
        <f t="shared" si="4"/>
        <v>February</v>
      </c>
      <c r="D272" s="4" t="s">
        <v>314</v>
      </c>
      <c r="E272" s="4" t="s">
        <v>318</v>
      </c>
      <c r="F272" s="4" t="s">
        <v>339</v>
      </c>
      <c r="G272" s="4" t="s">
        <v>1513</v>
      </c>
      <c r="H272" s="4">
        <v>164</v>
      </c>
      <c r="I272" s="4">
        <v>453</v>
      </c>
      <c r="J272" s="10">
        <v>74292</v>
      </c>
    </row>
    <row r="273" spans="1:10" ht="23" customHeight="1" x14ac:dyDescent="0.35">
      <c r="A273" s="9" t="s">
        <v>279</v>
      </c>
      <c r="B273" s="5">
        <v>45434</v>
      </c>
      <c r="C273" s="5" t="str">
        <f t="shared" si="4"/>
        <v>May</v>
      </c>
      <c r="D273" s="4" t="s">
        <v>313</v>
      </c>
      <c r="E273" s="4" t="s">
        <v>322</v>
      </c>
      <c r="F273" s="4" t="s">
        <v>343</v>
      </c>
      <c r="G273" s="4" t="s">
        <v>1513</v>
      </c>
      <c r="H273" s="4">
        <v>238</v>
      </c>
      <c r="I273" s="4">
        <v>78</v>
      </c>
      <c r="J273" s="10">
        <v>18564</v>
      </c>
    </row>
    <row r="274" spans="1:10" ht="23" customHeight="1" x14ac:dyDescent="0.35">
      <c r="A274" s="9" t="s">
        <v>280</v>
      </c>
      <c r="B274" s="5">
        <v>45610</v>
      </c>
      <c r="C274" s="5" t="str">
        <f t="shared" si="4"/>
        <v>November</v>
      </c>
      <c r="D274" s="4" t="s">
        <v>313</v>
      </c>
      <c r="E274" s="4" t="s">
        <v>319</v>
      </c>
      <c r="F274" s="4" t="s">
        <v>341</v>
      </c>
      <c r="G274" s="4" t="s">
        <v>1513</v>
      </c>
      <c r="H274" s="4">
        <v>482</v>
      </c>
      <c r="I274" s="4">
        <v>307</v>
      </c>
      <c r="J274" s="10">
        <v>147974</v>
      </c>
    </row>
    <row r="275" spans="1:10" ht="23" customHeight="1" x14ac:dyDescent="0.35">
      <c r="A275" s="9" t="s">
        <v>281</v>
      </c>
      <c r="B275" s="5">
        <v>45603</v>
      </c>
      <c r="C275" s="5" t="str">
        <f t="shared" si="4"/>
        <v>November</v>
      </c>
      <c r="D275" s="4" t="s">
        <v>311</v>
      </c>
      <c r="E275" s="4" t="s">
        <v>318</v>
      </c>
      <c r="F275" s="4" t="s">
        <v>336</v>
      </c>
      <c r="G275" s="4" t="s">
        <v>1513</v>
      </c>
      <c r="H275" s="4">
        <v>335</v>
      </c>
      <c r="I275" s="4">
        <v>33</v>
      </c>
      <c r="J275" s="10">
        <v>11055</v>
      </c>
    </row>
    <row r="276" spans="1:10" ht="23" customHeight="1" x14ac:dyDescent="0.35">
      <c r="A276" s="9" t="s">
        <v>282</v>
      </c>
      <c r="B276" s="5">
        <v>45450</v>
      </c>
      <c r="C276" s="5" t="str">
        <f t="shared" si="4"/>
        <v>June</v>
      </c>
      <c r="D276" s="4" t="s">
        <v>314</v>
      </c>
      <c r="E276" s="4" t="s">
        <v>320</v>
      </c>
      <c r="F276" s="4" t="s">
        <v>334</v>
      </c>
      <c r="G276" s="4" t="s">
        <v>1514</v>
      </c>
      <c r="H276" s="4">
        <v>189</v>
      </c>
      <c r="I276" s="4">
        <v>379</v>
      </c>
      <c r="J276" s="10">
        <v>71631</v>
      </c>
    </row>
    <row r="277" spans="1:10" ht="23" customHeight="1" x14ac:dyDescent="0.35">
      <c r="A277" s="9" t="s">
        <v>283</v>
      </c>
      <c r="B277" s="5">
        <v>45365</v>
      </c>
      <c r="C277" s="5" t="str">
        <f t="shared" si="4"/>
        <v>March</v>
      </c>
      <c r="D277" s="4" t="s">
        <v>313</v>
      </c>
      <c r="E277" s="4" t="s">
        <v>323</v>
      </c>
      <c r="F277" s="4" t="s">
        <v>332</v>
      </c>
      <c r="G277" s="4" t="s">
        <v>1513</v>
      </c>
      <c r="H277" s="4">
        <v>142</v>
      </c>
      <c r="I277" s="4">
        <v>465</v>
      </c>
      <c r="J277" s="10">
        <v>66030</v>
      </c>
    </row>
    <row r="278" spans="1:10" ht="23" customHeight="1" x14ac:dyDescent="0.35">
      <c r="A278" s="9" t="s">
        <v>284</v>
      </c>
      <c r="B278" s="5">
        <v>45616</v>
      </c>
      <c r="C278" s="5" t="str">
        <f t="shared" si="4"/>
        <v>November</v>
      </c>
      <c r="D278" s="4" t="s">
        <v>310</v>
      </c>
      <c r="E278" s="4" t="s">
        <v>318</v>
      </c>
      <c r="F278" s="4" t="s">
        <v>339</v>
      </c>
      <c r="G278" s="4" t="s">
        <v>1513</v>
      </c>
      <c r="H278" s="4">
        <v>85</v>
      </c>
      <c r="I278" s="4">
        <v>92</v>
      </c>
      <c r="J278" s="10">
        <v>7820</v>
      </c>
    </row>
    <row r="279" spans="1:10" ht="23" customHeight="1" x14ac:dyDescent="0.35">
      <c r="A279" s="9" t="s">
        <v>285</v>
      </c>
      <c r="B279" s="5">
        <v>45524</v>
      </c>
      <c r="C279" s="5" t="str">
        <f t="shared" si="4"/>
        <v>August</v>
      </c>
      <c r="D279" s="4" t="s">
        <v>314</v>
      </c>
      <c r="E279" s="4" t="s">
        <v>320</v>
      </c>
      <c r="F279" s="4" t="s">
        <v>334</v>
      </c>
      <c r="G279" s="4" t="s">
        <v>1513</v>
      </c>
      <c r="H279" s="4">
        <v>242</v>
      </c>
      <c r="I279" s="4">
        <v>234</v>
      </c>
      <c r="J279" s="10">
        <v>56628</v>
      </c>
    </row>
    <row r="280" spans="1:10" ht="23" customHeight="1" x14ac:dyDescent="0.35">
      <c r="A280" s="9" t="s">
        <v>286</v>
      </c>
      <c r="B280" s="5">
        <v>45458</v>
      </c>
      <c r="C280" s="5" t="str">
        <f t="shared" si="4"/>
        <v>June</v>
      </c>
      <c r="D280" s="4" t="s">
        <v>313</v>
      </c>
      <c r="E280" s="4" t="s">
        <v>319</v>
      </c>
      <c r="F280" s="4" t="s">
        <v>335</v>
      </c>
      <c r="G280" s="4" t="s">
        <v>1514</v>
      </c>
      <c r="H280" s="4">
        <v>209</v>
      </c>
      <c r="I280" s="4">
        <v>389</v>
      </c>
      <c r="J280" s="10">
        <v>81301</v>
      </c>
    </row>
    <row r="281" spans="1:10" ht="23" customHeight="1" x14ac:dyDescent="0.35">
      <c r="A281" s="9" t="s">
        <v>287</v>
      </c>
      <c r="B281" s="5">
        <v>45372</v>
      </c>
      <c r="C281" s="5" t="str">
        <f t="shared" si="4"/>
        <v>March</v>
      </c>
      <c r="D281" s="4" t="s">
        <v>313</v>
      </c>
      <c r="E281" s="4" t="s">
        <v>324</v>
      </c>
      <c r="F281" s="4" t="s">
        <v>342</v>
      </c>
      <c r="G281" s="4" t="s">
        <v>1513</v>
      </c>
      <c r="H281" s="4">
        <v>76</v>
      </c>
      <c r="I281" s="4">
        <v>99</v>
      </c>
      <c r="J281" s="10">
        <v>7524</v>
      </c>
    </row>
    <row r="282" spans="1:10" ht="23" customHeight="1" x14ac:dyDescent="0.35">
      <c r="A282" s="9" t="s">
        <v>288</v>
      </c>
      <c r="B282" s="5">
        <v>45630</v>
      </c>
      <c r="C282" s="5" t="str">
        <f t="shared" si="4"/>
        <v>December</v>
      </c>
      <c r="D282" s="4" t="s">
        <v>316</v>
      </c>
      <c r="E282" s="4" t="s">
        <v>320</v>
      </c>
      <c r="F282" s="4" t="s">
        <v>345</v>
      </c>
      <c r="G282" s="4" t="s">
        <v>1513</v>
      </c>
      <c r="H282" s="4">
        <v>189</v>
      </c>
      <c r="I282" s="4">
        <v>246</v>
      </c>
      <c r="J282" s="10">
        <v>46494</v>
      </c>
    </row>
    <row r="283" spans="1:10" ht="23" customHeight="1" x14ac:dyDescent="0.35">
      <c r="A283" s="9" t="s">
        <v>289</v>
      </c>
      <c r="B283" s="5">
        <v>45402</v>
      </c>
      <c r="C283" s="5" t="str">
        <f t="shared" si="4"/>
        <v>April</v>
      </c>
      <c r="D283" s="4" t="s">
        <v>309</v>
      </c>
      <c r="E283" s="4" t="s">
        <v>321</v>
      </c>
      <c r="F283" s="4" t="s">
        <v>346</v>
      </c>
      <c r="G283" s="4" t="s">
        <v>1513</v>
      </c>
      <c r="H283" s="4">
        <v>262</v>
      </c>
      <c r="I283" s="4">
        <v>159</v>
      </c>
      <c r="J283" s="10">
        <v>41658</v>
      </c>
    </row>
    <row r="284" spans="1:10" ht="23" customHeight="1" x14ac:dyDescent="0.35">
      <c r="A284" s="9" t="s">
        <v>290</v>
      </c>
      <c r="B284" s="5">
        <v>45437</v>
      </c>
      <c r="C284" s="5" t="str">
        <f t="shared" si="4"/>
        <v>May</v>
      </c>
      <c r="D284" s="4" t="s">
        <v>313</v>
      </c>
      <c r="E284" s="4" t="s">
        <v>320</v>
      </c>
      <c r="F284" s="4" t="s">
        <v>347</v>
      </c>
      <c r="G284" s="4" t="s">
        <v>1513</v>
      </c>
      <c r="H284" s="4">
        <v>270</v>
      </c>
      <c r="I284" s="4">
        <v>76</v>
      </c>
      <c r="J284" s="10">
        <v>20520</v>
      </c>
    </row>
    <row r="285" spans="1:10" ht="23" customHeight="1" x14ac:dyDescent="0.35">
      <c r="A285" s="9" t="s">
        <v>291</v>
      </c>
      <c r="B285" s="5">
        <v>45494</v>
      </c>
      <c r="C285" s="5" t="str">
        <f t="shared" si="4"/>
        <v>July</v>
      </c>
      <c r="D285" s="4" t="s">
        <v>313</v>
      </c>
      <c r="E285" s="4" t="s">
        <v>321</v>
      </c>
      <c r="F285" s="4" t="s">
        <v>348</v>
      </c>
      <c r="G285" s="4" t="s">
        <v>1514</v>
      </c>
      <c r="H285" s="4">
        <v>73</v>
      </c>
      <c r="I285" s="4">
        <v>132</v>
      </c>
      <c r="J285" s="10">
        <v>9636</v>
      </c>
    </row>
    <row r="286" spans="1:10" ht="23" customHeight="1" x14ac:dyDescent="0.35">
      <c r="A286" s="9" t="s">
        <v>292</v>
      </c>
      <c r="B286" s="5">
        <v>45400</v>
      </c>
      <c r="C286" s="5" t="str">
        <f t="shared" si="4"/>
        <v>April</v>
      </c>
      <c r="D286" s="4" t="s">
        <v>315</v>
      </c>
      <c r="E286" s="4" t="s">
        <v>320</v>
      </c>
      <c r="F286" s="4" t="s">
        <v>345</v>
      </c>
      <c r="G286" s="4" t="s">
        <v>1514</v>
      </c>
      <c r="H286" s="4">
        <v>154</v>
      </c>
      <c r="I286" s="4">
        <v>174</v>
      </c>
      <c r="J286" s="10">
        <v>26796</v>
      </c>
    </row>
    <row r="287" spans="1:10" ht="23" customHeight="1" x14ac:dyDescent="0.35">
      <c r="A287" s="9" t="s">
        <v>293</v>
      </c>
      <c r="B287" s="5">
        <v>45353</v>
      </c>
      <c r="C287" s="5" t="str">
        <f t="shared" si="4"/>
        <v>March</v>
      </c>
      <c r="D287" s="4" t="s">
        <v>310</v>
      </c>
      <c r="E287" s="4" t="s">
        <v>322</v>
      </c>
      <c r="F287" s="4" t="s">
        <v>333</v>
      </c>
      <c r="G287" s="4" t="s">
        <v>1513</v>
      </c>
      <c r="H287" s="4">
        <v>198</v>
      </c>
      <c r="I287" s="4">
        <v>187</v>
      </c>
      <c r="J287" s="10">
        <v>37026</v>
      </c>
    </row>
    <row r="288" spans="1:10" ht="23" customHeight="1" x14ac:dyDescent="0.35">
      <c r="A288" s="9" t="s">
        <v>294</v>
      </c>
      <c r="B288" s="5">
        <v>45486</v>
      </c>
      <c r="C288" s="5" t="str">
        <f t="shared" si="4"/>
        <v>July</v>
      </c>
      <c r="D288" s="4" t="s">
        <v>309</v>
      </c>
      <c r="E288" s="4" t="s">
        <v>321</v>
      </c>
      <c r="F288" s="4" t="s">
        <v>346</v>
      </c>
      <c r="G288" s="4" t="s">
        <v>1513</v>
      </c>
      <c r="H288" s="4">
        <v>139</v>
      </c>
      <c r="I288" s="4">
        <v>86</v>
      </c>
      <c r="J288" s="10">
        <v>11954</v>
      </c>
    </row>
    <row r="289" spans="1:10" ht="23" customHeight="1" x14ac:dyDescent="0.35">
      <c r="A289" s="9" t="s">
        <v>295</v>
      </c>
      <c r="B289" s="5">
        <v>45634</v>
      </c>
      <c r="C289" s="5" t="str">
        <f t="shared" si="4"/>
        <v>December</v>
      </c>
      <c r="D289" s="4" t="s">
        <v>314</v>
      </c>
      <c r="E289" s="4" t="s">
        <v>318</v>
      </c>
      <c r="F289" s="4" t="s">
        <v>325</v>
      </c>
      <c r="G289" s="4" t="s">
        <v>1513</v>
      </c>
      <c r="H289" s="4">
        <v>306</v>
      </c>
      <c r="I289" s="4">
        <v>306</v>
      </c>
      <c r="J289" s="10">
        <v>93636</v>
      </c>
    </row>
    <row r="290" spans="1:10" ht="23" customHeight="1" x14ac:dyDescent="0.35">
      <c r="A290" s="9" t="s">
        <v>296</v>
      </c>
      <c r="B290" s="5">
        <v>45313</v>
      </c>
      <c r="C290" s="5" t="str">
        <f t="shared" si="4"/>
        <v>January</v>
      </c>
      <c r="D290" s="4" t="s">
        <v>316</v>
      </c>
      <c r="E290" s="4" t="s">
        <v>320</v>
      </c>
      <c r="F290" s="4" t="s">
        <v>327</v>
      </c>
      <c r="G290" s="4" t="s">
        <v>1513</v>
      </c>
      <c r="H290" s="4">
        <v>491</v>
      </c>
      <c r="I290" s="4">
        <v>399</v>
      </c>
      <c r="J290" s="10">
        <v>195909</v>
      </c>
    </row>
    <row r="291" spans="1:10" ht="23" customHeight="1" x14ac:dyDescent="0.35">
      <c r="A291" s="9" t="s">
        <v>297</v>
      </c>
      <c r="B291" s="5">
        <v>45452</v>
      </c>
      <c r="C291" s="5" t="str">
        <f t="shared" si="4"/>
        <v>June</v>
      </c>
      <c r="D291" s="4" t="s">
        <v>313</v>
      </c>
      <c r="E291" s="4" t="s">
        <v>320</v>
      </c>
      <c r="F291" s="4" t="s">
        <v>327</v>
      </c>
      <c r="G291" s="4" t="s">
        <v>1514</v>
      </c>
      <c r="H291" s="4">
        <v>89</v>
      </c>
      <c r="I291" s="4">
        <v>461</v>
      </c>
      <c r="J291" s="10">
        <v>41029</v>
      </c>
    </row>
    <row r="292" spans="1:10" ht="23" customHeight="1" x14ac:dyDescent="0.35">
      <c r="A292" s="9" t="s">
        <v>298</v>
      </c>
      <c r="B292" s="5">
        <v>45505</v>
      </c>
      <c r="C292" s="5" t="str">
        <f t="shared" si="4"/>
        <v>August</v>
      </c>
      <c r="D292" s="4" t="s">
        <v>311</v>
      </c>
      <c r="E292" s="4" t="s">
        <v>321</v>
      </c>
      <c r="F292" s="4" t="s">
        <v>346</v>
      </c>
      <c r="G292" s="4" t="s">
        <v>1513</v>
      </c>
      <c r="H292" s="4">
        <v>413</v>
      </c>
      <c r="I292" s="4">
        <v>347</v>
      </c>
      <c r="J292" s="10">
        <v>143311</v>
      </c>
    </row>
    <row r="293" spans="1:10" ht="23" customHeight="1" x14ac:dyDescent="0.35">
      <c r="A293" s="9" t="s">
        <v>299</v>
      </c>
      <c r="B293" s="5">
        <v>45379</v>
      </c>
      <c r="C293" s="5" t="str">
        <f t="shared" si="4"/>
        <v>March</v>
      </c>
      <c r="D293" s="4" t="s">
        <v>313</v>
      </c>
      <c r="E293" s="4" t="s">
        <v>320</v>
      </c>
      <c r="F293" s="4" t="s">
        <v>327</v>
      </c>
      <c r="G293" s="4" t="s">
        <v>1513</v>
      </c>
      <c r="H293" s="4">
        <v>60</v>
      </c>
      <c r="I293" s="4">
        <v>186</v>
      </c>
      <c r="J293" s="10">
        <v>11160</v>
      </c>
    </row>
    <row r="294" spans="1:10" ht="23" customHeight="1" x14ac:dyDescent="0.35">
      <c r="A294" s="9" t="s">
        <v>300</v>
      </c>
      <c r="B294" s="5">
        <v>45346</v>
      </c>
      <c r="C294" s="5" t="str">
        <f t="shared" si="4"/>
        <v>February</v>
      </c>
      <c r="D294" s="4" t="s">
        <v>308</v>
      </c>
      <c r="E294" s="4" t="s">
        <v>321</v>
      </c>
      <c r="F294" s="4" t="s">
        <v>348</v>
      </c>
      <c r="G294" s="4" t="s">
        <v>1513</v>
      </c>
      <c r="H294" s="4">
        <v>95</v>
      </c>
      <c r="I294" s="4">
        <v>243</v>
      </c>
      <c r="J294" s="10">
        <v>23085</v>
      </c>
    </row>
    <row r="295" spans="1:10" ht="23" customHeight="1" x14ac:dyDescent="0.35">
      <c r="A295" s="9" t="s">
        <v>301</v>
      </c>
      <c r="B295" s="5">
        <v>45494</v>
      </c>
      <c r="C295" s="5" t="str">
        <f t="shared" si="4"/>
        <v>July</v>
      </c>
      <c r="D295" s="4" t="s">
        <v>311</v>
      </c>
      <c r="E295" s="4" t="s">
        <v>321</v>
      </c>
      <c r="F295" s="4" t="s">
        <v>346</v>
      </c>
      <c r="G295" s="4" t="s">
        <v>1513</v>
      </c>
      <c r="H295" s="4">
        <v>318</v>
      </c>
      <c r="I295" s="4">
        <v>60</v>
      </c>
      <c r="J295" s="10">
        <v>19080</v>
      </c>
    </row>
    <row r="296" spans="1:10" ht="23" customHeight="1" x14ac:dyDescent="0.35">
      <c r="A296" s="9" t="s">
        <v>302</v>
      </c>
      <c r="B296" s="5">
        <v>45378</v>
      </c>
      <c r="C296" s="5" t="str">
        <f t="shared" si="4"/>
        <v>March</v>
      </c>
      <c r="D296" s="4" t="s">
        <v>312</v>
      </c>
      <c r="E296" s="4" t="s">
        <v>318</v>
      </c>
      <c r="F296" s="4" t="s">
        <v>339</v>
      </c>
      <c r="G296" s="4" t="s">
        <v>1514</v>
      </c>
      <c r="H296" s="4">
        <v>163</v>
      </c>
      <c r="I296" s="4">
        <v>190</v>
      </c>
      <c r="J296" s="10">
        <v>30970</v>
      </c>
    </row>
    <row r="297" spans="1:10" ht="23" customHeight="1" x14ac:dyDescent="0.35">
      <c r="A297" s="9" t="s">
        <v>303</v>
      </c>
      <c r="B297" s="5">
        <v>45553</v>
      </c>
      <c r="C297" s="5" t="str">
        <f t="shared" si="4"/>
        <v>September</v>
      </c>
      <c r="D297" s="4" t="s">
        <v>308</v>
      </c>
      <c r="E297" s="4" t="s">
        <v>324</v>
      </c>
      <c r="F297" s="4" t="s">
        <v>337</v>
      </c>
      <c r="G297" s="4" t="s">
        <v>1514</v>
      </c>
      <c r="H297" s="4">
        <v>108</v>
      </c>
      <c r="I297" s="4">
        <v>291</v>
      </c>
      <c r="J297" s="10">
        <v>31428</v>
      </c>
    </row>
    <row r="298" spans="1:10" ht="23" customHeight="1" x14ac:dyDescent="0.35">
      <c r="A298" s="9" t="s">
        <v>304</v>
      </c>
      <c r="B298" s="5">
        <v>45622</v>
      </c>
      <c r="C298" s="5" t="str">
        <f t="shared" si="4"/>
        <v>November</v>
      </c>
      <c r="D298" s="4" t="s">
        <v>315</v>
      </c>
      <c r="E298" s="4" t="s">
        <v>322</v>
      </c>
      <c r="F298" s="4" t="s">
        <v>333</v>
      </c>
      <c r="G298" s="4" t="s">
        <v>1513</v>
      </c>
      <c r="H298" s="4">
        <v>229</v>
      </c>
      <c r="I298" s="4">
        <v>392</v>
      </c>
      <c r="J298" s="10">
        <v>89768</v>
      </c>
    </row>
    <row r="299" spans="1:10" ht="23" customHeight="1" x14ac:dyDescent="0.35">
      <c r="A299" s="9" t="s">
        <v>305</v>
      </c>
      <c r="B299" s="5">
        <v>45393</v>
      </c>
      <c r="C299" s="5" t="str">
        <f t="shared" si="4"/>
        <v>April</v>
      </c>
      <c r="D299" s="4" t="s">
        <v>315</v>
      </c>
      <c r="E299" s="4" t="s">
        <v>319</v>
      </c>
      <c r="F299" s="4" t="s">
        <v>328</v>
      </c>
      <c r="G299" s="4" t="s">
        <v>1513</v>
      </c>
      <c r="H299" s="4">
        <v>124</v>
      </c>
      <c r="I299" s="4">
        <v>151</v>
      </c>
      <c r="J299" s="10">
        <v>18724</v>
      </c>
    </row>
    <row r="300" spans="1:10" ht="23" customHeight="1" x14ac:dyDescent="0.35">
      <c r="A300" s="9" t="s">
        <v>306</v>
      </c>
      <c r="B300" s="5">
        <v>45627</v>
      </c>
      <c r="C300" s="5" t="str">
        <f t="shared" si="4"/>
        <v>December</v>
      </c>
      <c r="D300" s="4" t="s">
        <v>312</v>
      </c>
      <c r="E300" s="4" t="s">
        <v>324</v>
      </c>
      <c r="F300" s="4" t="s">
        <v>342</v>
      </c>
      <c r="G300" s="4" t="s">
        <v>1514</v>
      </c>
      <c r="H300" s="4">
        <v>439</v>
      </c>
      <c r="I300" s="4">
        <v>408</v>
      </c>
      <c r="J300" s="10">
        <v>179112</v>
      </c>
    </row>
    <row r="301" spans="1:10" ht="23" customHeight="1" thickBot="1" x14ac:dyDescent="0.4">
      <c r="A301" s="11" t="s">
        <v>307</v>
      </c>
      <c r="B301" s="12">
        <v>45580</v>
      </c>
      <c r="C301" s="5" t="str">
        <f t="shared" si="4"/>
        <v>October</v>
      </c>
      <c r="D301" s="13" t="s">
        <v>313</v>
      </c>
      <c r="E301" s="13" t="s">
        <v>319</v>
      </c>
      <c r="F301" s="13" t="s">
        <v>341</v>
      </c>
      <c r="G301" s="4" t="s">
        <v>1513</v>
      </c>
      <c r="H301" s="13">
        <v>287</v>
      </c>
      <c r="I301" s="13">
        <v>406</v>
      </c>
      <c r="J301" s="14">
        <v>116522</v>
      </c>
    </row>
    <row r="302" spans="1:10" x14ac:dyDescent="0.35">
      <c r="G302"/>
    </row>
    <row r="303" spans="1:10" x14ac:dyDescent="0.35">
      <c r="G303"/>
    </row>
    <row r="304" spans="1:10" x14ac:dyDescent="0.35">
      <c r="G304"/>
    </row>
    <row r="305" spans="7:7" x14ac:dyDescent="0.35">
      <c r="G305"/>
    </row>
    <row r="306" spans="7:7" x14ac:dyDescent="0.35">
      <c r="G306"/>
    </row>
    <row r="307" spans="7:7" x14ac:dyDescent="0.35">
      <c r="G307"/>
    </row>
    <row r="308" spans="7:7" x14ac:dyDescent="0.35">
      <c r="G308"/>
    </row>
    <row r="309" spans="7:7" x14ac:dyDescent="0.35">
      <c r="G309"/>
    </row>
    <row r="310" spans="7:7" x14ac:dyDescent="0.35">
      <c r="G310"/>
    </row>
    <row r="311" spans="7:7" x14ac:dyDescent="0.35">
      <c r="G311"/>
    </row>
    <row r="312" spans="7:7" x14ac:dyDescent="0.35">
      <c r="G312"/>
    </row>
    <row r="313" spans="7:7" x14ac:dyDescent="0.35">
      <c r="G313"/>
    </row>
    <row r="314" spans="7:7" x14ac:dyDescent="0.35">
      <c r="G314"/>
    </row>
    <row r="315" spans="7:7" x14ac:dyDescent="0.35">
      <c r="G315"/>
    </row>
    <row r="316" spans="7:7" x14ac:dyDescent="0.35">
      <c r="G316"/>
    </row>
    <row r="317" spans="7:7" x14ac:dyDescent="0.35">
      <c r="G317"/>
    </row>
    <row r="318" spans="7:7" x14ac:dyDescent="0.35">
      <c r="G318"/>
    </row>
    <row r="319" spans="7:7" x14ac:dyDescent="0.35">
      <c r="G319"/>
    </row>
    <row r="320" spans="7:7" x14ac:dyDescent="0.35">
      <c r="G320"/>
    </row>
    <row r="321" spans="7:7" x14ac:dyDescent="0.35">
      <c r="G321"/>
    </row>
    <row r="322" spans="7:7" x14ac:dyDescent="0.35">
      <c r="G322"/>
    </row>
    <row r="323" spans="7:7" x14ac:dyDescent="0.35">
      <c r="G323"/>
    </row>
    <row r="324" spans="7:7" x14ac:dyDescent="0.35">
      <c r="G324"/>
    </row>
    <row r="325" spans="7:7" x14ac:dyDescent="0.35">
      <c r="G325"/>
    </row>
    <row r="326" spans="7:7" x14ac:dyDescent="0.35">
      <c r="G326"/>
    </row>
    <row r="327" spans="7:7" x14ac:dyDescent="0.35">
      <c r="G327"/>
    </row>
    <row r="328" spans="7:7" x14ac:dyDescent="0.35">
      <c r="G328"/>
    </row>
    <row r="329" spans="7:7" x14ac:dyDescent="0.35">
      <c r="G329"/>
    </row>
    <row r="330" spans="7:7" x14ac:dyDescent="0.35">
      <c r="G330"/>
    </row>
    <row r="331" spans="7:7" x14ac:dyDescent="0.35">
      <c r="G331"/>
    </row>
    <row r="332" spans="7:7" x14ac:dyDescent="0.35">
      <c r="G332"/>
    </row>
    <row r="333" spans="7:7" x14ac:dyDescent="0.35">
      <c r="G333"/>
    </row>
    <row r="334" spans="7:7" x14ac:dyDescent="0.35">
      <c r="G334"/>
    </row>
    <row r="335" spans="7:7" x14ac:dyDescent="0.35">
      <c r="G335"/>
    </row>
    <row r="336" spans="7:7" x14ac:dyDescent="0.35">
      <c r="G336"/>
    </row>
    <row r="337" spans="7:7" x14ac:dyDescent="0.35">
      <c r="G337"/>
    </row>
    <row r="338" spans="7:7" x14ac:dyDescent="0.35">
      <c r="G338"/>
    </row>
    <row r="339" spans="7:7" x14ac:dyDescent="0.35">
      <c r="G339"/>
    </row>
    <row r="340" spans="7:7" x14ac:dyDescent="0.35">
      <c r="G340"/>
    </row>
    <row r="341" spans="7:7" x14ac:dyDescent="0.35">
      <c r="G341"/>
    </row>
    <row r="342" spans="7:7" x14ac:dyDescent="0.35">
      <c r="G342"/>
    </row>
    <row r="343" spans="7:7" x14ac:dyDescent="0.35">
      <c r="G343"/>
    </row>
    <row r="344" spans="7:7" x14ac:dyDescent="0.35">
      <c r="G344"/>
    </row>
    <row r="345" spans="7:7" x14ac:dyDescent="0.35">
      <c r="G345"/>
    </row>
    <row r="346" spans="7:7" x14ac:dyDescent="0.35">
      <c r="G346"/>
    </row>
    <row r="347" spans="7:7" x14ac:dyDescent="0.35">
      <c r="G347"/>
    </row>
    <row r="348" spans="7:7" x14ac:dyDescent="0.35">
      <c r="G34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8239C-BE1E-461F-A4D4-70F4186135E2}">
  <sheetPr codeName="Sheet3"/>
  <dimension ref="A1:O40"/>
  <sheetViews>
    <sheetView zoomScale="90" zoomScaleNormal="90" workbookViewId="0">
      <selection activeCell="C34" sqref="C34"/>
    </sheetView>
  </sheetViews>
  <sheetFormatPr defaultColWidth="9.7265625" defaultRowHeight="17.5" customHeight="1" x14ac:dyDescent="0.35"/>
  <cols>
    <col min="1" max="1" width="18.90625" bestFit="1" customWidth="1"/>
    <col min="2" max="2" width="22.81640625" bestFit="1" customWidth="1"/>
    <col min="3" max="3" width="23.81640625" bestFit="1" customWidth="1"/>
    <col min="4" max="9" width="7.81640625" bestFit="1" customWidth="1"/>
    <col min="10" max="10" width="10" bestFit="1" customWidth="1"/>
    <col min="11" max="11" width="7.81640625" bestFit="1" customWidth="1"/>
    <col min="12" max="12" width="9.54296875" bestFit="1" customWidth="1"/>
    <col min="13" max="13" width="9.36328125" bestFit="1" customWidth="1"/>
    <col min="14" max="14" width="10.7265625" bestFit="1" customWidth="1"/>
  </cols>
  <sheetData>
    <row r="1" spans="1:15" ht="17.5" customHeight="1" x14ac:dyDescent="0.35">
      <c r="A1" s="36" t="s">
        <v>1516</v>
      </c>
      <c r="B1" s="37" t="s">
        <v>1518</v>
      </c>
      <c r="C1" s="37" t="s">
        <v>1517</v>
      </c>
      <c r="D1" s="37" t="s">
        <v>1519</v>
      </c>
      <c r="E1" s="37" t="s">
        <v>1520</v>
      </c>
      <c r="F1" s="37" t="s">
        <v>1521</v>
      </c>
      <c r="G1" s="37" t="s">
        <v>1522</v>
      </c>
      <c r="H1" s="37" t="s">
        <v>1523</v>
      </c>
      <c r="I1" s="37" t="s">
        <v>1524</v>
      </c>
      <c r="J1" s="37" t="s">
        <v>1525</v>
      </c>
      <c r="K1" s="37" t="s">
        <v>1526</v>
      </c>
      <c r="L1" s="37" t="s">
        <v>1527</v>
      </c>
      <c r="M1" s="37" t="s">
        <v>1528</v>
      </c>
      <c r="N1" s="37" t="s">
        <v>1529</v>
      </c>
      <c r="O1" s="38" t="s">
        <v>1530</v>
      </c>
    </row>
    <row r="2" spans="1:15" ht="17.5" customHeight="1" x14ac:dyDescent="0.35">
      <c r="A2" s="9">
        <v>1</v>
      </c>
      <c r="B2" s="4" t="s">
        <v>308</v>
      </c>
      <c r="C2" s="39">
        <f>SUMIF(Purchase_Data!$D$2:$D$301,B2:B11,Purchase_Data!$J$2:$J$301)</f>
        <v>1876719</v>
      </c>
      <c r="D2" s="19">
        <f>SUMIFS(Purchase_Data!$J$2:$J$301,Purchase_Data!$D$2:$D$301,$B$2:$B$11,Purchase_Data!$C$2:$C$301,$D$1:$O$1)</f>
        <v>197840</v>
      </c>
      <c r="E2" s="19">
        <f>SUMIFS(Purchase_Data!$J$2:$J$301,Purchase_Data!$D$2:$D$301,$B$2:$B$11,Purchase_Data!$C$2:$C$301,$D$1:$O$1)</f>
        <v>589355</v>
      </c>
      <c r="F2" s="19">
        <f>SUMIFS(Purchase_Data!$J$2:$J$301,Purchase_Data!$D$2:$D$301,$B$2:$B$11,Purchase_Data!$C$2:$C$301,$D$1:$O$1)</f>
        <v>0</v>
      </c>
      <c r="G2" s="19">
        <f>SUMIFS(Purchase_Data!$J$2:$J$301,Purchase_Data!$D$2:$D$301,$B$2:$B$11,Purchase_Data!$C$2:$C$301,$D$1:$O$1)</f>
        <v>99510</v>
      </c>
      <c r="H2" s="19">
        <f>SUMIFS(Purchase_Data!$J$2:$J$301,Purchase_Data!$D$2:$D$301,$B$2:$B$11,Purchase_Data!$C$2:$C$301,$D$1:$O$1)</f>
        <v>193410</v>
      </c>
      <c r="I2" s="19">
        <f>SUMIFS(Purchase_Data!$J$2:$J$301,Purchase_Data!$D$2:$D$301,$B$2:$B$11,Purchase_Data!$C$2:$C$301,$D$1:$O$1)</f>
        <v>159120</v>
      </c>
      <c r="J2" s="19">
        <f>SUMIFS(Purchase_Data!$J$2:$J$301,Purchase_Data!$D$2:$D$301,$B$2:$B$11,Purchase_Data!$C$2:$C$301,$D$1:$O$1)</f>
        <v>199273</v>
      </c>
      <c r="K2" s="19">
        <f>SUMIFS(Purchase_Data!$J$2:$J$301,Purchase_Data!$D$2:$D$301,$B$2:$B$11,Purchase_Data!$C$2:$C$301,$D$1:$O$1)</f>
        <v>70848</v>
      </c>
      <c r="L2" s="19">
        <f>SUMIFS(Purchase_Data!$J$2:$J$301,Purchase_Data!$D$2:$D$301,$B$2:$B$11,Purchase_Data!$C$2:$C$301,$D$1:$O$1)</f>
        <v>109282</v>
      </c>
      <c r="M2" s="19">
        <f>SUMIFS(Purchase_Data!$J$2:$J$301,Purchase_Data!$D$2:$D$301,$B$2:$B$11,Purchase_Data!$C$2:$C$301,$D$1:$O$1)</f>
        <v>56178</v>
      </c>
      <c r="N2" s="19">
        <f>SUMIFS(Purchase_Data!$J$2:$J$301,Purchase_Data!$D$2:$D$301,$B$2:$B$11,Purchase_Data!$C$2:$C$301,$D$1:$O$1)</f>
        <v>127374</v>
      </c>
      <c r="O2" s="19">
        <f>SUMIFS(Purchase_Data!$J$2:$J$301,Purchase_Data!$D$2:$D$301,$B$2:$B$11,Purchase_Data!$C$2:$C$301,$D$1:$O$1)</f>
        <v>74529</v>
      </c>
    </row>
    <row r="3" spans="1:15" ht="17.5" customHeight="1" x14ac:dyDescent="0.35">
      <c r="A3" s="9">
        <v>2</v>
      </c>
      <c r="B3" s="4" t="s">
        <v>309</v>
      </c>
      <c r="C3" s="39">
        <f>SUMIF(Purchase_Data!$D$2:$D$301,B3:B12,Purchase_Data!$J$2:$J$301)</f>
        <v>1980707</v>
      </c>
      <c r="D3" s="19">
        <f>SUMIFS(Purchase_Data!$J$2:$J$301,Purchase_Data!$D$2:$D$301,$B$2:$B$11,Purchase_Data!$C$2:$C$301,$D$1:$O$1)</f>
        <v>139236</v>
      </c>
      <c r="E3" s="19">
        <f>SUMIFS(Purchase_Data!$J$2:$J$301,Purchase_Data!$D$2:$D$301,$B$2:$B$11,Purchase_Data!$C$2:$C$301,$D$1:$O$1)</f>
        <v>441278</v>
      </c>
      <c r="F3" s="19">
        <f>SUMIFS(Purchase_Data!$J$2:$J$301,Purchase_Data!$D$2:$D$301,$B$2:$B$11,Purchase_Data!$C$2:$C$301,$D$1:$O$1)</f>
        <v>0</v>
      </c>
      <c r="G3" s="19">
        <f>SUMIFS(Purchase_Data!$J$2:$J$301,Purchase_Data!$D$2:$D$301,$B$2:$B$11,Purchase_Data!$C$2:$C$301,$D$1:$O$1)</f>
        <v>194202</v>
      </c>
      <c r="H3" s="19">
        <f>SUMIFS(Purchase_Data!$J$2:$J$301,Purchase_Data!$D$2:$D$301,$B$2:$B$11,Purchase_Data!$C$2:$C$301,$D$1:$O$1)</f>
        <v>118938</v>
      </c>
      <c r="I3" s="19">
        <f>SUMIFS(Purchase_Data!$J$2:$J$301,Purchase_Data!$D$2:$D$301,$B$2:$B$11,Purchase_Data!$C$2:$C$301,$D$1:$O$1)</f>
        <v>41752</v>
      </c>
      <c r="J3" s="19">
        <f>SUMIFS(Purchase_Data!$J$2:$J$301,Purchase_Data!$D$2:$D$301,$B$2:$B$11,Purchase_Data!$C$2:$C$301,$D$1:$O$1)</f>
        <v>278965</v>
      </c>
      <c r="K3" s="19">
        <f>SUMIFS(Purchase_Data!$J$2:$J$301,Purchase_Data!$D$2:$D$301,$B$2:$B$11,Purchase_Data!$C$2:$C$301,$D$1:$O$1)</f>
        <v>162584</v>
      </c>
      <c r="L3" s="19">
        <f>SUMIFS(Purchase_Data!$J$2:$J$301,Purchase_Data!$D$2:$D$301,$B$2:$B$11,Purchase_Data!$C$2:$C$301,$D$1:$O$1)</f>
        <v>238494</v>
      </c>
      <c r="M3" s="19">
        <f>SUMIFS(Purchase_Data!$J$2:$J$301,Purchase_Data!$D$2:$D$301,$B$2:$B$11,Purchase_Data!$C$2:$C$301,$D$1:$O$1)</f>
        <v>60606</v>
      </c>
      <c r="N3" s="19">
        <f>SUMIFS(Purchase_Data!$J$2:$J$301,Purchase_Data!$D$2:$D$301,$B$2:$B$11,Purchase_Data!$C$2:$C$301,$D$1:$O$1)</f>
        <v>258620</v>
      </c>
      <c r="O3" s="19">
        <f>SUMIFS(Purchase_Data!$J$2:$J$301,Purchase_Data!$D$2:$D$301,$B$2:$B$11,Purchase_Data!$C$2:$C$301,$D$1:$O$1)</f>
        <v>46032</v>
      </c>
    </row>
    <row r="4" spans="1:15" ht="17.5" customHeight="1" x14ac:dyDescent="0.35">
      <c r="A4" s="9">
        <v>3</v>
      </c>
      <c r="B4" s="4" t="s">
        <v>310</v>
      </c>
      <c r="C4" s="39">
        <f>SUMIF(Purchase_Data!$D$2:$D$301,B4:B13,Purchase_Data!$J$2:$J$301)</f>
        <v>1163176</v>
      </c>
      <c r="D4" s="19">
        <f>SUMIFS(Purchase_Data!$J$2:$J$301,Purchase_Data!$D$2:$D$301,$B$2:$B$11,Purchase_Data!$C$2:$C$301,$D$1:$O$1)</f>
        <v>164619</v>
      </c>
      <c r="E4" s="19">
        <f>SUMIFS(Purchase_Data!$J$2:$J$301,Purchase_Data!$D$2:$D$301,$B$2:$B$11,Purchase_Data!$C$2:$C$301,$D$1:$O$1)</f>
        <v>0</v>
      </c>
      <c r="F4" s="19">
        <f>SUMIFS(Purchase_Data!$J$2:$J$301,Purchase_Data!$D$2:$D$301,$B$2:$B$11,Purchase_Data!$C$2:$C$301,$D$1:$O$1)</f>
        <v>56282</v>
      </c>
      <c r="G4" s="19">
        <f>SUMIFS(Purchase_Data!$J$2:$J$301,Purchase_Data!$D$2:$D$301,$B$2:$B$11,Purchase_Data!$C$2:$C$301,$D$1:$O$1)</f>
        <v>0</v>
      </c>
      <c r="H4" s="19">
        <f>SUMIFS(Purchase_Data!$J$2:$J$301,Purchase_Data!$D$2:$D$301,$B$2:$B$11,Purchase_Data!$C$2:$C$301,$D$1:$O$1)</f>
        <v>95881</v>
      </c>
      <c r="I4" s="19">
        <f>SUMIFS(Purchase_Data!$J$2:$J$301,Purchase_Data!$D$2:$D$301,$B$2:$B$11,Purchase_Data!$C$2:$C$301,$D$1:$O$1)</f>
        <v>58536</v>
      </c>
      <c r="J4" s="19">
        <f>SUMIFS(Purchase_Data!$J$2:$J$301,Purchase_Data!$D$2:$D$301,$B$2:$B$11,Purchase_Data!$C$2:$C$301,$D$1:$O$1)</f>
        <v>131228</v>
      </c>
      <c r="K4" s="19">
        <f>SUMIFS(Purchase_Data!$J$2:$J$301,Purchase_Data!$D$2:$D$301,$B$2:$B$11,Purchase_Data!$C$2:$C$301,$D$1:$O$1)</f>
        <v>0</v>
      </c>
      <c r="L4" s="19">
        <f>SUMIFS(Purchase_Data!$J$2:$J$301,Purchase_Data!$D$2:$D$301,$B$2:$B$11,Purchase_Data!$C$2:$C$301,$D$1:$O$1)</f>
        <v>221065</v>
      </c>
      <c r="M4" s="19">
        <f>SUMIFS(Purchase_Data!$J$2:$J$301,Purchase_Data!$D$2:$D$301,$B$2:$B$11,Purchase_Data!$C$2:$C$301,$D$1:$O$1)</f>
        <v>20235</v>
      </c>
      <c r="N4" s="19">
        <f>SUMIFS(Purchase_Data!$J$2:$J$301,Purchase_Data!$D$2:$D$301,$B$2:$B$11,Purchase_Data!$C$2:$C$301,$D$1:$O$1)</f>
        <v>415330</v>
      </c>
      <c r="O4" s="19">
        <f>SUMIFS(Purchase_Data!$J$2:$J$301,Purchase_Data!$D$2:$D$301,$B$2:$B$11,Purchase_Data!$C$2:$C$301,$D$1:$O$1)</f>
        <v>0</v>
      </c>
    </row>
    <row r="5" spans="1:15" ht="17.5" customHeight="1" x14ac:dyDescent="0.35">
      <c r="A5" s="9">
        <v>4</v>
      </c>
      <c r="B5" s="4" t="s">
        <v>311</v>
      </c>
      <c r="C5" s="39">
        <f>SUMIF(Purchase_Data!$D$2:$D$301,B5:B14,Purchase_Data!$J$2:$J$301)</f>
        <v>2597333</v>
      </c>
      <c r="D5" s="19">
        <f>SUMIFS(Purchase_Data!$J$2:$J$301,Purchase_Data!$D$2:$D$301,$B$2:$B$11,Purchase_Data!$C$2:$C$301,$D$1:$O$1)</f>
        <v>132810</v>
      </c>
      <c r="E5" s="19">
        <f>SUMIFS(Purchase_Data!$J$2:$J$301,Purchase_Data!$D$2:$D$301,$B$2:$B$11,Purchase_Data!$C$2:$C$301,$D$1:$O$1)</f>
        <v>475737</v>
      </c>
      <c r="F5" s="19">
        <f>SUMIFS(Purchase_Data!$J$2:$J$301,Purchase_Data!$D$2:$D$301,$B$2:$B$11,Purchase_Data!$C$2:$C$301,$D$1:$O$1)</f>
        <v>335293</v>
      </c>
      <c r="G5" s="19">
        <f>SUMIFS(Purchase_Data!$J$2:$J$301,Purchase_Data!$D$2:$D$301,$B$2:$B$11,Purchase_Data!$C$2:$C$301,$D$1:$O$1)</f>
        <v>192788</v>
      </c>
      <c r="H5" s="19">
        <f>SUMIFS(Purchase_Data!$J$2:$J$301,Purchase_Data!$D$2:$D$301,$B$2:$B$11,Purchase_Data!$C$2:$C$301,$D$1:$O$1)</f>
        <v>277710</v>
      </c>
      <c r="I5" s="19">
        <f>SUMIFS(Purchase_Data!$J$2:$J$301,Purchase_Data!$D$2:$D$301,$B$2:$B$11,Purchase_Data!$C$2:$C$301,$D$1:$O$1)</f>
        <v>193345</v>
      </c>
      <c r="J5" s="19">
        <f>SUMIFS(Purchase_Data!$J$2:$J$301,Purchase_Data!$D$2:$D$301,$B$2:$B$11,Purchase_Data!$C$2:$C$301,$D$1:$O$1)</f>
        <v>102702</v>
      </c>
      <c r="K5" s="19">
        <f>SUMIFS(Purchase_Data!$J$2:$J$301,Purchase_Data!$D$2:$D$301,$B$2:$B$11,Purchase_Data!$C$2:$C$301,$D$1:$O$1)</f>
        <v>441363</v>
      </c>
      <c r="L5" s="19">
        <f>SUMIFS(Purchase_Data!$J$2:$J$301,Purchase_Data!$D$2:$D$301,$B$2:$B$11,Purchase_Data!$C$2:$C$301,$D$1:$O$1)</f>
        <v>0</v>
      </c>
      <c r="M5" s="19">
        <f>SUMIFS(Purchase_Data!$J$2:$J$301,Purchase_Data!$D$2:$D$301,$B$2:$B$11,Purchase_Data!$C$2:$C$301,$D$1:$O$1)</f>
        <v>124080</v>
      </c>
      <c r="N5" s="19">
        <f>SUMIFS(Purchase_Data!$J$2:$J$301,Purchase_Data!$D$2:$D$301,$B$2:$B$11,Purchase_Data!$C$2:$C$301,$D$1:$O$1)</f>
        <v>87111</v>
      </c>
      <c r="O5" s="19">
        <f>SUMIFS(Purchase_Data!$J$2:$J$301,Purchase_Data!$D$2:$D$301,$B$2:$B$11,Purchase_Data!$C$2:$C$301,$D$1:$O$1)</f>
        <v>234394</v>
      </c>
    </row>
    <row r="6" spans="1:15" ht="17.5" customHeight="1" x14ac:dyDescent="0.35">
      <c r="A6" s="9">
        <v>5</v>
      </c>
      <c r="B6" s="4" t="s">
        <v>312</v>
      </c>
      <c r="C6" s="39">
        <f>SUMIF(Purchase_Data!$D$2:$D$301,B6:B15,Purchase_Data!$J$2:$J$301)</f>
        <v>2598468</v>
      </c>
      <c r="D6" s="19">
        <f>SUMIFS(Purchase_Data!$J$2:$J$301,Purchase_Data!$D$2:$D$301,$B$2:$B$11,Purchase_Data!$C$2:$C$301,$D$1:$O$1)</f>
        <v>400582</v>
      </c>
      <c r="E6" s="19">
        <f>SUMIFS(Purchase_Data!$J$2:$J$301,Purchase_Data!$D$2:$D$301,$B$2:$B$11,Purchase_Data!$C$2:$C$301,$D$1:$O$1)</f>
        <v>259128</v>
      </c>
      <c r="F6" s="19">
        <f>SUMIFS(Purchase_Data!$J$2:$J$301,Purchase_Data!$D$2:$D$301,$B$2:$B$11,Purchase_Data!$C$2:$C$301,$D$1:$O$1)</f>
        <v>332704</v>
      </c>
      <c r="G6" s="19">
        <f>SUMIFS(Purchase_Data!$J$2:$J$301,Purchase_Data!$D$2:$D$301,$B$2:$B$11,Purchase_Data!$C$2:$C$301,$D$1:$O$1)</f>
        <v>113864</v>
      </c>
      <c r="H6" s="19">
        <f>SUMIFS(Purchase_Data!$J$2:$J$301,Purchase_Data!$D$2:$D$301,$B$2:$B$11,Purchase_Data!$C$2:$C$301,$D$1:$O$1)</f>
        <v>161975</v>
      </c>
      <c r="I6" s="19">
        <f>SUMIFS(Purchase_Data!$J$2:$J$301,Purchase_Data!$D$2:$D$301,$B$2:$B$11,Purchase_Data!$C$2:$C$301,$D$1:$O$1)</f>
        <v>436966</v>
      </c>
      <c r="J6" s="19">
        <f>SUMIFS(Purchase_Data!$J$2:$J$301,Purchase_Data!$D$2:$D$301,$B$2:$B$11,Purchase_Data!$C$2:$C$301,$D$1:$O$1)</f>
        <v>201746</v>
      </c>
      <c r="K6" s="19">
        <f>SUMIFS(Purchase_Data!$J$2:$J$301,Purchase_Data!$D$2:$D$301,$B$2:$B$11,Purchase_Data!$C$2:$C$301,$D$1:$O$1)</f>
        <v>0</v>
      </c>
      <c r="L6" s="19">
        <f>SUMIFS(Purchase_Data!$J$2:$J$301,Purchase_Data!$D$2:$D$301,$B$2:$B$11,Purchase_Data!$C$2:$C$301,$D$1:$O$1)</f>
        <v>90090</v>
      </c>
      <c r="M6" s="19">
        <f>SUMIFS(Purchase_Data!$J$2:$J$301,Purchase_Data!$D$2:$D$301,$B$2:$B$11,Purchase_Data!$C$2:$C$301,$D$1:$O$1)</f>
        <v>107865</v>
      </c>
      <c r="N6" s="19">
        <f>SUMIFS(Purchase_Data!$J$2:$J$301,Purchase_Data!$D$2:$D$301,$B$2:$B$11,Purchase_Data!$C$2:$C$301,$D$1:$O$1)</f>
        <v>273726</v>
      </c>
      <c r="O6" s="19">
        <f>SUMIFS(Purchase_Data!$J$2:$J$301,Purchase_Data!$D$2:$D$301,$B$2:$B$11,Purchase_Data!$C$2:$C$301,$D$1:$O$1)</f>
        <v>219822</v>
      </c>
    </row>
    <row r="7" spans="1:15" ht="17.5" customHeight="1" x14ac:dyDescent="0.35">
      <c r="A7" s="9">
        <v>6</v>
      </c>
      <c r="B7" s="4" t="s">
        <v>313</v>
      </c>
      <c r="C7" s="39">
        <f>SUMIF(Purchase_Data!$D$2:$D$301,B7:B16,Purchase_Data!$J$2:$J$301)</f>
        <v>2566552</v>
      </c>
      <c r="D7" s="19">
        <f>SUMIFS(Purchase_Data!$J$2:$J$301,Purchase_Data!$D$2:$D$301,$B$2:$B$11,Purchase_Data!$C$2:$C$301,$D$1:$O$1)</f>
        <v>26331</v>
      </c>
      <c r="E7" s="19">
        <f>SUMIFS(Purchase_Data!$J$2:$J$301,Purchase_Data!$D$2:$D$301,$B$2:$B$11,Purchase_Data!$C$2:$C$301,$D$1:$O$1)</f>
        <v>124880</v>
      </c>
      <c r="F7" s="19">
        <f>SUMIFS(Purchase_Data!$J$2:$J$301,Purchase_Data!$D$2:$D$301,$B$2:$B$11,Purchase_Data!$C$2:$C$301,$D$1:$O$1)</f>
        <v>251771</v>
      </c>
      <c r="G7" s="19">
        <f>SUMIFS(Purchase_Data!$J$2:$J$301,Purchase_Data!$D$2:$D$301,$B$2:$B$11,Purchase_Data!$C$2:$C$301,$D$1:$O$1)</f>
        <v>242748</v>
      </c>
      <c r="H7" s="19">
        <f>SUMIFS(Purchase_Data!$J$2:$J$301,Purchase_Data!$D$2:$D$301,$B$2:$B$11,Purchase_Data!$C$2:$C$301,$D$1:$O$1)</f>
        <v>329284</v>
      </c>
      <c r="I7" s="19">
        <f>SUMIFS(Purchase_Data!$J$2:$J$301,Purchase_Data!$D$2:$D$301,$B$2:$B$11,Purchase_Data!$C$2:$C$301,$D$1:$O$1)</f>
        <v>227879</v>
      </c>
      <c r="J7" s="19">
        <f>SUMIFS(Purchase_Data!$J$2:$J$301,Purchase_Data!$D$2:$D$301,$B$2:$B$11,Purchase_Data!$C$2:$C$301,$D$1:$O$1)</f>
        <v>52018</v>
      </c>
      <c r="K7" s="19">
        <f>SUMIFS(Purchase_Data!$J$2:$J$301,Purchase_Data!$D$2:$D$301,$B$2:$B$11,Purchase_Data!$C$2:$C$301,$D$1:$O$1)</f>
        <v>167440</v>
      </c>
      <c r="L7" s="19">
        <f>SUMIFS(Purchase_Data!$J$2:$J$301,Purchase_Data!$D$2:$D$301,$B$2:$B$11,Purchase_Data!$C$2:$C$301,$D$1:$O$1)</f>
        <v>50400</v>
      </c>
      <c r="M7" s="19">
        <f>SUMIFS(Purchase_Data!$J$2:$J$301,Purchase_Data!$D$2:$D$301,$B$2:$B$11,Purchase_Data!$C$2:$C$301,$D$1:$O$1)</f>
        <v>745476</v>
      </c>
      <c r="N7" s="19">
        <f>SUMIFS(Purchase_Data!$J$2:$J$301,Purchase_Data!$D$2:$D$301,$B$2:$B$11,Purchase_Data!$C$2:$C$301,$D$1:$O$1)</f>
        <v>348325</v>
      </c>
      <c r="O7" s="19">
        <f>SUMIFS(Purchase_Data!$J$2:$J$301,Purchase_Data!$D$2:$D$301,$B$2:$B$11,Purchase_Data!$C$2:$C$301,$D$1:$O$1)</f>
        <v>0</v>
      </c>
    </row>
    <row r="8" spans="1:15" ht="17.5" customHeight="1" x14ac:dyDescent="0.35">
      <c r="A8" s="9">
        <v>7</v>
      </c>
      <c r="B8" s="4" t="s">
        <v>314</v>
      </c>
      <c r="C8" s="39">
        <f>SUMIF(Purchase_Data!$D$2:$D$301,B8:B17,Purchase_Data!$J$2:$J$301)</f>
        <v>1729054</v>
      </c>
      <c r="D8" s="19">
        <f>SUMIFS(Purchase_Data!$J$2:$J$301,Purchase_Data!$D$2:$D$301,$B$2:$B$11,Purchase_Data!$C$2:$C$301,$D$1:$O$1)</f>
        <v>0</v>
      </c>
      <c r="E8" s="19">
        <f>SUMIFS(Purchase_Data!$J$2:$J$301,Purchase_Data!$D$2:$D$301,$B$2:$B$11,Purchase_Data!$C$2:$C$301,$D$1:$O$1)</f>
        <v>240320</v>
      </c>
      <c r="F8" s="19">
        <f>SUMIFS(Purchase_Data!$J$2:$J$301,Purchase_Data!$D$2:$D$301,$B$2:$B$11,Purchase_Data!$C$2:$C$301,$D$1:$O$1)</f>
        <v>47895</v>
      </c>
      <c r="G8" s="19">
        <f>SUMIFS(Purchase_Data!$J$2:$J$301,Purchase_Data!$D$2:$D$301,$B$2:$B$11,Purchase_Data!$C$2:$C$301,$D$1:$O$1)</f>
        <v>53852</v>
      </c>
      <c r="H8" s="19">
        <f>SUMIFS(Purchase_Data!$J$2:$J$301,Purchase_Data!$D$2:$D$301,$B$2:$B$11,Purchase_Data!$C$2:$C$301,$D$1:$O$1)</f>
        <v>48953</v>
      </c>
      <c r="I8" s="19">
        <f>SUMIFS(Purchase_Data!$J$2:$J$301,Purchase_Data!$D$2:$D$301,$B$2:$B$11,Purchase_Data!$C$2:$C$301,$D$1:$O$1)</f>
        <v>123843</v>
      </c>
      <c r="J8" s="19">
        <f>SUMIFS(Purchase_Data!$J$2:$J$301,Purchase_Data!$D$2:$D$301,$B$2:$B$11,Purchase_Data!$C$2:$C$301,$D$1:$O$1)</f>
        <v>74285</v>
      </c>
      <c r="K8" s="19">
        <f>SUMIFS(Purchase_Data!$J$2:$J$301,Purchase_Data!$D$2:$D$301,$B$2:$B$11,Purchase_Data!$C$2:$C$301,$D$1:$O$1)</f>
        <v>373841</v>
      </c>
      <c r="L8" s="19">
        <f>SUMIFS(Purchase_Data!$J$2:$J$301,Purchase_Data!$D$2:$D$301,$B$2:$B$11,Purchase_Data!$C$2:$C$301,$D$1:$O$1)</f>
        <v>16480</v>
      </c>
      <c r="M8" s="19">
        <f>SUMIFS(Purchase_Data!$J$2:$J$301,Purchase_Data!$D$2:$D$301,$B$2:$B$11,Purchase_Data!$C$2:$C$301,$D$1:$O$1)</f>
        <v>467518</v>
      </c>
      <c r="N8" s="19">
        <f>SUMIFS(Purchase_Data!$J$2:$J$301,Purchase_Data!$D$2:$D$301,$B$2:$B$11,Purchase_Data!$C$2:$C$301,$D$1:$O$1)</f>
        <v>181483</v>
      </c>
      <c r="O8" s="19">
        <f>SUMIFS(Purchase_Data!$J$2:$J$301,Purchase_Data!$D$2:$D$301,$B$2:$B$11,Purchase_Data!$C$2:$C$301,$D$1:$O$1)</f>
        <v>100584</v>
      </c>
    </row>
    <row r="9" spans="1:15" ht="17.5" customHeight="1" x14ac:dyDescent="0.35">
      <c r="A9" s="9">
        <v>8</v>
      </c>
      <c r="B9" s="4" t="s">
        <v>315</v>
      </c>
      <c r="C9" s="39">
        <f>SUMIF(Purchase_Data!$D$2:$D$301,B9:B18,Purchase_Data!$J$2:$J$301)</f>
        <v>2093283</v>
      </c>
      <c r="D9" s="19">
        <f>SUMIFS(Purchase_Data!$J$2:$J$301,Purchase_Data!$D$2:$D$301,$B$2:$B$11,Purchase_Data!$C$2:$C$301,$D$1:$O$1)</f>
        <v>34671</v>
      </c>
      <c r="E9" s="19">
        <f>SUMIFS(Purchase_Data!$J$2:$J$301,Purchase_Data!$D$2:$D$301,$B$2:$B$11,Purchase_Data!$C$2:$C$301,$D$1:$O$1)</f>
        <v>153708</v>
      </c>
      <c r="F9" s="19">
        <f>SUMIFS(Purchase_Data!$J$2:$J$301,Purchase_Data!$D$2:$D$301,$B$2:$B$11,Purchase_Data!$C$2:$C$301,$D$1:$O$1)</f>
        <v>19886</v>
      </c>
      <c r="G9" s="19">
        <f>SUMIFS(Purchase_Data!$J$2:$J$301,Purchase_Data!$D$2:$D$301,$B$2:$B$11,Purchase_Data!$C$2:$C$301,$D$1:$O$1)</f>
        <v>244054</v>
      </c>
      <c r="H9" s="19">
        <f>SUMIFS(Purchase_Data!$J$2:$J$301,Purchase_Data!$D$2:$D$301,$B$2:$B$11,Purchase_Data!$C$2:$C$301,$D$1:$O$1)</f>
        <v>372919</v>
      </c>
      <c r="I9" s="19">
        <f>SUMIFS(Purchase_Data!$J$2:$J$301,Purchase_Data!$D$2:$D$301,$B$2:$B$11,Purchase_Data!$C$2:$C$301,$D$1:$O$1)</f>
        <v>0</v>
      </c>
      <c r="J9" s="19">
        <f>SUMIFS(Purchase_Data!$J$2:$J$301,Purchase_Data!$D$2:$D$301,$B$2:$B$11,Purchase_Data!$C$2:$C$301,$D$1:$O$1)</f>
        <v>508968</v>
      </c>
      <c r="K9" s="19">
        <f>SUMIFS(Purchase_Data!$J$2:$J$301,Purchase_Data!$D$2:$D$301,$B$2:$B$11,Purchase_Data!$C$2:$C$301,$D$1:$O$1)</f>
        <v>112172</v>
      </c>
      <c r="L9" s="19">
        <f>SUMIFS(Purchase_Data!$J$2:$J$301,Purchase_Data!$D$2:$D$301,$B$2:$B$11,Purchase_Data!$C$2:$C$301,$D$1:$O$1)</f>
        <v>273952</v>
      </c>
      <c r="M9" s="19">
        <f>SUMIFS(Purchase_Data!$J$2:$J$301,Purchase_Data!$D$2:$D$301,$B$2:$B$11,Purchase_Data!$C$2:$C$301,$D$1:$O$1)</f>
        <v>238969</v>
      </c>
      <c r="N9" s="19">
        <f>SUMIFS(Purchase_Data!$J$2:$J$301,Purchase_Data!$D$2:$D$301,$B$2:$B$11,Purchase_Data!$C$2:$C$301,$D$1:$O$1)</f>
        <v>133984</v>
      </c>
      <c r="O9" s="19">
        <f>SUMIFS(Purchase_Data!$J$2:$J$301,Purchase_Data!$D$2:$D$301,$B$2:$B$11,Purchase_Data!$C$2:$C$301,$D$1:$O$1)</f>
        <v>0</v>
      </c>
    </row>
    <row r="10" spans="1:15" ht="17.5" customHeight="1" x14ac:dyDescent="0.35">
      <c r="A10" s="9">
        <v>9</v>
      </c>
      <c r="B10" s="4" t="s">
        <v>316</v>
      </c>
      <c r="C10" s="39">
        <f>SUMIF(Purchase_Data!$D$2:$D$301,B10:B19,Purchase_Data!$J$2:$J$301)</f>
        <v>2151913</v>
      </c>
      <c r="D10" s="19">
        <f>SUMIFS(Purchase_Data!$J$2:$J$301,Purchase_Data!$D$2:$D$301,$B$2:$B$11,Purchase_Data!$C$2:$C$301,$D$1:$O$1)</f>
        <v>195909</v>
      </c>
      <c r="E10" s="19">
        <f>SUMIFS(Purchase_Data!$J$2:$J$301,Purchase_Data!$D$2:$D$301,$B$2:$B$11,Purchase_Data!$C$2:$C$301,$D$1:$O$1)</f>
        <v>175564</v>
      </c>
      <c r="F10" s="19">
        <f>SUMIFS(Purchase_Data!$J$2:$J$301,Purchase_Data!$D$2:$D$301,$B$2:$B$11,Purchase_Data!$C$2:$C$301,$D$1:$O$1)</f>
        <v>102849</v>
      </c>
      <c r="G10" s="19">
        <f>SUMIFS(Purchase_Data!$J$2:$J$301,Purchase_Data!$D$2:$D$301,$B$2:$B$11,Purchase_Data!$C$2:$C$301,$D$1:$O$1)</f>
        <v>162097</v>
      </c>
      <c r="H10" s="19">
        <f>SUMIFS(Purchase_Data!$J$2:$J$301,Purchase_Data!$D$2:$D$301,$B$2:$B$11,Purchase_Data!$C$2:$C$301,$D$1:$O$1)</f>
        <v>151605</v>
      </c>
      <c r="I10" s="19">
        <f>SUMIFS(Purchase_Data!$J$2:$J$301,Purchase_Data!$D$2:$D$301,$B$2:$B$11,Purchase_Data!$C$2:$C$301,$D$1:$O$1)</f>
        <v>411751</v>
      </c>
      <c r="J10" s="19">
        <f>SUMIFS(Purchase_Data!$J$2:$J$301,Purchase_Data!$D$2:$D$301,$B$2:$B$11,Purchase_Data!$C$2:$C$301,$D$1:$O$1)</f>
        <v>280317</v>
      </c>
      <c r="K10" s="19">
        <f>SUMIFS(Purchase_Data!$J$2:$J$301,Purchase_Data!$D$2:$D$301,$B$2:$B$11,Purchase_Data!$C$2:$C$301,$D$1:$O$1)</f>
        <v>87155</v>
      </c>
      <c r="L10" s="19">
        <f>SUMIFS(Purchase_Data!$J$2:$J$301,Purchase_Data!$D$2:$D$301,$B$2:$B$11,Purchase_Data!$C$2:$C$301,$D$1:$O$1)</f>
        <v>158631</v>
      </c>
      <c r="M10" s="19">
        <f>SUMIFS(Purchase_Data!$J$2:$J$301,Purchase_Data!$D$2:$D$301,$B$2:$B$11,Purchase_Data!$C$2:$C$301,$D$1:$O$1)</f>
        <v>170601</v>
      </c>
      <c r="N10" s="19">
        <f>SUMIFS(Purchase_Data!$J$2:$J$301,Purchase_Data!$D$2:$D$301,$B$2:$B$11,Purchase_Data!$C$2:$C$301,$D$1:$O$1)</f>
        <v>149120</v>
      </c>
      <c r="O10" s="19">
        <f>SUMIFS(Purchase_Data!$J$2:$J$301,Purchase_Data!$D$2:$D$301,$B$2:$B$11,Purchase_Data!$C$2:$C$301,$D$1:$O$1)</f>
        <v>106314</v>
      </c>
    </row>
    <row r="11" spans="1:15" ht="17.5" customHeight="1" thickBot="1" x14ac:dyDescent="0.4">
      <c r="A11" s="11">
        <v>10</v>
      </c>
      <c r="B11" s="13" t="s">
        <v>317</v>
      </c>
      <c r="C11" s="40">
        <f>SUMIF(Purchase_Data!$D$2:$D$301,B11:B20,Purchase_Data!$J$2:$J$301)</f>
        <v>2049798</v>
      </c>
      <c r="D11" s="19">
        <f>SUMIFS(Purchase_Data!$J$2:$J$301,Purchase_Data!$D$2:$D$301,$B$2:$B$11,Purchase_Data!$C$2:$C$301,$D$1:$O$1)</f>
        <v>114170</v>
      </c>
      <c r="E11" s="19">
        <f>SUMIFS(Purchase_Data!$J$2:$J$301,Purchase_Data!$D$2:$D$301,$B$2:$B$11,Purchase_Data!$C$2:$C$301,$D$1:$O$1)</f>
        <v>555251</v>
      </c>
      <c r="F11" s="19">
        <f>SUMIFS(Purchase_Data!$J$2:$J$301,Purchase_Data!$D$2:$D$301,$B$2:$B$11,Purchase_Data!$C$2:$C$301,$D$1:$O$1)</f>
        <v>252848</v>
      </c>
      <c r="G11" s="19">
        <f>SUMIFS(Purchase_Data!$J$2:$J$301,Purchase_Data!$D$2:$D$301,$B$2:$B$11,Purchase_Data!$C$2:$C$301,$D$1:$O$1)</f>
        <v>0</v>
      </c>
      <c r="H11" s="19">
        <f>SUMIFS(Purchase_Data!$J$2:$J$301,Purchase_Data!$D$2:$D$301,$B$2:$B$11,Purchase_Data!$C$2:$C$301,$D$1:$O$1)</f>
        <v>142250</v>
      </c>
      <c r="I11" s="19">
        <f>SUMIFS(Purchase_Data!$J$2:$J$301,Purchase_Data!$D$2:$D$301,$B$2:$B$11,Purchase_Data!$C$2:$C$301,$D$1:$O$1)</f>
        <v>0</v>
      </c>
      <c r="J11" s="19">
        <f>SUMIFS(Purchase_Data!$J$2:$J$301,Purchase_Data!$D$2:$D$301,$B$2:$B$11,Purchase_Data!$C$2:$C$301,$D$1:$O$1)</f>
        <v>0</v>
      </c>
      <c r="K11" s="19">
        <f>SUMIFS(Purchase_Data!$J$2:$J$301,Purchase_Data!$D$2:$D$301,$B$2:$B$11,Purchase_Data!$C$2:$C$301,$D$1:$O$1)</f>
        <v>56595</v>
      </c>
      <c r="L11" s="19">
        <f>SUMIFS(Purchase_Data!$J$2:$J$301,Purchase_Data!$D$2:$D$301,$B$2:$B$11,Purchase_Data!$C$2:$C$301,$D$1:$O$1)</f>
        <v>173336</v>
      </c>
      <c r="M11" s="19">
        <f>SUMIFS(Purchase_Data!$J$2:$J$301,Purchase_Data!$D$2:$D$301,$B$2:$B$11,Purchase_Data!$C$2:$C$301,$D$1:$O$1)</f>
        <v>260890</v>
      </c>
      <c r="N11" s="19">
        <f>SUMIFS(Purchase_Data!$J$2:$J$301,Purchase_Data!$D$2:$D$301,$B$2:$B$11,Purchase_Data!$C$2:$C$301,$D$1:$O$1)</f>
        <v>446390</v>
      </c>
      <c r="O11" s="19">
        <f>SUMIFS(Purchase_Data!$J$2:$J$301,Purchase_Data!$D$2:$D$301,$B$2:$B$11,Purchase_Data!$C$2:$C$301,$D$1:$O$1)</f>
        <v>48068</v>
      </c>
    </row>
    <row r="16" spans="1:15" ht="17.5" customHeight="1" x14ac:dyDescent="0.35">
      <c r="A16" s="28" t="s">
        <v>1534</v>
      </c>
      <c r="B16" s="28" t="s">
        <v>1535</v>
      </c>
    </row>
    <row r="17" spans="1:14" ht="17.5" customHeight="1" x14ac:dyDescent="0.35">
      <c r="A17" s="28" t="s">
        <v>1532</v>
      </c>
      <c r="B17" t="s">
        <v>1519</v>
      </c>
      <c r="C17" t="s">
        <v>1520</v>
      </c>
      <c r="D17" t="s">
        <v>1521</v>
      </c>
      <c r="E17" t="s">
        <v>1522</v>
      </c>
      <c r="F17" t="s">
        <v>1523</v>
      </c>
      <c r="G17" t="s">
        <v>1524</v>
      </c>
      <c r="H17" t="s">
        <v>1525</v>
      </c>
      <c r="I17" t="s">
        <v>1526</v>
      </c>
      <c r="J17" t="s">
        <v>1527</v>
      </c>
      <c r="K17" t="s">
        <v>1528</v>
      </c>
      <c r="L17" t="s">
        <v>1529</v>
      </c>
      <c r="M17" t="s">
        <v>1530</v>
      </c>
      <c r="N17" t="s">
        <v>1533</v>
      </c>
    </row>
    <row r="18" spans="1:14" ht="17.5" customHeight="1" x14ac:dyDescent="0.35">
      <c r="A18" s="29" t="s">
        <v>323</v>
      </c>
      <c r="B18">
        <v>107160</v>
      </c>
      <c r="C18">
        <v>763350</v>
      </c>
      <c r="D18">
        <v>143820</v>
      </c>
      <c r="E18">
        <v>424164</v>
      </c>
      <c r="F18">
        <v>77294</v>
      </c>
      <c r="G18">
        <v>102010</v>
      </c>
      <c r="H18">
        <v>339881</v>
      </c>
      <c r="I18">
        <v>74501</v>
      </c>
      <c r="J18">
        <v>303249</v>
      </c>
      <c r="K18">
        <v>574976</v>
      </c>
      <c r="L18">
        <v>130218</v>
      </c>
      <c r="M18">
        <v>170830</v>
      </c>
      <c r="N18">
        <v>3211453</v>
      </c>
    </row>
    <row r="19" spans="1:14" ht="17.5" customHeight="1" x14ac:dyDescent="0.35">
      <c r="A19" s="29" t="s">
        <v>320</v>
      </c>
      <c r="B19">
        <v>335145</v>
      </c>
      <c r="C19">
        <v>749942</v>
      </c>
      <c r="D19">
        <v>253802</v>
      </c>
      <c r="E19">
        <v>148643</v>
      </c>
      <c r="F19">
        <v>235904</v>
      </c>
      <c r="G19">
        <v>416872</v>
      </c>
      <c r="H19">
        <v>102895</v>
      </c>
      <c r="I19">
        <v>232536</v>
      </c>
      <c r="J19">
        <v>245734</v>
      </c>
      <c r="K19">
        <v>186300</v>
      </c>
      <c r="L19">
        <v>322757</v>
      </c>
      <c r="M19">
        <v>104804</v>
      </c>
      <c r="N19">
        <v>3335334</v>
      </c>
    </row>
    <row r="20" spans="1:14" ht="17.5" customHeight="1" x14ac:dyDescent="0.35">
      <c r="A20" s="29" t="s">
        <v>318</v>
      </c>
      <c r="B20">
        <v>129225</v>
      </c>
      <c r="C20">
        <v>300108</v>
      </c>
      <c r="D20">
        <v>280425</v>
      </c>
      <c r="E20">
        <v>96075</v>
      </c>
      <c r="F20">
        <v>170736</v>
      </c>
      <c r="G20">
        <v>358015</v>
      </c>
      <c r="H20">
        <v>70723</v>
      </c>
      <c r="I20">
        <v>130492</v>
      </c>
      <c r="J20">
        <v>97638</v>
      </c>
      <c r="K20">
        <v>391781</v>
      </c>
      <c r="L20">
        <v>566199</v>
      </c>
      <c r="M20">
        <v>145896</v>
      </c>
      <c r="N20">
        <v>2737313</v>
      </c>
    </row>
    <row r="21" spans="1:14" ht="17.5" customHeight="1" x14ac:dyDescent="0.35">
      <c r="A21" s="29" t="s">
        <v>322</v>
      </c>
      <c r="B21">
        <v>28420</v>
      </c>
      <c r="C21">
        <v>157648</v>
      </c>
      <c r="D21">
        <v>170188</v>
      </c>
      <c r="E21">
        <v>110631</v>
      </c>
      <c r="F21">
        <v>349185</v>
      </c>
      <c r="G21">
        <v>469546</v>
      </c>
      <c r="H21">
        <v>99264</v>
      </c>
      <c r="I21">
        <v>129969</v>
      </c>
      <c r="J21">
        <v>162392</v>
      </c>
      <c r="K21">
        <v>211620</v>
      </c>
      <c r="L21">
        <v>569612</v>
      </c>
      <c r="M21">
        <v>40710</v>
      </c>
      <c r="N21">
        <v>2499185</v>
      </c>
    </row>
    <row r="22" spans="1:14" ht="17.5" customHeight="1" x14ac:dyDescent="0.35">
      <c r="A22" s="29" t="s">
        <v>324</v>
      </c>
      <c r="B22">
        <v>359320</v>
      </c>
      <c r="C22">
        <v>284608</v>
      </c>
      <c r="D22">
        <v>451361</v>
      </c>
      <c r="E22">
        <v>212592</v>
      </c>
      <c r="F22">
        <v>584374</v>
      </c>
      <c r="G22">
        <v>89539</v>
      </c>
      <c r="H22">
        <v>240368</v>
      </c>
      <c r="I22">
        <v>18025</v>
      </c>
      <c r="J22">
        <v>151332</v>
      </c>
      <c r="K22">
        <v>316610</v>
      </c>
      <c r="L22">
        <v>161562</v>
      </c>
      <c r="M22">
        <v>201348</v>
      </c>
      <c r="N22">
        <v>3071039</v>
      </c>
    </row>
    <row r="23" spans="1:14" ht="17.5" customHeight="1" x14ac:dyDescent="0.35">
      <c r="A23" s="29" t="s">
        <v>321</v>
      </c>
      <c r="B23">
        <v>263421</v>
      </c>
      <c r="C23">
        <v>478399</v>
      </c>
      <c r="E23">
        <v>292286</v>
      </c>
      <c r="F23">
        <v>214293</v>
      </c>
      <c r="G23">
        <v>105549</v>
      </c>
      <c r="H23">
        <v>610478</v>
      </c>
      <c r="I23">
        <v>433315</v>
      </c>
      <c r="J23">
        <v>198049</v>
      </c>
      <c r="K23">
        <v>309017</v>
      </c>
      <c r="L23">
        <v>209175</v>
      </c>
      <c r="M23">
        <v>66384</v>
      </c>
      <c r="N23">
        <v>3180366</v>
      </c>
    </row>
    <row r="24" spans="1:14" ht="17.5" customHeight="1" x14ac:dyDescent="0.35">
      <c r="A24" s="29" t="s">
        <v>319</v>
      </c>
      <c r="B24">
        <v>183477</v>
      </c>
      <c r="C24">
        <v>281166</v>
      </c>
      <c r="D24">
        <v>99932</v>
      </c>
      <c r="E24">
        <v>18724</v>
      </c>
      <c r="F24">
        <v>261139</v>
      </c>
      <c r="G24">
        <v>111661</v>
      </c>
      <c r="H24">
        <v>365893</v>
      </c>
      <c r="I24">
        <v>453160</v>
      </c>
      <c r="J24">
        <v>173336</v>
      </c>
      <c r="K24">
        <v>262114</v>
      </c>
      <c r="L24">
        <v>461940</v>
      </c>
      <c r="M24">
        <v>99771</v>
      </c>
      <c r="N24">
        <v>2772313</v>
      </c>
    </row>
    <row r="25" spans="1:14" ht="17.5" customHeight="1" x14ac:dyDescent="0.35">
      <c r="A25" s="29" t="s">
        <v>1533</v>
      </c>
      <c r="B25">
        <v>1406168</v>
      </c>
      <c r="C25">
        <v>3015221</v>
      </c>
      <c r="D25">
        <v>1399528</v>
      </c>
      <c r="E25">
        <v>1303115</v>
      </c>
      <c r="F25">
        <v>1892925</v>
      </c>
      <c r="G25">
        <v>1653192</v>
      </c>
      <c r="H25">
        <v>1829502</v>
      </c>
      <c r="I25">
        <v>1471998</v>
      </c>
      <c r="J25">
        <v>1331730</v>
      </c>
      <c r="K25">
        <v>2252418</v>
      </c>
      <c r="L25">
        <v>2421463</v>
      </c>
      <c r="M25">
        <v>829743</v>
      </c>
      <c r="N25">
        <v>20807003</v>
      </c>
    </row>
    <row r="29" spans="1:14" ht="17.5" customHeight="1" x14ac:dyDescent="0.35">
      <c r="A29" s="28" t="s">
        <v>1532</v>
      </c>
      <c r="B29" t="s">
        <v>1534</v>
      </c>
      <c r="C29" t="s">
        <v>1536</v>
      </c>
    </row>
    <row r="30" spans="1:14" ht="17.5" customHeight="1" x14ac:dyDescent="0.35">
      <c r="A30" s="29" t="s">
        <v>310</v>
      </c>
      <c r="B30">
        <v>1163176</v>
      </c>
      <c r="C30">
        <v>10</v>
      </c>
    </row>
    <row r="31" spans="1:14" ht="17.5" customHeight="1" x14ac:dyDescent="0.35">
      <c r="A31" s="29" t="s">
        <v>311</v>
      </c>
      <c r="B31">
        <v>2597333</v>
      </c>
      <c r="C31">
        <v>2</v>
      </c>
    </row>
    <row r="32" spans="1:14" ht="17.5" customHeight="1" x14ac:dyDescent="0.35">
      <c r="A32" s="29" t="s">
        <v>309</v>
      </c>
      <c r="B32">
        <v>1980707</v>
      </c>
      <c r="C32">
        <v>7</v>
      </c>
    </row>
    <row r="33" spans="1:3" ht="17.5" customHeight="1" x14ac:dyDescent="0.35">
      <c r="A33" s="29" t="s">
        <v>312</v>
      </c>
      <c r="B33">
        <v>2598468</v>
      </c>
      <c r="C33">
        <v>1</v>
      </c>
    </row>
    <row r="34" spans="1:3" ht="17.5" customHeight="1" x14ac:dyDescent="0.35">
      <c r="A34" s="29" t="s">
        <v>315</v>
      </c>
      <c r="B34">
        <v>2093283</v>
      </c>
      <c r="C34">
        <v>5</v>
      </c>
    </row>
    <row r="35" spans="1:3" ht="17.5" customHeight="1" x14ac:dyDescent="0.35">
      <c r="A35" s="29" t="s">
        <v>314</v>
      </c>
      <c r="B35">
        <v>1729054</v>
      </c>
      <c r="C35">
        <v>9</v>
      </c>
    </row>
    <row r="36" spans="1:3" ht="17.5" customHeight="1" x14ac:dyDescent="0.35">
      <c r="A36" s="29" t="s">
        <v>308</v>
      </c>
      <c r="B36">
        <v>1876719</v>
      </c>
      <c r="C36">
        <v>8</v>
      </c>
    </row>
    <row r="37" spans="1:3" ht="17.5" customHeight="1" x14ac:dyDescent="0.35">
      <c r="A37" s="29" t="s">
        <v>317</v>
      </c>
      <c r="B37">
        <v>2049798</v>
      </c>
      <c r="C37">
        <v>6</v>
      </c>
    </row>
    <row r="38" spans="1:3" ht="17.5" customHeight="1" x14ac:dyDescent="0.35">
      <c r="A38" s="29" t="s">
        <v>313</v>
      </c>
      <c r="B38">
        <v>2566552</v>
      </c>
      <c r="C38">
        <v>3</v>
      </c>
    </row>
    <row r="39" spans="1:3" ht="17.5" customHeight="1" x14ac:dyDescent="0.35">
      <c r="A39" s="29" t="s">
        <v>316</v>
      </c>
      <c r="B39">
        <v>2151913</v>
      </c>
      <c r="C39">
        <v>4</v>
      </c>
    </row>
    <row r="40" spans="1:3" ht="17.5" customHeight="1" x14ac:dyDescent="0.35">
      <c r="A40" s="29" t="s">
        <v>1533</v>
      </c>
      <c r="B40">
        <v>20807003</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8A3E0-D559-413F-8AE7-385B93CF1E59}">
  <sheetPr codeName="Sheet4"/>
  <dimension ref="A1:C86"/>
  <sheetViews>
    <sheetView zoomScaleNormal="100" workbookViewId="0"/>
  </sheetViews>
  <sheetFormatPr defaultRowHeight="14.5" x14ac:dyDescent="0.35"/>
  <cols>
    <col min="1" max="1" width="16.36328125" bestFit="1" customWidth="1"/>
    <col min="2" max="4" width="19.26953125" bestFit="1" customWidth="1"/>
    <col min="5" max="6" width="9.81640625" bestFit="1" customWidth="1"/>
    <col min="7" max="7" width="12.54296875" bestFit="1" customWidth="1"/>
    <col min="8" max="8" width="15" bestFit="1" customWidth="1"/>
    <col min="9" max="9" width="9.1796875" bestFit="1" customWidth="1"/>
    <col min="10" max="10" width="12.6328125" bestFit="1" customWidth="1"/>
    <col min="11" max="11" width="14.36328125" bestFit="1" customWidth="1"/>
    <col min="12" max="12" width="11.453125" bestFit="1" customWidth="1"/>
    <col min="13" max="13" width="11.90625" bestFit="1" customWidth="1"/>
    <col min="14" max="14" width="10.7265625" bestFit="1" customWidth="1"/>
    <col min="15" max="17" width="9.81640625" bestFit="1" customWidth="1"/>
    <col min="18" max="18" width="12.36328125" bestFit="1" customWidth="1"/>
    <col min="19" max="19" width="11.54296875" bestFit="1" customWidth="1"/>
    <col min="20" max="20" width="8.81640625" bestFit="1" customWidth="1"/>
    <col min="21" max="21" width="10.26953125" bestFit="1" customWidth="1"/>
    <col min="22" max="22" width="11.90625" bestFit="1" customWidth="1"/>
    <col min="23" max="24" width="9.81640625" bestFit="1" customWidth="1"/>
    <col min="25" max="25" width="10.26953125" bestFit="1" customWidth="1"/>
    <col min="26" max="26" width="14.6328125" bestFit="1" customWidth="1"/>
    <col min="27" max="27" width="10.81640625" bestFit="1" customWidth="1"/>
  </cols>
  <sheetData>
    <row r="1" spans="1:3" x14ac:dyDescent="0.35">
      <c r="A1" s="28" t="s">
        <v>3</v>
      </c>
      <c r="B1" s="28" t="s">
        <v>4</v>
      </c>
      <c r="C1" t="s">
        <v>1537</v>
      </c>
    </row>
    <row r="2" spans="1:3" x14ac:dyDescent="0.35">
      <c r="A2" t="s">
        <v>323</v>
      </c>
      <c r="C2">
        <v>547080.26000000024</v>
      </c>
    </row>
    <row r="3" spans="1:3" x14ac:dyDescent="0.35">
      <c r="A3" t="s">
        <v>320</v>
      </c>
      <c r="C3">
        <v>433373.56</v>
      </c>
    </row>
    <row r="4" spans="1:3" x14ac:dyDescent="0.35">
      <c r="A4" t="s">
        <v>318</v>
      </c>
      <c r="C4">
        <v>554606.4600000002</v>
      </c>
    </row>
    <row r="5" spans="1:3" x14ac:dyDescent="0.35">
      <c r="A5" t="s">
        <v>322</v>
      </c>
      <c r="C5">
        <v>393258.63999999996</v>
      </c>
    </row>
    <row r="6" spans="1:3" x14ac:dyDescent="0.35">
      <c r="A6" t="s">
        <v>324</v>
      </c>
      <c r="C6">
        <v>431291.82000000024</v>
      </c>
    </row>
    <row r="7" spans="1:3" x14ac:dyDescent="0.35">
      <c r="A7" t="s">
        <v>321</v>
      </c>
      <c r="C7">
        <v>479474.77999999968</v>
      </c>
    </row>
    <row r="8" spans="1:3" x14ac:dyDescent="0.35">
      <c r="A8" t="s">
        <v>319</v>
      </c>
      <c r="C8">
        <v>462405.19</v>
      </c>
    </row>
    <row r="9" spans="1:3" x14ac:dyDescent="0.35">
      <c r="A9" t="s">
        <v>1533</v>
      </c>
      <c r="C9">
        <v>3301490.7100000004</v>
      </c>
    </row>
    <row r="18" spans="1:2" x14ac:dyDescent="0.35">
      <c r="A18" s="28" t="s">
        <v>1515</v>
      </c>
      <c r="B18" t="s">
        <v>1537</v>
      </c>
    </row>
    <row r="19" spans="1:2" x14ac:dyDescent="0.35">
      <c r="A19" t="s">
        <v>1514</v>
      </c>
      <c r="B19">
        <v>887949.62000000058</v>
      </c>
    </row>
    <row r="20" spans="1:2" x14ac:dyDescent="0.35">
      <c r="A20" t="s">
        <v>1513</v>
      </c>
      <c r="B20">
        <v>2413541.0899999989</v>
      </c>
    </row>
    <row r="21" spans="1:2" x14ac:dyDescent="0.35">
      <c r="A21" t="s">
        <v>1533</v>
      </c>
      <c r="B21">
        <v>3301490.7099999995</v>
      </c>
    </row>
    <row r="28" spans="1:2" x14ac:dyDescent="0.35">
      <c r="A28" s="28" t="s">
        <v>1538</v>
      </c>
      <c r="B28" t="s">
        <v>1537</v>
      </c>
    </row>
    <row r="29" spans="1:2" x14ac:dyDescent="0.35">
      <c r="A29" t="s">
        <v>1539</v>
      </c>
      <c r="B29">
        <v>218485.80000000005</v>
      </c>
    </row>
    <row r="30" spans="1:2" x14ac:dyDescent="0.35">
      <c r="A30" t="s">
        <v>1540</v>
      </c>
      <c r="B30">
        <v>379541.42</v>
      </c>
    </row>
    <row r="31" spans="1:2" x14ac:dyDescent="0.35">
      <c r="A31" t="s">
        <v>1541</v>
      </c>
      <c r="B31">
        <v>330146.10000000015</v>
      </c>
    </row>
    <row r="32" spans="1:2" x14ac:dyDescent="0.35">
      <c r="A32" t="s">
        <v>1542</v>
      </c>
      <c r="B32">
        <v>253611.26000000007</v>
      </c>
    </row>
    <row r="33" spans="1:2" x14ac:dyDescent="0.35">
      <c r="A33" t="s">
        <v>1523</v>
      </c>
      <c r="B33">
        <v>257976.77999999997</v>
      </c>
    </row>
    <row r="34" spans="1:2" x14ac:dyDescent="0.35">
      <c r="A34" t="s">
        <v>1543</v>
      </c>
      <c r="B34">
        <v>279961.90999999992</v>
      </c>
    </row>
    <row r="35" spans="1:2" x14ac:dyDescent="0.35">
      <c r="A35" t="s">
        <v>1544</v>
      </c>
      <c r="B35">
        <v>200382.08000000007</v>
      </c>
    </row>
    <row r="36" spans="1:2" x14ac:dyDescent="0.35">
      <c r="A36" t="s">
        <v>1545</v>
      </c>
      <c r="B36">
        <v>261616.5</v>
      </c>
    </row>
    <row r="37" spans="1:2" x14ac:dyDescent="0.35">
      <c r="A37" t="s">
        <v>1546</v>
      </c>
      <c r="B37">
        <v>232860.80000000008</v>
      </c>
    </row>
    <row r="38" spans="1:2" x14ac:dyDescent="0.35">
      <c r="A38" t="s">
        <v>1547</v>
      </c>
      <c r="B38">
        <v>311313.6700000001</v>
      </c>
    </row>
    <row r="39" spans="1:2" x14ac:dyDescent="0.35">
      <c r="A39" t="s">
        <v>1548</v>
      </c>
      <c r="B39">
        <v>272279.78999999992</v>
      </c>
    </row>
    <row r="40" spans="1:2" x14ac:dyDescent="0.35">
      <c r="A40" t="s">
        <v>1549</v>
      </c>
      <c r="B40">
        <v>303314.59999999992</v>
      </c>
    </row>
    <row r="41" spans="1:2" x14ac:dyDescent="0.35">
      <c r="A41" t="s">
        <v>1533</v>
      </c>
      <c r="B41">
        <v>3301490.7100000004</v>
      </c>
    </row>
    <row r="45" spans="1:2" ht="15" thickBot="1" x14ac:dyDescent="0.4"/>
    <row r="46" spans="1:2" x14ac:dyDescent="0.35">
      <c r="A46" s="23" t="s">
        <v>1531</v>
      </c>
      <c r="B46" s="25" t="s">
        <v>1550</v>
      </c>
    </row>
    <row r="47" spans="1:2" x14ac:dyDescent="0.35">
      <c r="A47" s="9" t="s">
        <v>1519</v>
      </c>
      <c r="B47" s="10" t="s">
        <v>1551</v>
      </c>
    </row>
    <row r="48" spans="1:2" x14ac:dyDescent="0.35">
      <c r="A48" s="9" t="s">
        <v>1520</v>
      </c>
      <c r="B48" s="10" t="s">
        <v>1551</v>
      </c>
    </row>
    <row r="49" spans="1:2" x14ac:dyDescent="0.35">
      <c r="A49" s="9" t="s">
        <v>1521</v>
      </c>
      <c r="B49" s="10" t="s">
        <v>1551</v>
      </c>
    </row>
    <row r="50" spans="1:2" x14ac:dyDescent="0.35">
      <c r="A50" s="9" t="s">
        <v>1522</v>
      </c>
      <c r="B50" s="10" t="s">
        <v>1552</v>
      </c>
    </row>
    <row r="51" spans="1:2" x14ac:dyDescent="0.35">
      <c r="A51" s="9" t="s">
        <v>1523</v>
      </c>
      <c r="B51" s="10" t="s">
        <v>1552</v>
      </c>
    </row>
    <row r="52" spans="1:2" x14ac:dyDescent="0.35">
      <c r="A52" s="9" t="s">
        <v>1524</v>
      </c>
      <c r="B52" s="10" t="s">
        <v>1552</v>
      </c>
    </row>
    <row r="53" spans="1:2" x14ac:dyDescent="0.35">
      <c r="A53" s="9" t="s">
        <v>1525</v>
      </c>
      <c r="B53" s="10" t="s">
        <v>1553</v>
      </c>
    </row>
    <row r="54" spans="1:2" x14ac:dyDescent="0.35">
      <c r="A54" s="9" t="s">
        <v>1526</v>
      </c>
      <c r="B54" s="10" t="s">
        <v>1553</v>
      </c>
    </row>
    <row r="55" spans="1:2" x14ac:dyDescent="0.35">
      <c r="A55" s="9" t="s">
        <v>1527</v>
      </c>
      <c r="B55" s="10" t="s">
        <v>1553</v>
      </c>
    </row>
    <row r="56" spans="1:2" x14ac:dyDescent="0.35">
      <c r="A56" s="9" t="s">
        <v>1528</v>
      </c>
      <c r="B56" s="10" t="s">
        <v>1554</v>
      </c>
    </row>
    <row r="57" spans="1:2" x14ac:dyDescent="0.35">
      <c r="A57" s="9" t="s">
        <v>1529</v>
      </c>
      <c r="B57" s="10" t="s">
        <v>1554</v>
      </c>
    </row>
    <row r="58" spans="1:2" ht="15" thickBot="1" x14ac:dyDescent="0.4">
      <c r="A58" s="11" t="s">
        <v>1530</v>
      </c>
      <c r="B58" s="14" t="s">
        <v>1554</v>
      </c>
    </row>
    <row r="69" spans="1:2" x14ac:dyDescent="0.35">
      <c r="A69" s="28" t="s">
        <v>1532</v>
      </c>
      <c r="B69" t="s">
        <v>1537</v>
      </c>
    </row>
    <row r="70" spans="1:2" x14ac:dyDescent="0.35">
      <c r="A70" s="29" t="s">
        <v>1551</v>
      </c>
      <c r="B70">
        <v>928173.32000000007</v>
      </c>
    </row>
    <row r="71" spans="1:2" x14ac:dyDescent="0.35">
      <c r="A71" s="30" t="s">
        <v>1519</v>
      </c>
      <c r="B71">
        <v>218485.80000000005</v>
      </c>
    </row>
    <row r="72" spans="1:2" x14ac:dyDescent="0.35">
      <c r="A72" s="30" t="s">
        <v>1520</v>
      </c>
      <c r="B72">
        <v>379541.42</v>
      </c>
    </row>
    <row r="73" spans="1:2" x14ac:dyDescent="0.35">
      <c r="A73" s="30" t="s">
        <v>1521</v>
      </c>
      <c r="B73">
        <v>330146.10000000015</v>
      </c>
    </row>
    <row r="74" spans="1:2" x14ac:dyDescent="0.35">
      <c r="A74" s="29" t="s">
        <v>1552</v>
      </c>
      <c r="B74">
        <v>791549.95</v>
      </c>
    </row>
    <row r="75" spans="1:2" x14ac:dyDescent="0.35">
      <c r="A75" s="30" t="s">
        <v>1522</v>
      </c>
      <c r="B75">
        <v>253611.26000000007</v>
      </c>
    </row>
    <row r="76" spans="1:2" x14ac:dyDescent="0.35">
      <c r="A76" s="30" t="s">
        <v>1523</v>
      </c>
      <c r="B76">
        <v>257976.77999999997</v>
      </c>
    </row>
    <row r="77" spans="1:2" x14ac:dyDescent="0.35">
      <c r="A77" s="30" t="s">
        <v>1524</v>
      </c>
      <c r="B77">
        <v>279961.90999999992</v>
      </c>
    </row>
    <row r="78" spans="1:2" x14ac:dyDescent="0.35">
      <c r="A78" s="29" t="s">
        <v>1553</v>
      </c>
      <c r="B78">
        <v>694859.38000000012</v>
      </c>
    </row>
    <row r="79" spans="1:2" x14ac:dyDescent="0.35">
      <c r="A79" s="30" t="s">
        <v>1525</v>
      </c>
      <c r="B79">
        <v>200382.08000000007</v>
      </c>
    </row>
    <row r="80" spans="1:2" x14ac:dyDescent="0.35">
      <c r="A80" s="30" t="s">
        <v>1526</v>
      </c>
      <c r="B80">
        <v>261616.5</v>
      </c>
    </row>
    <row r="81" spans="1:2" x14ac:dyDescent="0.35">
      <c r="A81" s="30" t="s">
        <v>1527</v>
      </c>
      <c r="B81">
        <v>232860.80000000008</v>
      </c>
    </row>
    <row r="82" spans="1:2" x14ac:dyDescent="0.35">
      <c r="A82" s="29" t="s">
        <v>1554</v>
      </c>
      <c r="B82">
        <v>886908.05999999982</v>
      </c>
    </row>
    <row r="83" spans="1:2" x14ac:dyDescent="0.35">
      <c r="A83" s="30" t="s">
        <v>1528</v>
      </c>
      <c r="B83">
        <v>311313.6700000001</v>
      </c>
    </row>
    <row r="84" spans="1:2" x14ac:dyDescent="0.35">
      <c r="A84" s="30" t="s">
        <v>1529</v>
      </c>
      <c r="B84">
        <v>272279.78999999992</v>
      </c>
    </row>
    <row r="85" spans="1:2" x14ac:dyDescent="0.35">
      <c r="A85" s="30" t="s">
        <v>1530</v>
      </c>
      <c r="B85">
        <v>303314.59999999992</v>
      </c>
    </row>
    <row r="86" spans="1:2" x14ac:dyDescent="0.35">
      <c r="A86" s="29" t="s">
        <v>1533</v>
      </c>
      <c r="B86">
        <v>3301490.7100000004</v>
      </c>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1827-44DB-4837-A633-8FF01CC34C8F}">
  <sheetPr codeName="Sheet5"/>
  <dimension ref="A1:O48"/>
  <sheetViews>
    <sheetView zoomScale="106" zoomScaleNormal="115" workbookViewId="0">
      <selection activeCell="L60" sqref="L60"/>
    </sheetView>
  </sheetViews>
  <sheetFormatPr defaultRowHeight="14.5" x14ac:dyDescent="0.35"/>
  <cols>
    <col min="1" max="1" width="22.08984375" bestFit="1" customWidth="1"/>
    <col min="2" max="2" width="15.7265625" bestFit="1" customWidth="1"/>
    <col min="3" max="3" width="19.7265625" bestFit="1" customWidth="1"/>
    <col min="4" max="9" width="7.81640625" bestFit="1" customWidth="1"/>
    <col min="10" max="10" width="10" bestFit="1" customWidth="1"/>
    <col min="11" max="11" width="7.81640625" bestFit="1" customWidth="1"/>
    <col min="12" max="12" width="9.54296875" bestFit="1" customWidth="1"/>
    <col min="13" max="13" width="9.36328125" bestFit="1" customWidth="1"/>
    <col min="14" max="14" width="10.7265625" bestFit="1" customWidth="1"/>
  </cols>
  <sheetData>
    <row r="1" spans="1:15" x14ac:dyDescent="0.35">
      <c r="A1" s="23" t="s">
        <v>1516</v>
      </c>
      <c r="B1" s="24" t="s">
        <v>1518</v>
      </c>
      <c r="C1" s="24" t="s">
        <v>1517</v>
      </c>
      <c r="D1" s="24" t="s">
        <v>1519</v>
      </c>
      <c r="E1" s="24" t="s">
        <v>1520</v>
      </c>
      <c r="F1" s="24" t="s">
        <v>1521</v>
      </c>
      <c r="G1" s="24" t="s">
        <v>1522</v>
      </c>
      <c r="H1" s="24" t="s">
        <v>1523</v>
      </c>
      <c r="I1" s="24" t="s">
        <v>1524</v>
      </c>
      <c r="J1" s="24" t="s">
        <v>1525</v>
      </c>
      <c r="K1" s="24" t="s">
        <v>1526</v>
      </c>
      <c r="L1" s="24" t="s">
        <v>1527</v>
      </c>
      <c r="M1" s="24" t="s">
        <v>1528</v>
      </c>
      <c r="N1" s="24" t="s">
        <v>1529</v>
      </c>
      <c r="O1" s="25" t="s">
        <v>1530</v>
      </c>
    </row>
    <row r="2" spans="1:15" x14ac:dyDescent="0.35">
      <c r="A2" s="9">
        <v>1</v>
      </c>
      <c r="B2" s="4" t="e" cm="1">
        <f t="array" aca="1" ref="B2:B11" ca="1">_xlfn.UNIQUE(Purchase_Data!D2:D301)</f>
        <v>#NAME?</v>
      </c>
      <c r="C2" s="26" cm="1">
        <f t="array" aca="1" ref="C2:C11" ca="1">SUMIF(Purchase_Data!$D$2:$D$301,B2:B11,Purchase_Data!$J$2:$J$301)</f>
        <v>0</v>
      </c>
      <c r="D2" s="19" cm="1">
        <f t="array" aca="1" ref="D2:O11" ca="1">SUMIFS(Purchase_Data!$J$2:$J$301,Purchase_Data!$D$2:$D$301,B2:B11,Purchase_Data!$C$2:$C$301,D1:O1)</f>
        <v>0</v>
      </c>
      <c r="E2" s="19">
        <f ca="1"/>
        <v>0</v>
      </c>
      <c r="F2" s="19">
        <f ca="1"/>
        <v>0</v>
      </c>
      <c r="G2" s="19">
        <f ca="1"/>
        <v>0</v>
      </c>
      <c r="H2" s="19">
        <f ca="1"/>
        <v>0</v>
      </c>
      <c r="I2" s="19">
        <f ca="1"/>
        <v>0</v>
      </c>
      <c r="J2" s="19">
        <f ca="1"/>
        <v>0</v>
      </c>
      <c r="K2" s="19">
        <f ca="1"/>
        <v>0</v>
      </c>
      <c r="L2" s="19">
        <f ca="1"/>
        <v>0</v>
      </c>
      <c r="M2" s="19">
        <f ca="1"/>
        <v>0</v>
      </c>
      <c r="N2" s="19">
        <f ca="1"/>
        <v>0</v>
      </c>
      <c r="O2" s="20">
        <f ca="1"/>
        <v>0</v>
      </c>
    </row>
    <row r="3" spans="1:15" x14ac:dyDescent="0.35">
      <c r="A3" s="9">
        <v>2</v>
      </c>
      <c r="B3" s="4" t="e">
        <f ca="1"/>
        <v>#NAME?</v>
      </c>
      <c r="C3" s="26">
        <f ca="1"/>
        <v>0</v>
      </c>
      <c r="D3" s="19">
        <f ca="1"/>
        <v>0</v>
      </c>
      <c r="E3" s="19">
        <f ca="1"/>
        <v>0</v>
      </c>
      <c r="F3" s="19">
        <f ca="1"/>
        <v>0</v>
      </c>
      <c r="G3" s="19">
        <f ca="1"/>
        <v>0</v>
      </c>
      <c r="H3" s="19">
        <f ca="1"/>
        <v>0</v>
      </c>
      <c r="I3" s="19">
        <f ca="1"/>
        <v>0</v>
      </c>
      <c r="J3" s="19">
        <f ca="1"/>
        <v>0</v>
      </c>
      <c r="K3" s="19">
        <f ca="1"/>
        <v>0</v>
      </c>
      <c r="L3" s="19">
        <f ca="1"/>
        <v>0</v>
      </c>
      <c r="M3" s="19">
        <f ca="1"/>
        <v>0</v>
      </c>
      <c r="N3" s="19">
        <f ca="1"/>
        <v>0</v>
      </c>
      <c r="O3" s="20">
        <f ca="1"/>
        <v>0</v>
      </c>
    </row>
    <row r="4" spans="1:15" x14ac:dyDescent="0.35">
      <c r="A4" s="9">
        <v>3</v>
      </c>
      <c r="B4" s="4" t="e">
        <f ca="1"/>
        <v>#NAME?</v>
      </c>
      <c r="C4" s="26">
        <f ca="1"/>
        <v>0</v>
      </c>
      <c r="D4" s="19">
        <f ca="1"/>
        <v>0</v>
      </c>
      <c r="E4" s="19">
        <f ca="1"/>
        <v>0</v>
      </c>
      <c r="F4" s="19">
        <f ca="1"/>
        <v>0</v>
      </c>
      <c r="G4" s="19">
        <f ca="1"/>
        <v>0</v>
      </c>
      <c r="H4" s="19">
        <f ca="1"/>
        <v>0</v>
      </c>
      <c r="I4" s="19">
        <f ca="1"/>
        <v>0</v>
      </c>
      <c r="J4" s="19">
        <f ca="1"/>
        <v>0</v>
      </c>
      <c r="K4" s="19">
        <f ca="1"/>
        <v>0</v>
      </c>
      <c r="L4" s="19">
        <f ca="1"/>
        <v>0</v>
      </c>
      <c r="M4" s="19">
        <f ca="1"/>
        <v>0</v>
      </c>
      <c r="N4" s="19">
        <f ca="1"/>
        <v>0</v>
      </c>
      <c r="O4" s="20">
        <f ca="1"/>
        <v>0</v>
      </c>
    </row>
    <row r="5" spans="1:15" x14ac:dyDescent="0.35">
      <c r="A5" s="9">
        <v>4</v>
      </c>
      <c r="B5" s="4" t="e">
        <f ca="1"/>
        <v>#NAME?</v>
      </c>
      <c r="C5" s="26">
        <f ca="1"/>
        <v>0</v>
      </c>
      <c r="D5" s="19">
        <f ca="1"/>
        <v>0</v>
      </c>
      <c r="E5" s="19">
        <f ca="1"/>
        <v>0</v>
      </c>
      <c r="F5" s="19">
        <f ca="1"/>
        <v>0</v>
      </c>
      <c r="G5" s="19">
        <f ca="1"/>
        <v>0</v>
      </c>
      <c r="H5" s="19">
        <f ca="1"/>
        <v>0</v>
      </c>
      <c r="I5" s="19">
        <f ca="1"/>
        <v>0</v>
      </c>
      <c r="J5" s="19">
        <f ca="1"/>
        <v>0</v>
      </c>
      <c r="K5" s="19">
        <f ca="1"/>
        <v>0</v>
      </c>
      <c r="L5" s="19">
        <f ca="1"/>
        <v>0</v>
      </c>
      <c r="M5" s="19">
        <f ca="1"/>
        <v>0</v>
      </c>
      <c r="N5" s="19">
        <f ca="1"/>
        <v>0</v>
      </c>
      <c r="O5" s="20">
        <f ca="1"/>
        <v>0</v>
      </c>
    </row>
    <row r="6" spans="1:15" x14ac:dyDescent="0.35">
      <c r="A6" s="9">
        <v>5</v>
      </c>
      <c r="B6" s="4" t="e">
        <f ca="1"/>
        <v>#NAME?</v>
      </c>
      <c r="C6" s="26">
        <f ca="1"/>
        <v>0</v>
      </c>
      <c r="D6" s="19">
        <f ca="1"/>
        <v>0</v>
      </c>
      <c r="E6" s="19">
        <f ca="1"/>
        <v>0</v>
      </c>
      <c r="F6" s="19">
        <f ca="1"/>
        <v>0</v>
      </c>
      <c r="G6" s="19">
        <f ca="1"/>
        <v>0</v>
      </c>
      <c r="H6" s="19">
        <f ca="1"/>
        <v>0</v>
      </c>
      <c r="I6" s="19">
        <f ca="1"/>
        <v>0</v>
      </c>
      <c r="J6" s="19">
        <f ca="1"/>
        <v>0</v>
      </c>
      <c r="K6" s="19">
        <f ca="1"/>
        <v>0</v>
      </c>
      <c r="L6" s="19">
        <f ca="1"/>
        <v>0</v>
      </c>
      <c r="M6" s="19">
        <f ca="1"/>
        <v>0</v>
      </c>
      <c r="N6" s="19">
        <f ca="1"/>
        <v>0</v>
      </c>
      <c r="O6" s="20">
        <f ca="1"/>
        <v>0</v>
      </c>
    </row>
    <row r="7" spans="1:15" x14ac:dyDescent="0.35">
      <c r="A7" s="9">
        <v>6</v>
      </c>
      <c r="B7" s="4" t="e">
        <f ca="1"/>
        <v>#NAME?</v>
      </c>
      <c r="C7" s="26">
        <f ca="1"/>
        <v>0</v>
      </c>
      <c r="D7" s="19">
        <f ca="1"/>
        <v>0</v>
      </c>
      <c r="E7" s="19">
        <f ca="1"/>
        <v>0</v>
      </c>
      <c r="F7" s="19">
        <f ca="1"/>
        <v>0</v>
      </c>
      <c r="G7" s="19">
        <f ca="1"/>
        <v>0</v>
      </c>
      <c r="H7" s="19">
        <f ca="1"/>
        <v>0</v>
      </c>
      <c r="I7" s="19">
        <f ca="1"/>
        <v>0</v>
      </c>
      <c r="J7" s="19">
        <f ca="1"/>
        <v>0</v>
      </c>
      <c r="K7" s="19">
        <f ca="1"/>
        <v>0</v>
      </c>
      <c r="L7" s="19">
        <f ca="1"/>
        <v>0</v>
      </c>
      <c r="M7" s="19">
        <f ca="1"/>
        <v>0</v>
      </c>
      <c r="N7" s="19">
        <f ca="1"/>
        <v>0</v>
      </c>
      <c r="O7" s="20">
        <f ca="1"/>
        <v>0</v>
      </c>
    </row>
    <row r="8" spans="1:15" x14ac:dyDescent="0.35">
      <c r="A8" s="9">
        <v>7</v>
      </c>
      <c r="B8" s="4" t="e">
        <f ca="1"/>
        <v>#NAME?</v>
      </c>
      <c r="C8" s="26">
        <f ca="1"/>
        <v>0</v>
      </c>
      <c r="D8" s="19">
        <f ca="1"/>
        <v>0</v>
      </c>
      <c r="E8" s="19">
        <f ca="1"/>
        <v>0</v>
      </c>
      <c r="F8" s="19">
        <f ca="1"/>
        <v>0</v>
      </c>
      <c r="G8" s="19">
        <f ca="1"/>
        <v>0</v>
      </c>
      <c r="H8" s="19">
        <f ca="1"/>
        <v>0</v>
      </c>
      <c r="I8" s="19">
        <f ca="1"/>
        <v>0</v>
      </c>
      <c r="J8" s="19">
        <f ca="1"/>
        <v>0</v>
      </c>
      <c r="K8" s="19">
        <f ca="1"/>
        <v>0</v>
      </c>
      <c r="L8" s="19">
        <f ca="1"/>
        <v>0</v>
      </c>
      <c r="M8" s="19">
        <f ca="1"/>
        <v>0</v>
      </c>
      <c r="N8" s="19">
        <f ca="1"/>
        <v>0</v>
      </c>
      <c r="O8" s="20">
        <f ca="1"/>
        <v>0</v>
      </c>
    </row>
    <row r="9" spans="1:15" x14ac:dyDescent="0.35">
      <c r="A9" s="9">
        <v>8</v>
      </c>
      <c r="B9" s="4" t="e">
        <f ca="1"/>
        <v>#NAME?</v>
      </c>
      <c r="C9" s="26">
        <f ca="1"/>
        <v>0</v>
      </c>
      <c r="D9" s="19">
        <f ca="1"/>
        <v>0</v>
      </c>
      <c r="E9" s="19">
        <f ca="1"/>
        <v>0</v>
      </c>
      <c r="F9" s="19">
        <f ca="1"/>
        <v>0</v>
      </c>
      <c r="G9" s="19">
        <f ca="1"/>
        <v>0</v>
      </c>
      <c r="H9" s="19">
        <f ca="1"/>
        <v>0</v>
      </c>
      <c r="I9" s="19">
        <f ca="1"/>
        <v>0</v>
      </c>
      <c r="J9" s="19">
        <f ca="1"/>
        <v>0</v>
      </c>
      <c r="K9" s="19">
        <f ca="1"/>
        <v>0</v>
      </c>
      <c r="L9" s="19">
        <f ca="1"/>
        <v>0</v>
      </c>
      <c r="M9" s="19">
        <f ca="1"/>
        <v>0</v>
      </c>
      <c r="N9" s="19">
        <f ca="1"/>
        <v>0</v>
      </c>
      <c r="O9" s="20">
        <f ca="1"/>
        <v>0</v>
      </c>
    </row>
    <row r="10" spans="1:15" x14ac:dyDescent="0.35">
      <c r="A10" s="9">
        <v>9</v>
      </c>
      <c r="B10" s="4" t="e">
        <f ca="1"/>
        <v>#NAME?</v>
      </c>
      <c r="C10" s="26">
        <f ca="1"/>
        <v>0</v>
      </c>
      <c r="D10" s="19">
        <f ca="1"/>
        <v>0</v>
      </c>
      <c r="E10" s="19">
        <f ca="1"/>
        <v>0</v>
      </c>
      <c r="F10" s="19">
        <f ca="1"/>
        <v>0</v>
      </c>
      <c r="G10" s="19">
        <f ca="1"/>
        <v>0</v>
      </c>
      <c r="H10" s="19">
        <f ca="1"/>
        <v>0</v>
      </c>
      <c r="I10" s="19">
        <f ca="1"/>
        <v>0</v>
      </c>
      <c r="J10" s="19">
        <f ca="1"/>
        <v>0</v>
      </c>
      <c r="K10" s="19">
        <f ca="1"/>
        <v>0</v>
      </c>
      <c r="L10" s="19">
        <f ca="1"/>
        <v>0</v>
      </c>
      <c r="M10" s="19">
        <f ca="1"/>
        <v>0</v>
      </c>
      <c r="N10" s="19">
        <f ca="1"/>
        <v>0</v>
      </c>
      <c r="O10" s="20">
        <f ca="1"/>
        <v>0</v>
      </c>
    </row>
    <row r="11" spans="1:15" ht="15" thickBot="1" x14ac:dyDescent="0.4">
      <c r="A11" s="11">
        <v>10</v>
      </c>
      <c r="B11" s="13" t="e">
        <f ca="1"/>
        <v>#NAME?</v>
      </c>
      <c r="C11" s="27">
        <f ca="1"/>
        <v>0</v>
      </c>
      <c r="D11" s="21">
        <f ca="1"/>
        <v>0</v>
      </c>
      <c r="E11" s="21">
        <f ca="1"/>
        <v>0</v>
      </c>
      <c r="F11" s="21">
        <f ca="1"/>
        <v>0</v>
      </c>
      <c r="G11" s="21">
        <f ca="1"/>
        <v>0</v>
      </c>
      <c r="H11" s="21">
        <f ca="1"/>
        <v>0</v>
      </c>
      <c r="I11" s="21">
        <f ca="1"/>
        <v>0</v>
      </c>
      <c r="J11" s="21">
        <f ca="1"/>
        <v>0</v>
      </c>
      <c r="K11" s="21">
        <f ca="1"/>
        <v>0</v>
      </c>
      <c r="L11" s="21">
        <f ca="1"/>
        <v>0</v>
      </c>
      <c r="M11" s="21">
        <f ca="1"/>
        <v>0</v>
      </c>
      <c r="N11" s="21">
        <f ca="1"/>
        <v>0</v>
      </c>
      <c r="O11" s="22">
        <f ca="1"/>
        <v>0</v>
      </c>
    </row>
    <row r="22" spans="1:14" x14ac:dyDescent="0.35">
      <c r="A22" s="28" t="s">
        <v>1534</v>
      </c>
      <c r="B22" s="28" t="s">
        <v>1535</v>
      </c>
    </row>
    <row r="23" spans="1:14" x14ac:dyDescent="0.35">
      <c r="A23" s="28" t="s">
        <v>1532</v>
      </c>
      <c r="B23" t="s">
        <v>1519</v>
      </c>
      <c r="C23" t="s">
        <v>1520</v>
      </c>
      <c r="D23" t="s">
        <v>1521</v>
      </c>
      <c r="E23" t="s">
        <v>1522</v>
      </c>
      <c r="F23" t="s">
        <v>1523</v>
      </c>
      <c r="G23" t="s">
        <v>1524</v>
      </c>
      <c r="H23" t="s">
        <v>1525</v>
      </c>
      <c r="I23" t="s">
        <v>1526</v>
      </c>
      <c r="J23" t="s">
        <v>1527</v>
      </c>
      <c r="K23" t="s">
        <v>1528</v>
      </c>
      <c r="L23" t="s">
        <v>1529</v>
      </c>
      <c r="M23" t="s">
        <v>1530</v>
      </c>
      <c r="N23" t="s">
        <v>1533</v>
      </c>
    </row>
    <row r="24" spans="1:14" x14ac:dyDescent="0.35">
      <c r="A24" s="29" t="s">
        <v>323</v>
      </c>
      <c r="B24">
        <v>107160</v>
      </c>
      <c r="C24">
        <v>763350</v>
      </c>
      <c r="D24">
        <v>143820</v>
      </c>
      <c r="E24">
        <v>424164</v>
      </c>
      <c r="F24">
        <v>77294</v>
      </c>
      <c r="G24">
        <v>102010</v>
      </c>
      <c r="H24">
        <v>339881</v>
      </c>
      <c r="I24">
        <v>74501</v>
      </c>
      <c r="J24">
        <v>303249</v>
      </c>
      <c r="K24">
        <v>574976</v>
      </c>
      <c r="L24">
        <v>130218</v>
      </c>
      <c r="M24">
        <v>170830</v>
      </c>
      <c r="N24">
        <v>3211453</v>
      </c>
    </row>
    <row r="25" spans="1:14" x14ac:dyDescent="0.35">
      <c r="A25" s="29" t="s">
        <v>320</v>
      </c>
      <c r="B25">
        <v>335145</v>
      </c>
      <c r="C25">
        <v>749942</v>
      </c>
      <c r="D25">
        <v>253802</v>
      </c>
      <c r="E25">
        <v>148643</v>
      </c>
      <c r="F25">
        <v>235904</v>
      </c>
      <c r="G25">
        <v>416872</v>
      </c>
      <c r="H25">
        <v>102895</v>
      </c>
      <c r="I25">
        <v>232536</v>
      </c>
      <c r="J25">
        <v>245734</v>
      </c>
      <c r="K25">
        <v>186300</v>
      </c>
      <c r="L25">
        <v>322757</v>
      </c>
      <c r="M25">
        <v>104804</v>
      </c>
      <c r="N25">
        <v>3335334</v>
      </c>
    </row>
    <row r="26" spans="1:14" x14ac:dyDescent="0.35">
      <c r="A26" s="29" t="s">
        <v>318</v>
      </c>
      <c r="B26">
        <v>129225</v>
      </c>
      <c r="C26">
        <v>300108</v>
      </c>
      <c r="D26">
        <v>280425</v>
      </c>
      <c r="E26">
        <v>96075</v>
      </c>
      <c r="F26">
        <v>170736</v>
      </c>
      <c r="G26">
        <v>358015</v>
      </c>
      <c r="H26">
        <v>70723</v>
      </c>
      <c r="I26">
        <v>130492</v>
      </c>
      <c r="J26">
        <v>97638</v>
      </c>
      <c r="K26">
        <v>391781</v>
      </c>
      <c r="L26">
        <v>566199</v>
      </c>
      <c r="M26">
        <v>145896</v>
      </c>
      <c r="N26">
        <v>2737313</v>
      </c>
    </row>
    <row r="27" spans="1:14" x14ac:dyDescent="0.35">
      <c r="A27" s="29" t="s">
        <v>322</v>
      </c>
      <c r="B27">
        <v>28420</v>
      </c>
      <c r="C27">
        <v>157648</v>
      </c>
      <c r="D27">
        <v>170188</v>
      </c>
      <c r="E27">
        <v>110631</v>
      </c>
      <c r="F27">
        <v>349185</v>
      </c>
      <c r="G27">
        <v>469546</v>
      </c>
      <c r="H27">
        <v>99264</v>
      </c>
      <c r="I27">
        <v>129969</v>
      </c>
      <c r="J27">
        <v>162392</v>
      </c>
      <c r="K27">
        <v>211620</v>
      </c>
      <c r="L27">
        <v>569612</v>
      </c>
      <c r="M27">
        <v>40710</v>
      </c>
      <c r="N27">
        <v>2499185</v>
      </c>
    </row>
    <row r="28" spans="1:14" x14ac:dyDescent="0.35">
      <c r="A28" s="29" t="s">
        <v>324</v>
      </c>
      <c r="B28">
        <v>359320</v>
      </c>
      <c r="C28">
        <v>284608</v>
      </c>
      <c r="D28">
        <v>451361</v>
      </c>
      <c r="E28">
        <v>212592</v>
      </c>
      <c r="F28">
        <v>584374</v>
      </c>
      <c r="G28">
        <v>89539</v>
      </c>
      <c r="H28">
        <v>240368</v>
      </c>
      <c r="I28">
        <v>18025</v>
      </c>
      <c r="J28">
        <v>151332</v>
      </c>
      <c r="K28">
        <v>316610</v>
      </c>
      <c r="L28">
        <v>161562</v>
      </c>
      <c r="M28">
        <v>201348</v>
      </c>
      <c r="N28">
        <v>3071039</v>
      </c>
    </row>
    <row r="29" spans="1:14" x14ac:dyDescent="0.35">
      <c r="A29" s="29" t="s">
        <v>321</v>
      </c>
      <c r="B29">
        <v>263421</v>
      </c>
      <c r="C29">
        <v>478399</v>
      </c>
      <c r="E29">
        <v>292286</v>
      </c>
      <c r="F29">
        <v>214293</v>
      </c>
      <c r="G29">
        <v>105549</v>
      </c>
      <c r="H29">
        <v>610478</v>
      </c>
      <c r="I29">
        <v>433315</v>
      </c>
      <c r="J29">
        <v>198049</v>
      </c>
      <c r="K29">
        <v>309017</v>
      </c>
      <c r="L29">
        <v>209175</v>
      </c>
      <c r="M29">
        <v>66384</v>
      </c>
      <c r="N29">
        <v>3180366</v>
      </c>
    </row>
    <row r="30" spans="1:14" x14ac:dyDescent="0.35">
      <c r="A30" s="29" t="s">
        <v>319</v>
      </c>
      <c r="B30">
        <v>183477</v>
      </c>
      <c r="C30">
        <v>281166</v>
      </c>
      <c r="D30">
        <v>99932</v>
      </c>
      <c r="E30">
        <v>18724</v>
      </c>
      <c r="F30">
        <v>261139</v>
      </c>
      <c r="G30">
        <v>111661</v>
      </c>
      <c r="H30">
        <v>365893</v>
      </c>
      <c r="I30">
        <v>453160</v>
      </c>
      <c r="J30">
        <v>173336</v>
      </c>
      <c r="K30">
        <v>262114</v>
      </c>
      <c r="L30">
        <v>461940</v>
      </c>
      <c r="M30">
        <v>99771</v>
      </c>
      <c r="N30">
        <v>2772313</v>
      </c>
    </row>
    <row r="31" spans="1:14" x14ac:dyDescent="0.35">
      <c r="A31" s="29" t="s">
        <v>1533</v>
      </c>
      <c r="B31">
        <v>1406168</v>
      </c>
      <c r="C31">
        <v>3015221</v>
      </c>
      <c r="D31">
        <v>1399528</v>
      </c>
      <c r="E31">
        <v>1303115</v>
      </c>
      <c r="F31">
        <v>1892925</v>
      </c>
      <c r="G31">
        <v>1653192</v>
      </c>
      <c r="H31">
        <v>1829502</v>
      </c>
      <c r="I31">
        <v>1471998</v>
      </c>
      <c r="J31">
        <v>1331730</v>
      </c>
      <c r="K31">
        <v>2252418</v>
      </c>
      <c r="L31">
        <v>2421463</v>
      </c>
      <c r="M31">
        <v>829743</v>
      </c>
      <c r="N31">
        <v>20807003</v>
      </c>
    </row>
    <row r="37" spans="1:3" x14ac:dyDescent="0.35">
      <c r="A37" s="28" t="s">
        <v>1532</v>
      </c>
      <c r="B37" t="s">
        <v>1534</v>
      </c>
      <c r="C37" t="s">
        <v>1536</v>
      </c>
    </row>
    <row r="38" spans="1:3" x14ac:dyDescent="0.35">
      <c r="A38" s="29" t="s">
        <v>310</v>
      </c>
      <c r="B38">
        <v>1163176</v>
      </c>
      <c r="C38">
        <v>10</v>
      </c>
    </row>
    <row r="39" spans="1:3" x14ac:dyDescent="0.35">
      <c r="A39" s="29" t="s">
        <v>311</v>
      </c>
      <c r="B39">
        <v>2597333</v>
      </c>
      <c r="C39">
        <v>2</v>
      </c>
    </row>
    <row r="40" spans="1:3" x14ac:dyDescent="0.35">
      <c r="A40" s="29" t="s">
        <v>309</v>
      </c>
      <c r="B40">
        <v>1980707</v>
      </c>
      <c r="C40">
        <v>7</v>
      </c>
    </row>
    <row r="41" spans="1:3" x14ac:dyDescent="0.35">
      <c r="A41" s="29" t="s">
        <v>312</v>
      </c>
      <c r="B41">
        <v>2598468</v>
      </c>
      <c r="C41">
        <v>1</v>
      </c>
    </row>
    <row r="42" spans="1:3" x14ac:dyDescent="0.35">
      <c r="A42" s="29" t="s">
        <v>315</v>
      </c>
      <c r="B42">
        <v>2093283</v>
      </c>
      <c r="C42">
        <v>5</v>
      </c>
    </row>
    <row r="43" spans="1:3" x14ac:dyDescent="0.35">
      <c r="A43" s="29" t="s">
        <v>314</v>
      </c>
      <c r="B43">
        <v>1729054</v>
      </c>
      <c r="C43">
        <v>9</v>
      </c>
    </row>
    <row r="44" spans="1:3" x14ac:dyDescent="0.35">
      <c r="A44" s="29" t="s">
        <v>308</v>
      </c>
      <c r="B44">
        <v>1876719</v>
      </c>
      <c r="C44">
        <v>8</v>
      </c>
    </row>
    <row r="45" spans="1:3" x14ac:dyDescent="0.35">
      <c r="A45" s="29" t="s">
        <v>317</v>
      </c>
      <c r="B45">
        <v>2049798</v>
      </c>
      <c r="C45">
        <v>6</v>
      </c>
    </row>
    <row r="46" spans="1:3" x14ac:dyDescent="0.35">
      <c r="A46" s="29" t="s">
        <v>313</v>
      </c>
      <c r="B46">
        <v>2566552</v>
      </c>
      <c r="C46">
        <v>3</v>
      </c>
    </row>
    <row r="47" spans="1:3" x14ac:dyDescent="0.35">
      <c r="A47" s="29" t="s">
        <v>316</v>
      </c>
      <c r="B47">
        <v>2151913</v>
      </c>
      <c r="C47">
        <v>4</v>
      </c>
    </row>
    <row r="48" spans="1:3" x14ac:dyDescent="0.35">
      <c r="A48" s="29" t="s">
        <v>1533</v>
      </c>
      <c r="B48">
        <v>20807003</v>
      </c>
    </row>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416BE-B587-40BA-B905-E3AD204A1DC2}">
  <sheetPr codeName="Sheet6"/>
  <dimension ref="A1:U59"/>
  <sheetViews>
    <sheetView zoomScale="85" zoomScaleNormal="85" workbookViewId="0"/>
  </sheetViews>
  <sheetFormatPr defaultRowHeight="14.5" x14ac:dyDescent="0.35"/>
  <cols>
    <col min="1" max="1" width="19.26953125" bestFit="1" customWidth="1"/>
    <col min="3" max="3" width="22.81640625" bestFit="1" customWidth="1"/>
    <col min="5" max="5" width="16.90625" bestFit="1" customWidth="1"/>
    <col min="7" max="7" width="13.1796875" bestFit="1" customWidth="1"/>
    <col min="8" max="8" width="19.54296875" bestFit="1" customWidth="1"/>
    <col min="11" max="11" width="13.1796875" bestFit="1" customWidth="1"/>
    <col min="12" max="12" width="19.54296875" bestFit="1" customWidth="1"/>
    <col min="15" max="15" width="14.7265625" bestFit="1" customWidth="1"/>
    <col min="16" max="16" width="19.54296875" bestFit="1" customWidth="1"/>
    <col min="20" max="20" width="13.1796875" bestFit="1" customWidth="1"/>
    <col min="21" max="21" width="19.54296875" bestFit="1" customWidth="1"/>
  </cols>
  <sheetData>
    <row r="1" spans="1:21" x14ac:dyDescent="0.35">
      <c r="T1" s="28" t="s">
        <v>1532</v>
      </c>
      <c r="U1" t="s">
        <v>1537</v>
      </c>
    </row>
    <row r="2" spans="1:21" x14ac:dyDescent="0.35">
      <c r="A2" s="34">
        <f>GETPIVOTDATA("[Measures].[Sum of Sales_Amount]",$A$3)</f>
        <v>3301490.71</v>
      </c>
      <c r="C2" s="34">
        <f>GETPIVOTDATA("[Measures].[Sum of Purchase_Amount]",$C$3)</f>
        <v>20807003</v>
      </c>
      <c r="E2" s="34">
        <f>E4</f>
        <v>-17505512.289999999</v>
      </c>
      <c r="T2" s="29" t="s">
        <v>1514</v>
      </c>
      <c r="U2" s="32">
        <v>887949.62</v>
      </c>
    </row>
    <row r="3" spans="1:21" x14ac:dyDescent="0.35">
      <c r="A3" t="s">
        <v>1537</v>
      </c>
      <c r="C3" t="s">
        <v>1534</v>
      </c>
      <c r="E3" s="31" t="s">
        <v>1555</v>
      </c>
      <c r="G3" s="28" t="s">
        <v>1532</v>
      </c>
      <c r="H3" t="s">
        <v>1537</v>
      </c>
      <c r="K3" s="28" t="s">
        <v>1532</v>
      </c>
      <c r="L3" t="s">
        <v>1537</v>
      </c>
      <c r="O3" s="28" t="s">
        <v>1532</v>
      </c>
      <c r="P3" t="s">
        <v>1537</v>
      </c>
      <c r="T3" s="29" t="s">
        <v>1513</v>
      </c>
      <c r="U3" s="32">
        <v>2413541.09</v>
      </c>
    </row>
    <row r="4" spans="1:21" x14ac:dyDescent="0.35">
      <c r="A4" s="32">
        <v>3301490.71</v>
      </c>
      <c r="C4" s="32">
        <v>20807003</v>
      </c>
      <c r="E4" s="1">
        <f>GETPIVOTDATA("[Measures].[Sum of Sales_Amount]",$A$3)-GETPIVOTDATA("[Measures].[Sum of Purchase_Amount]",$C$3)</f>
        <v>-17505512.289999999</v>
      </c>
      <c r="G4" s="29" t="s">
        <v>1519</v>
      </c>
      <c r="H4" s="32">
        <v>218485.8</v>
      </c>
      <c r="K4" s="29" t="s">
        <v>1511</v>
      </c>
      <c r="L4" s="32">
        <v>722608.36</v>
      </c>
      <c r="O4" s="29" t="s">
        <v>335</v>
      </c>
      <c r="P4" s="32">
        <v>75665.279999999999</v>
      </c>
      <c r="T4" s="29" t="s">
        <v>1533</v>
      </c>
      <c r="U4" s="32">
        <v>3301490.71</v>
      </c>
    </row>
    <row r="5" spans="1:21" x14ac:dyDescent="0.35">
      <c r="G5" s="29" t="s">
        <v>1520</v>
      </c>
      <c r="H5" s="32">
        <v>379541.42</v>
      </c>
      <c r="K5" s="29" t="s">
        <v>1508</v>
      </c>
      <c r="L5" s="32">
        <v>623712.09</v>
      </c>
      <c r="O5" s="29" t="s">
        <v>347</v>
      </c>
      <c r="P5" s="32">
        <v>116122.94</v>
      </c>
    </row>
    <row r="6" spans="1:21" x14ac:dyDescent="0.35">
      <c r="G6" s="29" t="s">
        <v>1521</v>
      </c>
      <c r="H6" s="32">
        <v>330146.09999999998</v>
      </c>
      <c r="K6" s="29" t="s">
        <v>1509</v>
      </c>
      <c r="L6" s="32">
        <v>658651.68999999994</v>
      </c>
      <c r="O6" s="29" t="s">
        <v>327</v>
      </c>
      <c r="P6" s="32">
        <v>98596.96</v>
      </c>
    </row>
    <row r="7" spans="1:21" x14ac:dyDescent="0.35">
      <c r="G7" s="29" t="s">
        <v>1522</v>
      </c>
      <c r="H7" s="32">
        <v>253611.26</v>
      </c>
      <c r="K7" s="29" t="s">
        <v>1510</v>
      </c>
      <c r="L7" s="32">
        <v>596296.43999999994</v>
      </c>
      <c r="O7" s="29" t="s">
        <v>332</v>
      </c>
      <c r="P7" s="32">
        <v>160311.15</v>
      </c>
    </row>
    <row r="8" spans="1:21" x14ac:dyDescent="0.35">
      <c r="G8" s="29" t="s">
        <v>1523</v>
      </c>
      <c r="H8" s="32">
        <v>257976.78</v>
      </c>
      <c r="K8" s="29" t="s">
        <v>1507</v>
      </c>
      <c r="L8" s="32">
        <v>700222.13</v>
      </c>
      <c r="O8" s="29" t="s">
        <v>341</v>
      </c>
      <c r="P8" s="32">
        <v>139881.32999999999</v>
      </c>
    </row>
    <row r="9" spans="1:21" x14ac:dyDescent="0.35">
      <c r="G9" s="29" t="s">
        <v>1524</v>
      </c>
      <c r="H9" s="32">
        <v>279961.90999999997</v>
      </c>
      <c r="K9" s="29" t="s">
        <v>1533</v>
      </c>
      <c r="L9" s="32">
        <v>3301490.71</v>
      </c>
      <c r="O9" s="29" t="s">
        <v>331</v>
      </c>
      <c r="P9" s="32">
        <v>112191.02</v>
      </c>
    </row>
    <row r="10" spans="1:21" x14ac:dyDescent="0.35">
      <c r="G10" s="29" t="s">
        <v>1525</v>
      </c>
      <c r="H10" s="32">
        <v>200382.07999999999</v>
      </c>
      <c r="O10" s="29" t="s">
        <v>330</v>
      </c>
      <c r="P10" s="32">
        <v>127420.11</v>
      </c>
    </row>
    <row r="11" spans="1:21" x14ac:dyDescent="0.35">
      <c r="G11" s="29" t="s">
        <v>1526</v>
      </c>
      <c r="H11" s="32">
        <v>261616.5</v>
      </c>
      <c r="O11" s="29" t="s">
        <v>334</v>
      </c>
      <c r="P11" s="32">
        <v>88282.880000000005</v>
      </c>
    </row>
    <row r="12" spans="1:21" x14ac:dyDescent="0.35">
      <c r="G12" s="29" t="s">
        <v>1527</v>
      </c>
      <c r="H12" s="32">
        <v>232860.79999999999</v>
      </c>
      <c r="O12" s="29" t="s">
        <v>342</v>
      </c>
      <c r="P12" s="32">
        <v>168591.24</v>
      </c>
    </row>
    <row r="13" spans="1:21" x14ac:dyDescent="0.35">
      <c r="G13" s="29" t="s">
        <v>1528</v>
      </c>
      <c r="H13" s="32">
        <v>311313.67</v>
      </c>
      <c r="K13" t="str">
        <f t="shared" ref="K13:L20" si="0">K3</f>
        <v>Row Labels</v>
      </c>
      <c r="L13" t="str">
        <f t="shared" si="0"/>
        <v>Sum of Sales_Amount</v>
      </c>
      <c r="O13" s="29" t="s">
        <v>337</v>
      </c>
      <c r="P13" s="32">
        <v>151591.67000000001</v>
      </c>
    </row>
    <row r="14" spans="1:21" x14ac:dyDescent="0.35">
      <c r="G14" s="29" t="s">
        <v>1529</v>
      </c>
      <c r="H14" s="32">
        <v>272279.78999999998</v>
      </c>
      <c r="K14" t="str">
        <f t="shared" si="0"/>
        <v>Delhi</v>
      </c>
      <c r="L14">
        <f t="shared" si="0"/>
        <v>722608.36</v>
      </c>
      <c r="O14" s="29" t="s">
        <v>349</v>
      </c>
      <c r="P14" s="32">
        <v>137487.37</v>
      </c>
    </row>
    <row r="15" spans="1:21" x14ac:dyDescent="0.35">
      <c r="G15" s="29" t="s">
        <v>1530</v>
      </c>
      <c r="H15" s="32">
        <v>303314.59999999998</v>
      </c>
      <c r="K15" t="str">
        <f t="shared" si="0"/>
        <v>Faridabad</v>
      </c>
      <c r="L15">
        <f t="shared" si="0"/>
        <v>623712.09</v>
      </c>
      <c r="O15" s="29" t="s">
        <v>344</v>
      </c>
      <c r="P15" s="32">
        <v>111108.91</v>
      </c>
    </row>
    <row r="16" spans="1:21" x14ac:dyDescent="0.35">
      <c r="G16" s="29" t="s">
        <v>1533</v>
      </c>
      <c r="H16" s="32">
        <v>3301490.71</v>
      </c>
      <c r="K16" t="str">
        <f t="shared" si="0"/>
        <v>Ghaziabad</v>
      </c>
      <c r="L16">
        <f t="shared" si="0"/>
        <v>658651.68999999994</v>
      </c>
      <c r="O16" s="29" t="s">
        <v>333</v>
      </c>
      <c r="P16" s="32">
        <v>57427.7</v>
      </c>
    </row>
    <row r="17" spans="11:16" x14ac:dyDescent="0.35">
      <c r="K17" t="str">
        <f t="shared" si="0"/>
        <v>Gurugram</v>
      </c>
      <c r="L17">
        <f t="shared" si="0"/>
        <v>596296.43999999994</v>
      </c>
      <c r="O17" s="29" t="s">
        <v>338</v>
      </c>
      <c r="P17" s="32">
        <v>111264.81</v>
      </c>
    </row>
    <row r="18" spans="11:16" x14ac:dyDescent="0.35">
      <c r="K18" t="str">
        <f t="shared" si="0"/>
        <v>Noida</v>
      </c>
      <c r="L18">
        <f t="shared" si="0"/>
        <v>700222.13</v>
      </c>
      <c r="O18" s="29" t="s">
        <v>336</v>
      </c>
      <c r="P18" s="32">
        <v>243374.86</v>
      </c>
    </row>
    <row r="19" spans="11:16" x14ac:dyDescent="0.35">
      <c r="K19" t="str">
        <f t="shared" si="0"/>
        <v>Grand Total</v>
      </c>
      <c r="L19">
        <f t="shared" si="0"/>
        <v>3301490.71</v>
      </c>
      <c r="O19" s="29" t="s">
        <v>345</v>
      </c>
      <c r="P19" s="32">
        <v>130370.78</v>
      </c>
    </row>
    <row r="20" spans="11:16" x14ac:dyDescent="0.35">
      <c r="K20">
        <f t="shared" si="0"/>
        <v>0</v>
      </c>
      <c r="L20">
        <f t="shared" si="0"/>
        <v>0</v>
      </c>
      <c r="O20" s="29" t="s">
        <v>326</v>
      </c>
      <c r="P20" s="32">
        <v>105550.17</v>
      </c>
    </row>
    <row r="21" spans="11:16" x14ac:dyDescent="0.35">
      <c r="O21" s="29" t="s">
        <v>328</v>
      </c>
      <c r="P21" s="32">
        <v>141308.41</v>
      </c>
    </row>
    <row r="22" spans="11:16" x14ac:dyDescent="0.35">
      <c r="O22" s="29" t="s">
        <v>348</v>
      </c>
      <c r="P22" s="32">
        <v>83691.92</v>
      </c>
    </row>
    <row r="23" spans="11:16" x14ac:dyDescent="0.35">
      <c r="O23" s="29" t="s">
        <v>329</v>
      </c>
      <c r="P23" s="32">
        <v>89000.18</v>
      </c>
    </row>
    <row r="24" spans="11:16" x14ac:dyDescent="0.35">
      <c r="O24" s="29" t="s">
        <v>343</v>
      </c>
      <c r="P24" s="32">
        <v>208410.83</v>
      </c>
    </row>
    <row r="25" spans="11:16" x14ac:dyDescent="0.35">
      <c r="O25" s="29" t="s">
        <v>339</v>
      </c>
      <c r="P25" s="32">
        <v>171507.77</v>
      </c>
    </row>
    <row r="26" spans="11:16" x14ac:dyDescent="0.35">
      <c r="O26" s="29" t="s">
        <v>340</v>
      </c>
      <c r="P26" s="32">
        <v>138016.93</v>
      </c>
    </row>
    <row r="27" spans="11:16" x14ac:dyDescent="0.35">
      <c r="O27" s="29" t="s">
        <v>325</v>
      </c>
      <c r="P27" s="32">
        <v>139723.82999999999</v>
      </c>
    </row>
    <row r="28" spans="11:16" x14ac:dyDescent="0.35">
      <c r="O28" s="29" t="s">
        <v>346</v>
      </c>
      <c r="P28" s="32">
        <v>194591.66</v>
      </c>
    </row>
    <row r="29" spans="11:16" x14ac:dyDescent="0.35">
      <c r="O29" s="29" t="s">
        <v>1533</v>
      </c>
      <c r="P29" s="32">
        <v>3301490.71</v>
      </c>
    </row>
    <row r="33" spans="15:16" x14ac:dyDescent="0.35">
      <c r="O33" s="33" t="str">
        <f t="shared" ref="O33:P59" si="1">O3</f>
        <v>Row Labels</v>
      </c>
      <c r="P33" s="33" t="str">
        <f t="shared" si="1"/>
        <v>Sum of Sales_Amount</v>
      </c>
    </row>
    <row r="34" spans="15:16" x14ac:dyDescent="0.35">
      <c r="O34" s="29" t="str">
        <f t="shared" si="1"/>
        <v>Biscuits</v>
      </c>
      <c r="P34">
        <f t="shared" si="1"/>
        <v>75665.279999999999</v>
      </c>
    </row>
    <row r="35" spans="15:16" x14ac:dyDescent="0.35">
      <c r="O35" s="29" t="str">
        <f t="shared" si="1"/>
        <v>Butter 100g</v>
      </c>
      <c r="P35">
        <f t="shared" si="1"/>
        <v>116122.94</v>
      </c>
    </row>
    <row r="36" spans="15:16" x14ac:dyDescent="0.35">
      <c r="O36" s="29" t="str">
        <f t="shared" si="1"/>
        <v>Cheese Slices</v>
      </c>
      <c r="P36">
        <f t="shared" si="1"/>
        <v>98596.96</v>
      </c>
    </row>
    <row r="37" spans="15:16" x14ac:dyDescent="0.35">
      <c r="O37" s="29" t="str">
        <f t="shared" si="1"/>
        <v>Cola 1L</v>
      </c>
      <c r="P37">
        <f t="shared" si="1"/>
        <v>160311.15</v>
      </c>
    </row>
    <row r="38" spans="15:16" x14ac:dyDescent="0.35">
      <c r="O38" s="29" t="str">
        <f t="shared" si="1"/>
        <v>Cookies</v>
      </c>
      <c r="P38">
        <f t="shared" si="1"/>
        <v>139881.32999999999</v>
      </c>
    </row>
    <row r="39" spans="15:16" x14ac:dyDescent="0.35">
      <c r="O39" s="29" t="str">
        <f t="shared" si="1"/>
        <v>Cooking Oil 1L</v>
      </c>
      <c r="P39">
        <f t="shared" si="1"/>
        <v>112191.02</v>
      </c>
    </row>
    <row r="40" spans="15:16" x14ac:dyDescent="0.35">
      <c r="O40" s="29" t="str">
        <f t="shared" si="1"/>
        <v>Cotton Bedsheet</v>
      </c>
      <c r="P40">
        <f t="shared" si="1"/>
        <v>127420.11</v>
      </c>
    </row>
    <row r="41" spans="15:16" x14ac:dyDescent="0.35">
      <c r="O41" s="29" t="str">
        <f t="shared" si="1"/>
        <v>Curd 500g</v>
      </c>
      <c r="P41">
        <f t="shared" si="1"/>
        <v>88282.880000000005</v>
      </c>
    </row>
    <row r="42" spans="15:16" x14ac:dyDescent="0.35">
      <c r="O42" s="29" t="str">
        <f t="shared" si="1"/>
        <v>Detergent 1kg</v>
      </c>
      <c r="P42">
        <f t="shared" si="1"/>
        <v>168591.24</v>
      </c>
    </row>
    <row r="43" spans="15:16" x14ac:dyDescent="0.35">
      <c r="O43" s="29" t="str">
        <f t="shared" si="1"/>
        <v>Dishwash Liquid</v>
      </c>
      <c r="P43">
        <f t="shared" si="1"/>
        <v>151591.67000000001</v>
      </c>
    </row>
    <row r="44" spans="15:16" x14ac:dyDescent="0.35">
      <c r="O44" s="29" t="str">
        <f t="shared" si="1"/>
        <v>Energy Drink</v>
      </c>
      <c r="P44">
        <f t="shared" si="1"/>
        <v>137487.37</v>
      </c>
    </row>
    <row r="45" spans="15:16" x14ac:dyDescent="0.35">
      <c r="O45" s="29" t="str">
        <f t="shared" si="1"/>
        <v>Floor Cleaner</v>
      </c>
      <c r="P45">
        <f t="shared" si="1"/>
        <v>111108.91</v>
      </c>
    </row>
    <row r="46" spans="15:16" x14ac:dyDescent="0.35">
      <c r="O46" s="29" t="str">
        <f t="shared" si="1"/>
        <v>Hand Towel</v>
      </c>
      <c r="P46">
        <f t="shared" si="1"/>
        <v>57427.7</v>
      </c>
    </row>
    <row r="47" spans="15:16" x14ac:dyDescent="0.35">
      <c r="O47" s="29" t="str">
        <f t="shared" si="1"/>
        <v>Juice Pack</v>
      </c>
      <c r="P47">
        <f t="shared" si="1"/>
        <v>111264.81</v>
      </c>
    </row>
    <row r="48" spans="15:16" x14ac:dyDescent="0.35">
      <c r="O48" s="29" t="str">
        <f t="shared" si="1"/>
        <v>Lamp</v>
      </c>
      <c r="P48">
        <f t="shared" si="1"/>
        <v>243374.86</v>
      </c>
    </row>
    <row r="49" spans="15:16" x14ac:dyDescent="0.35">
      <c r="O49" s="29" t="str">
        <f t="shared" si="1"/>
        <v>Milk 1L</v>
      </c>
      <c r="P49">
        <f t="shared" si="1"/>
        <v>130370.78</v>
      </c>
    </row>
    <row r="50" spans="15:16" x14ac:dyDescent="0.35">
      <c r="O50" s="29" t="str">
        <f t="shared" si="1"/>
        <v>Namkeen Mix</v>
      </c>
      <c r="P50">
        <f t="shared" si="1"/>
        <v>105550.17</v>
      </c>
    </row>
    <row r="51" spans="15:16" x14ac:dyDescent="0.35">
      <c r="O51" s="29" t="str">
        <f t="shared" si="1"/>
        <v>Potato Chips</v>
      </c>
      <c r="P51">
        <f t="shared" si="1"/>
        <v>141308.41</v>
      </c>
    </row>
    <row r="52" spans="15:16" x14ac:dyDescent="0.35">
      <c r="O52" s="29" t="str">
        <f t="shared" si="1"/>
        <v>Rice 5kg</v>
      </c>
      <c r="P52">
        <f t="shared" si="1"/>
        <v>83691.92</v>
      </c>
    </row>
    <row r="53" spans="15:16" x14ac:dyDescent="0.35">
      <c r="O53" s="29" t="str">
        <f t="shared" si="1"/>
        <v>Spices Pack</v>
      </c>
      <c r="P53">
        <f t="shared" si="1"/>
        <v>89000.18</v>
      </c>
    </row>
    <row r="54" spans="15:16" x14ac:dyDescent="0.35">
      <c r="O54" s="29" t="str">
        <f t="shared" si="1"/>
        <v>Table Runner</v>
      </c>
      <c r="P54">
        <f t="shared" si="1"/>
        <v>208410.83</v>
      </c>
    </row>
    <row r="55" spans="15:16" x14ac:dyDescent="0.35">
      <c r="O55" s="29" t="str">
        <f t="shared" si="1"/>
        <v>Table Vase</v>
      </c>
      <c r="P55">
        <f t="shared" si="1"/>
        <v>171507.77</v>
      </c>
    </row>
    <row r="56" spans="15:16" x14ac:dyDescent="0.35">
      <c r="O56" s="29" t="str">
        <f t="shared" si="1"/>
        <v>Tea 250g</v>
      </c>
      <c r="P56">
        <f t="shared" si="1"/>
        <v>138016.93</v>
      </c>
    </row>
    <row r="57" spans="15:16" x14ac:dyDescent="0.35">
      <c r="O57" s="29" t="str">
        <f t="shared" si="1"/>
        <v>Wall Frame</v>
      </c>
      <c r="P57">
        <f t="shared" si="1"/>
        <v>139723.82999999999</v>
      </c>
    </row>
    <row r="58" spans="15:16" x14ac:dyDescent="0.35">
      <c r="O58" s="29" t="str">
        <f t="shared" si="1"/>
        <v>Wheat Flour 5kg</v>
      </c>
      <c r="P58">
        <f t="shared" si="1"/>
        <v>194591.66</v>
      </c>
    </row>
    <row r="59" spans="15:16" x14ac:dyDescent="0.35">
      <c r="O59" s="35" t="str">
        <f t="shared" si="1"/>
        <v>Grand Total</v>
      </c>
      <c r="P59">
        <f t="shared" si="1"/>
        <v>3301490.71</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EF16A-20CB-4643-B6DF-74A4BCC917BD}">
  <sheetPr codeName="Sheet7"/>
  <dimension ref="A1"/>
  <sheetViews>
    <sheetView zoomScale="60" zoomScaleNormal="60" workbookViewId="0">
      <selection activeCell="AB11" sqref="AB11"/>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5F516-3911-4E59-8888-E47009079281}">
  <sheetPr codeName="Sheet8"/>
  <dimension ref="A2:Q59"/>
  <sheetViews>
    <sheetView topLeftCell="P1" zoomScale="82" zoomScaleNormal="90" workbookViewId="0">
      <selection activeCell="AJ15" sqref="AJ15"/>
    </sheetView>
  </sheetViews>
  <sheetFormatPr defaultRowHeight="14.5" x14ac:dyDescent="0.35"/>
  <cols>
    <col min="1" max="1" width="19.26953125" bestFit="1" customWidth="1"/>
    <col min="3" max="3" width="22.81640625" bestFit="1" customWidth="1"/>
    <col min="5" max="5" width="12.6328125" bestFit="1" customWidth="1"/>
    <col min="7" max="7" width="13.08984375" bestFit="1" customWidth="1"/>
    <col min="8" max="8" width="19.7265625" bestFit="1" customWidth="1"/>
    <col min="10" max="10" width="13.08984375" bestFit="1" customWidth="1"/>
    <col min="11" max="11" width="19.7265625" bestFit="1" customWidth="1"/>
    <col min="13" max="13" width="14.7265625" bestFit="1" customWidth="1"/>
    <col min="14" max="14" width="19.7265625" bestFit="1" customWidth="1"/>
    <col min="16" max="16" width="13.08984375" bestFit="1" customWidth="1"/>
    <col min="17" max="17" width="19.7265625" bestFit="1" customWidth="1"/>
  </cols>
  <sheetData>
    <row r="2" spans="1:17" x14ac:dyDescent="0.35">
      <c r="A2" s="45">
        <f>GETPIVOTDATA("[Measures].[Sum of Sales_Amount]",$A$3)</f>
        <v>3301490.71</v>
      </c>
      <c r="C2" s="45">
        <f>GETPIVOTDATA("[Measures].[Sum of Purchase_Amount]",$C$3)</f>
        <v>20807003</v>
      </c>
      <c r="E2" s="45">
        <f>E4</f>
        <v>-17505512.289999999</v>
      </c>
    </row>
    <row r="3" spans="1:17" x14ac:dyDescent="0.35">
      <c r="A3" t="s">
        <v>1537</v>
      </c>
      <c r="C3" t="s">
        <v>1534</v>
      </c>
      <c r="E3" s="33" t="s">
        <v>1555</v>
      </c>
      <c r="G3" s="28" t="s">
        <v>1532</v>
      </c>
      <c r="H3" t="s">
        <v>1537</v>
      </c>
      <c r="J3" s="28" t="s">
        <v>1532</v>
      </c>
      <c r="K3" t="s">
        <v>1537</v>
      </c>
      <c r="M3" s="28" t="s">
        <v>1532</v>
      </c>
      <c r="N3" t="s">
        <v>1537</v>
      </c>
      <c r="P3" s="28" t="s">
        <v>1532</v>
      </c>
      <c r="Q3" t="s">
        <v>1537</v>
      </c>
    </row>
    <row r="4" spans="1:17" x14ac:dyDescent="0.35">
      <c r="A4" s="1">
        <v>3301490.71</v>
      </c>
      <c r="C4" s="1">
        <v>20807003</v>
      </c>
      <c r="E4">
        <f>GETPIVOTDATA("[Measures].[Sum of Sales_Amount]",$A$3)-GETPIVOTDATA("[Measures].[Sum of Purchase_Amount]",$C$3)</f>
        <v>-17505512.289999999</v>
      </c>
      <c r="G4" s="29" t="s">
        <v>1519</v>
      </c>
      <c r="H4" s="32">
        <v>218485.8</v>
      </c>
      <c r="J4" s="29" t="s">
        <v>1511</v>
      </c>
      <c r="K4" s="32">
        <v>722608.36</v>
      </c>
      <c r="M4" s="29" t="s">
        <v>335</v>
      </c>
      <c r="N4" s="32">
        <v>75665.279999999999</v>
      </c>
      <c r="P4" s="29" t="s">
        <v>1514</v>
      </c>
      <c r="Q4" s="32">
        <v>887949.62</v>
      </c>
    </row>
    <row r="5" spans="1:17" x14ac:dyDescent="0.35">
      <c r="G5" s="29" t="s">
        <v>1520</v>
      </c>
      <c r="H5" s="32">
        <v>379541.42</v>
      </c>
      <c r="J5" s="29" t="s">
        <v>1508</v>
      </c>
      <c r="K5" s="32">
        <v>623712.09</v>
      </c>
      <c r="M5" s="29" t="s">
        <v>347</v>
      </c>
      <c r="N5" s="32">
        <v>116122.94</v>
      </c>
      <c r="P5" s="29" t="s">
        <v>1513</v>
      </c>
      <c r="Q5" s="32">
        <v>2413541.09</v>
      </c>
    </row>
    <row r="6" spans="1:17" x14ac:dyDescent="0.35">
      <c r="G6" s="29" t="s">
        <v>1521</v>
      </c>
      <c r="H6" s="32">
        <v>330146.09999999998</v>
      </c>
      <c r="J6" s="29" t="s">
        <v>1509</v>
      </c>
      <c r="K6" s="32">
        <v>658651.68999999994</v>
      </c>
      <c r="M6" s="29" t="s">
        <v>327</v>
      </c>
      <c r="N6" s="32">
        <v>98596.96</v>
      </c>
      <c r="P6" s="29" t="s">
        <v>1533</v>
      </c>
      <c r="Q6" s="32">
        <v>3301490.71</v>
      </c>
    </row>
    <row r="7" spans="1:17" x14ac:dyDescent="0.35">
      <c r="G7" s="29" t="s">
        <v>1522</v>
      </c>
      <c r="H7" s="32">
        <v>253611.26</v>
      </c>
      <c r="J7" s="29" t="s">
        <v>1510</v>
      </c>
      <c r="K7" s="32">
        <v>596296.43999999994</v>
      </c>
      <c r="M7" s="29" t="s">
        <v>332</v>
      </c>
      <c r="N7" s="32">
        <v>160311.15</v>
      </c>
    </row>
    <row r="8" spans="1:17" x14ac:dyDescent="0.35">
      <c r="G8" s="29" t="s">
        <v>1523</v>
      </c>
      <c r="H8" s="32">
        <v>257976.78</v>
      </c>
      <c r="J8" s="29" t="s">
        <v>1507</v>
      </c>
      <c r="K8" s="32">
        <v>700222.13</v>
      </c>
      <c r="M8" s="29" t="s">
        <v>341</v>
      </c>
      <c r="N8" s="32">
        <v>139881.32999999999</v>
      </c>
    </row>
    <row r="9" spans="1:17" x14ac:dyDescent="0.35">
      <c r="G9" s="29" t="s">
        <v>1524</v>
      </c>
      <c r="H9" s="32">
        <v>279961.90999999997</v>
      </c>
      <c r="J9" s="29" t="s">
        <v>1533</v>
      </c>
      <c r="K9" s="32">
        <v>3301490.71</v>
      </c>
      <c r="M9" s="29" t="s">
        <v>331</v>
      </c>
      <c r="N9" s="32">
        <v>112191.02</v>
      </c>
    </row>
    <row r="10" spans="1:17" x14ac:dyDescent="0.35">
      <c r="G10" s="29" t="s">
        <v>1525</v>
      </c>
      <c r="H10" s="32">
        <v>200382.07999999999</v>
      </c>
      <c r="M10" s="29" t="s">
        <v>330</v>
      </c>
      <c r="N10" s="32">
        <v>127420.11</v>
      </c>
    </row>
    <row r="11" spans="1:17" x14ac:dyDescent="0.35">
      <c r="G11" s="29" t="s">
        <v>1526</v>
      </c>
      <c r="H11" s="32">
        <v>261616.5</v>
      </c>
      <c r="M11" s="29" t="s">
        <v>334</v>
      </c>
      <c r="N11" s="32">
        <v>88282.880000000005</v>
      </c>
    </row>
    <row r="12" spans="1:17" x14ac:dyDescent="0.35">
      <c r="G12" s="29" t="s">
        <v>1527</v>
      </c>
      <c r="H12" s="32">
        <v>232860.79999999999</v>
      </c>
      <c r="M12" s="29" t="s">
        <v>342</v>
      </c>
      <c r="N12" s="32">
        <v>168591.24</v>
      </c>
    </row>
    <row r="13" spans="1:17" x14ac:dyDescent="0.35">
      <c r="G13" s="29" t="s">
        <v>1528</v>
      </c>
      <c r="H13" s="32">
        <v>311313.67</v>
      </c>
      <c r="M13" s="29" t="s">
        <v>337</v>
      </c>
      <c r="N13" s="32">
        <v>151591.67000000001</v>
      </c>
    </row>
    <row r="14" spans="1:17" x14ac:dyDescent="0.35">
      <c r="G14" s="29" t="s">
        <v>1529</v>
      </c>
      <c r="H14" s="32">
        <v>272279.78999999998</v>
      </c>
      <c r="M14" s="29" t="s">
        <v>349</v>
      </c>
      <c r="N14" s="32">
        <v>137487.37</v>
      </c>
    </row>
    <row r="15" spans="1:17" x14ac:dyDescent="0.35">
      <c r="G15" s="29" t="s">
        <v>1530</v>
      </c>
      <c r="H15" s="32">
        <v>303314.59999999998</v>
      </c>
      <c r="M15" s="29" t="s">
        <v>344</v>
      </c>
      <c r="N15" s="32">
        <v>111108.91</v>
      </c>
    </row>
    <row r="16" spans="1:17" x14ac:dyDescent="0.35">
      <c r="G16" s="29" t="s">
        <v>1533</v>
      </c>
      <c r="H16" s="32">
        <v>3301490.71</v>
      </c>
      <c r="M16" s="29" t="s">
        <v>333</v>
      </c>
      <c r="N16" s="32">
        <v>57427.7</v>
      </c>
    </row>
    <row r="17" spans="13:14" x14ac:dyDescent="0.35">
      <c r="M17" s="29" t="s">
        <v>338</v>
      </c>
      <c r="N17" s="32">
        <v>111264.81</v>
      </c>
    </row>
    <row r="18" spans="13:14" x14ac:dyDescent="0.35">
      <c r="M18" s="29" t="s">
        <v>336</v>
      </c>
      <c r="N18" s="32">
        <v>243374.86</v>
      </c>
    </row>
    <row r="19" spans="13:14" x14ac:dyDescent="0.35">
      <c r="M19" s="29" t="s">
        <v>345</v>
      </c>
      <c r="N19" s="32">
        <v>130370.78</v>
      </c>
    </row>
    <row r="20" spans="13:14" x14ac:dyDescent="0.35">
      <c r="M20" s="29" t="s">
        <v>326</v>
      </c>
      <c r="N20" s="32">
        <v>105550.17</v>
      </c>
    </row>
    <row r="21" spans="13:14" x14ac:dyDescent="0.35">
      <c r="M21" s="29" t="s">
        <v>328</v>
      </c>
      <c r="N21" s="32">
        <v>141308.41</v>
      </c>
    </row>
    <row r="22" spans="13:14" x14ac:dyDescent="0.35">
      <c r="M22" s="29" t="s">
        <v>348</v>
      </c>
      <c r="N22" s="32">
        <v>83691.92</v>
      </c>
    </row>
    <row r="23" spans="13:14" x14ac:dyDescent="0.35">
      <c r="M23" s="29" t="s">
        <v>329</v>
      </c>
      <c r="N23" s="32">
        <v>89000.18</v>
      </c>
    </row>
    <row r="24" spans="13:14" x14ac:dyDescent="0.35">
      <c r="M24" s="29" t="s">
        <v>343</v>
      </c>
      <c r="N24" s="32">
        <v>208410.83</v>
      </c>
    </row>
    <row r="25" spans="13:14" x14ac:dyDescent="0.35">
      <c r="M25" s="29" t="s">
        <v>339</v>
      </c>
      <c r="N25" s="32">
        <v>171507.77</v>
      </c>
    </row>
    <row r="26" spans="13:14" x14ac:dyDescent="0.35">
      <c r="M26" s="29" t="s">
        <v>340</v>
      </c>
      <c r="N26" s="32">
        <v>138016.93</v>
      </c>
    </row>
    <row r="27" spans="13:14" x14ac:dyDescent="0.35">
      <c r="M27" s="29" t="s">
        <v>325</v>
      </c>
      <c r="N27" s="32">
        <v>139723.82999999999</v>
      </c>
    </row>
    <row r="28" spans="13:14" x14ac:dyDescent="0.35">
      <c r="M28" s="29" t="s">
        <v>346</v>
      </c>
      <c r="N28" s="32">
        <v>194591.66</v>
      </c>
    </row>
    <row r="29" spans="13:14" x14ac:dyDescent="0.35">
      <c r="M29" s="29" t="s">
        <v>1533</v>
      </c>
      <c r="N29" s="32">
        <v>3301490.71</v>
      </c>
    </row>
    <row r="33" spans="13:14" x14ac:dyDescent="0.35">
      <c r="M33" t="str">
        <f t="shared" ref="M33:N59" si="0">M3</f>
        <v>Row Labels</v>
      </c>
      <c r="N33" t="str">
        <f t="shared" si="0"/>
        <v>Sum of Sales_Amount</v>
      </c>
    </row>
    <row r="34" spans="13:14" x14ac:dyDescent="0.35">
      <c r="M34" t="str">
        <f t="shared" si="0"/>
        <v>Biscuits</v>
      </c>
      <c r="N34">
        <f t="shared" si="0"/>
        <v>75665.279999999999</v>
      </c>
    </row>
    <row r="35" spans="13:14" x14ac:dyDescent="0.35">
      <c r="M35" t="str">
        <f t="shared" si="0"/>
        <v>Butter 100g</v>
      </c>
      <c r="N35">
        <f t="shared" si="0"/>
        <v>116122.94</v>
      </c>
    </row>
    <row r="36" spans="13:14" x14ac:dyDescent="0.35">
      <c r="M36" t="str">
        <f t="shared" si="0"/>
        <v>Cheese Slices</v>
      </c>
      <c r="N36">
        <f t="shared" si="0"/>
        <v>98596.96</v>
      </c>
    </row>
    <row r="37" spans="13:14" x14ac:dyDescent="0.35">
      <c r="M37" t="str">
        <f t="shared" si="0"/>
        <v>Cola 1L</v>
      </c>
      <c r="N37">
        <f t="shared" si="0"/>
        <v>160311.15</v>
      </c>
    </row>
    <row r="38" spans="13:14" x14ac:dyDescent="0.35">
      <c r="M38" t="str">
        <f t="shared" si="0"/>
        <v>Cookies</v>
      </c>
      <c r="N38">
        <f t="shared" si="0"/>
        <v>139881.32999999999</v>
      </c>
    </row>
    <row r="39" spans="13:14" x14ac:dyDescent="0.35">
      <c r="M39" t="str">
        <f t="shared" si="0"/>
        <v>Cooking Oil 1L</v>
      </c>
      <c r="N39">
        <f t="shared" si="0"/>
        <v>112191.02</v>
      </c>
    </row>
    <row r="40" spans="13:14" x14ac:dyDescent="0.35">
      <c r="M40" t="str">
        <f t="shared" si="0"/>
        <v>Cotton Bedsheet</v>
      </c>
      <c r="N40">
        <f t="shared" si="0"/>
        <v>127420.11</v>
      </c>
    </row>
    <row r="41" spans="13:14" x14ac:dyDescent="0.35">
      <c r="M41" t="str">
        <f t="shared" si="0"/>
        <v>Curd 500g</v>
      </c>
      <c r="N41">
        <f t="shared" si="0"/>
        <v>88282.880000000005</v>
      </c>
    </row>
    <row r="42" spans="13:14" x14ac:dyDescent="0.35">
      <c r="M42" t="str">
        <f t="shared" si="0"/>
        <v>Detergent 1kg</v>
      </c>
      <c r="N42">
        <f t="shared" si="0"/>
        <v>168591.24</v>
      </c>
    </row>
    <row r="43" spans="13:14" x14ac:dyDescent="0.35">
      <c r="M43" t="str">
        <f t="shared" si="0"/>
        <v>Dishwash Liquid</v>
      </c>
      <c r="N43">
        <f t="shared" si="0"/>
        <v>151591.67000000001</v>
      </c>
    </row>
    <row r="44" spans="13:14" x14ac:dyDescent="0.35">
      <c r="M44" t="str">
        <f t="shared" si="0"/>
        <v>Energy Drink</v>
      </c>
      <c r="N44">
        <f t="shared" si="0"/>
        <v>137487.37</v>
      </c>
    </row>
    <row r="45" spans="13:14" x14ac:dyDescent="0.35">
      <c r="M45" t="str">
        <f t="shared" si="0"/>
        <v>Floor Cleaner</v>
      </c>
      <c r="N45">
        <f t="shared" si="0"/>
        <v>111108.91</v>
      </c>
    </row>
    <row r="46" spans="13:14" x14ac:dyDescent="0.35">
      <c r="M46" t="str">
        <f t="shared" si="0"/>
        <v>Hand Towel</v>
      </c>
      <c r="N46">
        <f t="shared" si="0"/>
        <v>57427.7</v>
      </c>
    </row>
    <row r="47" spans="13:14" x14ac:dyDescent="0.35">
      <c r="M47" t="str">
        <f t="shared" si="0"/>
        <v>Juice Pack</v>
      </c>
      <c r="N47">
        <f t="shared" si="0"/>
        <v>111264.81</v>
      </c>
    </row>
    <row r="48" spans="13:14" x14ac:dyDescent="0.35">
      <c r="M48" t="str">
        <f t="shared" si="0"/>
        <v>Lamp</v>
      </c>
      <c r="N48">
        <f t="shared" si="0"/>
        <v>243374.86</v>
      </c>
    </row>
    <row r="49" spans="13:14" x14ac:dyDescent="0.35">
      <c r="M49" t="str">
        <f t="shared" si="0"/>
        <v>Milk 1L</v>
      </c>
      <c r="N49">
        <f t="shared" si="0"/>
        <v>130370.78</v>
      </c>
    </row>
    <row r="50" spans="13:14" x14ac:dyDescent="0.35">
      <c r="M50" t="str">
        <f t="shared" si="0"/>
        <v>Namkeen Mix</v>
      </c>
      <c r="N50">
        <f t="shared" si="0"/>
        <v>105550.17</v>
      </c>
    </row>
    <row r="51" spans="13:14" x14ac:dyDescent="0.35">
      <c r="M51" t="str">
        <f t="shared" si="0"/>
        <v>Potato Chips</v>
      </c>
      <c r="N51">
        <f t="shared" si="0"/>
        <v>141308.41</v>
      </c>
    </row>
    <row r="52" spans="13:14" x14ac:dyDescent="0.35">
      <c r="M52" t="str">
        <f t="shared" si="0"/>
        <v>Rice 5kg</v>
      </c>
      <c r="N52">
        <f t="shared" si="0"/>
        <v>83691.92</v>
      </c>
    </row>
    <row r="53" spans="13:14" x14ac:dyDescent="0.35">
      <c r="M53" t="str">
        <f t="shared" si="0"/>
        <v>Spices Pack</v>
      </c>
      <c r="N53">
        <f t="shared" si="0"/>
        <v>89000.18</v>
      </c>
    </row>
    <row r="54" spans="13:14" x14ac:dyDescent="0.35">
      <c r="M54" t="str">
        <f t="shared" si="0"/>
        <v>Table Runner</v>
      </c>
      <c r="N54">
        <f t="shared" si="0"/>
        <v>208410.83</v>
      </c>
    </row>
    <row r="55" spans="13:14" x14ac:dyDescent="0.35">
      <c r="M55" t="str">
        <f t="shared" si="0"/>
        <v>Table Vase</v>
      </c>
      <c r="N55">
        <f t="shared" si="0"/>
        <v>171507.77</v>
      </c>
    </row>
    <row r="56" spans="13:14" x14ac:dyDescent="0.35">
      <c r="M56" t="str">
        <f t="shared" si="0"/>
        <v>Tea 250g</v>
      </c>
      <c r="N56">
        <f t="shared" si="0"/>
        <v>138016.93</v>
      </c>
    </row>
    <row r="57" spans="13:14" x14ac:dyDescent="0.35">
      <c r="M57" t="str">
        <f t="shared" si="0"/>
        <v>Wall Frame</v>
      </c>
      <c r="N57">
        <f t="shared" si="0"/>
        <v>139723.82999999999</v>
      </c>
    </row>
    <row r="58" spans="13:14" x14ac:dyDescent="0.35">
      <c r="M58" t="str">
        <f t="shared" si="0"/>
        <v>Wheat Flour 5kg</v>
      </c>
      <c r="N58">
        <f t="shared" si="0"/>
        <v>194591.66</v>
      </c>
    </row>
    <row r="59" spans="13:14" x14ac:dyDescent="0.35">
      <c r="M59" t="str">
        <f t="shared" si="0"/>
        <v>Grand Total</v>
      </c>
      <c r="N59">
        <f t="shared" si="0"/>
        <v>3301490.71</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19DAB-5B09-439C-A034-816A7E8E16D0}">
  <sheetPr codeName="Sheet9"/>
  <dimension ref="AC19"/>
  <sheetViews>
    <sheetView tabSelected="1" zoomScale="59" zoomScaleNormal="75" workbookViewId="0">
      <selection activeCell="AC19" sqref="AC19"/>
    </sheetView>
  </sheetViews>
  <sheetFormatPr defaultRowHeight="14.5" x14ac:dyDescent="0.35"/>
  <sheetData>
    <row r="19" spans="29:29" x14ac:dyDescent="0.35">
      <c r="AC19" t="s">
        <v>1560</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1201"/>
  <sheetViews>
    <sheetView zoomScaleNormal="100" workbookViewId="0"/>
  </sheetViews>
  <sheetFormatPr defaultRowHeight="14.5" x14ac:dyDescent="0.35"/>
  <cols>
    <col min="1" max="1" width="17.7265625" style="2" customWidth="1"/>
    <col min="2" max="4" width="17.7265625" style="3" customWidth="1"/>
    <col min="5" max="12" width="17.7265625" style="2" customWidth="1"/>
    <col min="15" max="15" width="11.1796875" customWidth="1"/>
    <col min="16" max="16" width="11.1796875" bestFit="1" customWidth="1"/>
  </cols>
  <sheetData>
    <row r="1" spans="1:16" ht="32" customHeight="1" x14ac:dyDescent="0.35">
      <c r="A1" s="15" t="s">
        <v>350</v>
      </c>
      <c r="B1" s="16" t="s">
        <v>351</v>
      </c>
      <c r="C1" s="16" t="s">
        <v>1531</v>
      </c>
      <c r="D1" s="16" t="s">
        <v>1550</v>
      </c>
      <c r="E1" s="17" t="s">
        <v>352</v>
      </c>
      <c r="F1" s="17" t="s">
        <v>353</v>
      </c>
      <c r="G1" s="17" t="s">
        <v>3</v>
      </c>
      <c r="H1" s="17" t="s">
        <v>4</v>
      </c>
      <c r="I1" s="17" t="s">
        <v>1515</v>
      </c>
      <c r="J1" s="17" t="s">
        <v>354</v>
      </c>
      <c r="K1" s="17" t="s">
        <v>355</v>
      </c>
      <c r="L1" s="18" t="s">
        <v>356</v>
      </c>
    </row>
    <row r="2" spans="1:16" ht="32" customHeight="1" x14ac:dyDescent="0.35">
      <c r="A2" s="9" t="s">
        <v>357</v>
      </c>
      <c r="B2" s="5">
        <v>45532</v>
      </c>
      <c r="C2" s="5" t="str">
        <f>TEXT(B2,"mmmm")</f>
        <v>August</v>
      </c>
      <c r="D2" s="5" t="str">
        <f>VLOOKUP(C2,'Sales Report'!$A$47:$B$58,2,FALSE)</f>
        <v>Quarter 3</v>
      </c>
      <c r="E2" s="4" t="s">
        <v>1357</v>
      </c>
      <c r="F2" s="4" t="s">
        <v>1507</v>
      </c>
      <c r="G2" s="4" t="s">
        <v>321</v>
      </c>
      <c r="H2" s="4" t="s">
        <v>348</v>
      </c>
      <c r="I2" s="4" t="s">
        <v>1514</v>
      </c>
      <c r="J2" s="4">
        <v>11</v>
      </c>
      <c r="K2" s="4">
        <v>112.01</v>
      </c>
      <c r="L2" s="10">
        <v>1232.1099999999999</v>
      </c>
    </row>
    <row r="3" spans="1:16" ht="32" customHeight="1" x14ac:dyDescent="0.35">
      <c r="A3" s="9" t="s">
        <v>358</v>
      </c>
      <c r="B3" s="5">
        <v>45329</v>
      </c>
      <c r="C3" s="5" t="str">
        <f t="shared" ref="C3:C66" si="0">TEXT(B3,"mmmm")</f>
        <v>February</v>
      </c>
      <c r="D3" s="5" t="str">
        <f>VLOOKUP(C3,'Sales Report'!$A$47:$B$58,2,FALSE)</f>
        <v>Quarter 1</v>
      </c>
      <c r="E3" s="4" t="s">
        <v>1358</v>
      </c>
      <c r="F3" s="4" t="s">
        <v>1508</v>
      </c>
      <c r="G3" s="4" t="s">
        <v>322</v>
      </c>
      <c r="H3" s="4" t="s">
        <v>333</v>
      </c>
      <c r="I3" s="4" t="s">
        <v>1513</v>
      </c>
      <c r="J3" s="4">
        <v>19</v>
      </c>
      <c r="K3" s="4">
        <v>54.71</v>
      </c>
      <c r="L3" s="10">
        <v>1039.49</v>
      </c>
      <c r="P3" s="1"/>
    </row>
    <row r="4" spans="1:16" ht="32" customHeight="1" x14ac:dyDescent="0.35">
      <c r="A4" s="9" t="s">
        <v>359</v>
      </c>
      <c r="B4" s="5">
        <v>45331</v>
      </c>
      <c r="C4" s="5" t="str">
        <f t="shared" si="0"/>
        <v>February</v>
      </c>
      <c r="D4" s="5" t="str">
        <f>VLOOKUP(C4,'Sales Report'!$A$47:$B$58,2,FALSE)</f>
        <v>Quarter 1</v>
      </c>
      <c r="E4" s="4" t="s">
        <v>1359</v>
      </c>
      <c r="F4" s="4" t="s">
        <v>1509</v>
      </c>
      <c r="G4" s="4" t="s">
        <v>321</v>
      </c>
      <c r="H4" s="4" t="s">
        <v>331</v>
      </c>
      <c r="I4" s="4" t="s">
        <v>1513</v>
      </c>
      <c r="J4" s="4">
        <v>2</v>
      </c>
      <c r="K4" s="4">
        <v>254.05</v>
      </c>
      <c r="L4" s="10">
        <v>508.1</v>
      </c>
    </row>
    <row r="5" spans="1:16" ht="32" customHeight="1" x14ac:dyDescent="0.35">
      <c r="A5" s="9" t="s">
        <v>360</v>
      </c>
      <c r="B5" s="5">
        <v>45313</v>
      </c>
      <c r="C5" s="5" t="str">
        <f t="shared" si="0"/>
        <v>January</v>
      </c>
      <c r="D5" s="5" t="str">
        <f>VLOOKUP(C5,'Sales Report'!$A$47:$B$58,2,FALSE)</f>
        <v>Quarter 1</v>
      </c>
      <c r="E5" s="4" t="s">
        <v>1360</v>
      </c>
      <c r="F5" s="4" t="s">
        <v>1509</v>
      </c>
      <c r="G5" s="4" t="s">
        <v>324</v>
      </c>
      <c r="H5" s="4" t="s">
        <v>337</v>
      </c>
      <c r="I5" s="4" t="s">
        <v>1513</v>
      </c>
      <c r="J5" s="4">
        <v>13</v>
      </c>
      <c r="K5" s="4">
        <v>301.74</v>
      </c>
      <c r="L5" s="10">
        <v>3922.62</v>
      </c>
    </row>
    <row r="6" spans="1:16" ht="32" customHeight="1" x14ac:dyDescent="0.35">
      <c r="A6" s="9" t="s">
        <v>361</v>
      </c>
      <c r="B6" s="5">
        <v>45369</v>
      </c>
      <c r="C6" s="5" t="str">
        <f t="shared" si="0"/>
        <v>March</v>
      </c>
      <c r="D6" s="5" t="str">
        <f>VLOOKUP(C6,'Sales Report'!$A$47:$B$58,2,FALSE)</f>
        <v>Quarter 1</v>
      </c>
      <c r="E6" s="4" t="s">
        <v>1361</v>
      </c>
      <c r="F6" s="4" t="s">
        <v>1508</v>
      </c>
      <c r="G6" s="4" t="s">
        <v>318</v>
      </c>
      <c r="H6" s="4" t="s">
        <v>325</v>
      </c>
      <c r="I6" s="4" t="s">
        <v>1513</v>
      </c>
      <c r="J6" s="4">
        <v>11</v>
      </c>
      <c r="K6" s="4">
        <v>381.92</v>
      </c>
      <c r="L6" s="10">
        <v>4201.12</v>
      </c>
    </row>
    <row r="7" spans="1:16" ht="32" customHeight="1" x14ac:dyDescent="0.35">
      <c r="A7" s="9" t="s">
        <v>362</v>
      </c>
      <c r="B7" s="5">
        <v>45312</v>
      </c>
      <c r="C7" s="5" t="str">
        <f t="shared" si="0"/>
        <v>January</v>
      </c>
      <c r="D7" s="5" t="str">
        <f>VLOOKUP(C7,'Sales Report'!$A$47:$B$58,2,FALSE)</f>
        <v>Quarter 1</v>
      </c>
      <c r="E7" s="4" t="s">
        <v>1362</v>
      </c>
      <c r="F7" s="4" t="s">
        <v>1508</v>
      </c>
      <c r="G7" s="4" t="s">
        <v>320</v>
      </c>
      <c r="H7" s="4" t="s">
        <v>347</v>
      </c>
      <c r="I7" s="4" t="s">
        <v>1514</v>
      </c>
      <c r="J7" s="4">
        <v>3</v>
      </c>
      <c r="K7" s="4">
        <v>330.78</v>
      </c>
      <c r="L7" s="10">
        <v>992.34</v>
      </c>
    </row>
    <row r="8" spans="1:16" ht="32" customHeight="1" x14ac:dyDescent="0.35">
      <c r="A8" s="9" t="s">
        <v>363</v>
      </c>
      <c r="B8" s="5">
        <v>45490</v>
      </c>
      <c r="C8" s="5" t="str">
        <f t="shared" si="0"/>
        <v>July</v>
      </c>
      <c r="D8" s="5" t="str">
        <f>VLOOKUP(C8,'Sales Report'!$A$47:$B$58,2,FALSE)</f>
        <v>Quarter 3</v>
      </c>
      <c r="E8" s="4" t="s">
        <v>1363</v>
      </c>
      <c r="F8" s="4" t="s">
        <v>1507</v>
      </c>
      <c r="G8" s="4" t="s">
        <v>321</v>
      </c>
      <c r="H8" s="4" t="s">
        <v>329</v>
      </c>
      <c r="I8" s="4" t="s">
        <v>1514</v>
      </c>
      <c r="J8" s="4">
        <v>12</v>
      </c>
      <c r="K8" s="4">
        <v>259.57</v>
      </c>
      <c r="L8" s="10">
        <v>3114.84</v>
      </c>
    </row>
    <row r="9" spans="1:16" ht="32" customHeight="1" x14ac:dyDescent="0.35">
      <c r="A9" s="9" t="s">
        <v>364</v>
      </c>
      <c r="B9" s="5">
        <v>45463</v>
      </c>
      <c r="C9" s="5" t="str">
        <f t="shared" si="0"/>
        <v>June</v>
      </c>
      <c r="D9" s="5" t="str">
        <f>VLOOKUP(C9,'Sales Report'!$A$47:$B$58,2,FALSE)</f>
        <v>Quarter 2</v>
      </c>
      <c r="E9" s="4" t="s">
        <v>1364</v>
      </c>
      <c r="F9" s="4" t="s">
        <v>1507</v>
      </c>
      <c r="G9" s="4" t="s">
        <v>318</v>
      </c>
      <c r="H9" s="4" t="s">
        <v>336</v>
      </c>
      <c r="I9" s="4" t="s">
        <v>1513</v>
      </c>
      <c r="J9" s="4">
        <v>2</v>
      </c>
      <c r="K9" s="4">
        <v>503.39</v>
      </c>
      <c r="L9" s="10">
        <v>1006.78</v>
      </c>
    </row>
    <row r="10" spans="1:16" ht="32" customHeight="1" x14ac:dyDescent="0.35">
      <c r="A10" s="9" t="s">
        <v>365</v>
      </c>
      <c r="B10" s="5">
        <v>45628</v>
      </c>
      <c r="C10" s="5" t="str">
        <f t="shared" si="0"/>
        <v>December</v>
      </c>
      <c r="D10" s="5" t="str">
        <f>VLOOKUP(C10,'Sales Report'!$A$47:$B$58,2,FALSE)</f>
        <v>Quarter 4</v>
      </c>
      <c r="E10" s="4" t="s">
        <v>1365</v>
      </c>
      <c r="F10" s="4" t="s">
        <v>1507</v>
      </c>
      <c r="G10" s="4" t="s">
        <v>320</v>
      </c>
      <c r="H10" s="4" t="s">
        <v>327</v>
      </c>
      <c r="I10" s="4" t="s">
        <v>1513</v>
      </c>
      <c r="J10" s="4">
        <v>10</v>
      </c>
      <c r="K10" s="4">
        <v>179.25</v>
      </c>
      <c r="L10" s="10">
        <v>1792.5</v>
      </c>
    </row>
    <row r="11" spans="1:16" ht="32" customHeight="1" x14ac:dyDescent="0.35">
      <c r="A11" s="9" t="s">
        <v>366</v>
      </c>
      <c r="B11" s="5">
        <v>45649</v>
      </c>
      <c r="C11" s="5" t="str">
        <f t="shared" si="0"/>
        <v>December</v>
      </c>
      <c r="D11" s="5" t="str">
        <f>VLOOKUP(C11,'Sales Report'!$A$47:$B$58,2,FALSE)</f>
        <v>Quarter 4</v>
      </c>
      <c r="E11" s="4" t="s">
        <v>1366</v>
      </c>
      <c r="F11" s="4" t="s">
        <v>1510</v>
      </c>
      <c r="G11" s="4" t="s">
        <v>320</v>
      </c>
      <c r="H11" s="4" t="s">
        <v>334</v>
      </c>
      <c r="I11" s="4" t="s">
        <v>1513</v>
      </c>
      <c r="J11" s="4">
        <v>12</v>
      </c>
      <c r="K11" s="4">
        <v>221.52</v>
      </c>
      <c r="L11" s="10">
        <v>2658.24</v>
      </c>
    </row>
    <row r="12" spans="1:16" ht="32" customHeight="1" x14ac:dyDescent="0.35">
      <c r="A12" s="9" t="s">
        <v>367</v>
      </c>
      <c r="B12" s="5">
        <v>45621</v>
      </c>
      <c r="C12" s="5" t="str">
        <f t="shared" si="0"/>
        <v>November</v>
      </c>
      <c r="D12" s="5" t="str">
        <f>VLOOKUP(C12,'Sales Report'!$A$47:$B$58,2,FALSE)</f>
        <v>Quarter 4</v>
      </c>
      <c r="E12" s="4" t="s">
        <v>1367</v>
      </c>
      <c r="F12" s="4" t="s">
        <v>1510</v>
      </c>
      <c r="G12" s="4" t="s">
        <v>324</v>
      </c>
      <c r="H12" s="4" t="s">
        <v>337</v>
      </c>
      <c r="I12" s="4" t="s">
        <v>1513</v>
      </c>
      <c r="J12" s="4">
        <v>3</v>
      </c>
      <c r="K12" s="4">
        <v>209.15</v>
      </c>
      <c r="L12" s="10">
        <v>627.45000000000005</v>
      </c>
    </row>
    <row r="13" spans="1:16" ht="32" customHeight="1" x14ac:dyDescent="0.35">
      <c r="A13" s="9" t="s">
        <v>368</v>
      </c>
      <c r="B13" s="5">
        <v>45508</v>
      </c>
      <c r="C13" s="5" t="str">
        <f t="shared" si="0"/>
        <v>August</v>
      </c>
      <c r="D13" s="5" t="str">
        <f>VLOOKUP(C13,'Sales Report'!$A$47:$B$58,2,FALSE)</f>
        <v>Quarter 3</v>
      </c>
      <c r="E13" s="4" t="s">
        <v>1368</v>
      </c>
      <c r="F13" s="4" t="s">
        <v>1507</v>
      </c>
      <c r="G13" s="4" t="s">
        <v>318</v>
      </c>
      <c r="H13" s="4" t="s">
        <v>336</v>
      </c>
      <c r="I13" s="4" t="s">
        <v>1514</v>
      </c>
      <c r="J13" s="4">
        <v>17</v>
      </c>
      <c r="K13" s="4">
        <v>79.72</v>
      </c>
      <c r="L13" s="10">
        <v>1355.24</v>
      </c>
    </row>
    <row r="14" spans="1:16" ht="32" customHeight="1" x14ac:dyDescent="0.35">
      <c r="A14" s="9" t="s">
        <v>369</v>
      </c>
      <c r="B14" s="5">
        <v>45466</v>
      </c>
      <c r="C14" s="5" t="str">
        <f t="shared" si="0"/>
        <v>June</v>
      </c>
      <c r="D14" s="5" t="str">
        <f>VLOOKUP(C14,'Sales Report'!$A$47:$B$58,2,FALSE)</f>
        <v>Quarter 2</v>
      </c>
      <c r="E14" s="4" t="s">
        <v>1369</v>
      </c>
      <c r="F14" s="4" t="s">
        <v>1510</v>
      </c>
      <c r="G14" s="4" t="s">
        <v>320</v>
      </c>
      <c r="H14" s="4" t="s">
        <v>347</v>
      </c>
      <c r="I14" s="4" t="s">
        <v>1513</v>
      </c>
      <c r="J14" s="4">
        <v>10</v>
      </c>
      <c r="K14" s="4">
        <v>139.07</v>
      </c>
      <c r="L14" s="10">
        <v>1390.7</v>
      </c>
    </row>
    <row r="15" spans="1:16" ht="32" customHeight="1" x14ac:dyDescent="0.35">
      <c r="A15" s="9" t="s">
        <v>370</v>
      </c>
      <c r="B15" s="5">
        <v>45343</v>
      </c>
      <c r="C15" s="5" t="str">
        <f t="shared" si="0"/>
        <v>February</v>
      </c>
      <c r="D15" s="5" t="str">
        <f>VLOOKUP(C15,'Sales Report'!$A$47:$B$58,2,FALSE)</f>
        <v>Quarter 1</v>
      </c>
      <c r="E15" s="4" t="s">
        <v>1370</v>
      </c>
      <c r="F15" s="4" t="s">
        <v>1509</v>
      </c>
      <c r="G15" s="4" t="s">
        <v>319</v>
      </c>
      <c r="H15" s="4" t="s">
        <v>326</v>
      </c>
      <c r="I15" s="4" t="s">
        <v>1513</v>
      </c>
      <c r="J15" s="4">
        <v>5</v>
      </c>
      <c r="K15" s="4">
        <v>66.69</v>
      </c>
      <c r="L15" s="10">
        <v>333.45</v>
      </c>
    </row>
    <row r="16" spans="1:16" ht="32" customHeight="1" x14ac:dyDescent="0.35">
      <c r="A16" s="9" t="s">
        <v>371</v>
      </c>
      <c r="B16" s="5">
        <v>45608</v>
      </c>
      <c r="C16" s="5" t="str">
        <f t="shared" si="0"/>
        <v>November</v>
      </c>
      <c r="D16" s="5" t="str">
        <f>VLOOKUP(C16,'Sales Report'!$A$47:$B$58,2,FALSE)</f>
        <v>Quarter 4</v>
      </c>
      <c r="E16" s="4" t="s">
        <v>1371</v>
      </c>
      <c r="F16" s="4" t="s">
        <v>1509</v>
      </c>
      <c r="G16" s="4" t="s">
        <v>322</v>
      </c>
      <c r="H16" s="4" t="s">
        <v>343</v>
      </c>
      <c r="I16" s="4" t="s">
        <v>1513</v>
      </c>
      <c r="J16" s="4">
        <v>17</v>
      </c>
      <c r="K16" s="4">
        <v>46.51</v>
      </c>
      <c r="L16" s="10">
        <v>790.67</v>
      </c>
    </row>
    <row r="17" spans="1:12" ht="32" customHeight="1" x14ac:dyDescent="0.35">
      <c r="A17" s="9" t="s">
        <v>372</v>
      </c>
      <c r="B17" s="5">
        <v>45611</v>
      </c>
      <c r="C17" s="5" t="str">
        <f t="shared" si="0"/>
        <v>November</v>
      </c>
      <c r="D17" s="5" t="str">
        <f>VLOOKUP(C17,'Sales Report'!$A$47:$B$58,2,FALSE)</f>
        <v>Quarter 4</v>
      </c>
      <c r="E17" s="4" t="s">
        <v>1372</v>
      </c>
      <c r="F17" s="4" t="s">
        <v>1508</v>
      </c>
      <c r="G17" s="4" t="s">
        <v>321</v>
      </c>
      <c r="H17" s="4" t="s">
        <v>329</v>
      </c>
      <c r="I17" s="4" t="s">
        <v>1513</v>
      </c>
      <c r="J17" s="4">
        <v>6</v>
      </c>
      <c r="K17" s="4">
        <v>136.79</v>
      </c>
      <c r="L17" s="10">
        <v>820.74</v>
      </c>
    </row>
    <row r="18" spans="1:12" ht="32" customHeight="1" x14ac:dyDescent="0.35">
      <c r="A18" s="9" t="s">
        <v>373</v>
      </c>
      <c r="B18" s="5">
        <v>45519</v>
      </c>
      <c r="C18" s="5" t="str">
        <f t="shared" si="0"/>
        <v>August</v>
      </c>
      <c r="D18" s="5" t="str">
        <f>VLOOKUP(C18,'Sales Report'!$A$47:$B$58,2,FALSE)</f>
        <v>Quarter 3</v>
      </c>
      <c r="E18" s="4" t="s">
        <v>1373</v>
      </c>
      <c r="F18" s="4" t="s">
        <v>1508</v>
      </c>
      <c r="G18" s="4" t="s">
        <v>320</v>
      </c>
      <c r="H18" s="4" t="s">
        <v>327</v>
      </c>
      <c r="I18" s="4" t="s">
        <v>1514</v>
      </c>
      <c r="J18" s="4">
        <v>12</v>
      </c>
      <c r="K18" s="4">
        <v>440.05</v>
      </c>
      <c r="L18" s="10">
        <v>5280.6</v>
      </c>
    </row>
    <row r="19" spans="1:12" ht="32" customHeight="1" x14ac:dyDescent="0.35">
      <c r="A19" s="9" t="s">
        <v>374</v>
      </c>
      <c r="B19" s="5">
        <v>45391</v>
      </c>
      <c r="C19" s="5" t="str">
        <f t="shared" si="0"/>
        <v>April</v>
      </c>
      <c r="D19" s="5" t="str">
        <f>VLOOKUP(C19,'Sales Report'!$A$47:$B$58,2,FALSE)</f>
        <v>Quarter 2</v>
      </c>
      <c r="E19" s="4" t="s">
        <v>1374</v>
      </c>
      <c r="F19" s="4" t="s">
        <v>1509</v>
      </c>
      <c r="G19" s="4" t="s">
        <v>319</v>
      </c>
      <c r="H19" s="4" t="s">
        <v>326</v>
      </c>
      <c r="I19" s="4" t="s">
        <v>1514</v>
      </c>
      <c r="J19" s="4">
        <v>10</v>
      </c>
      <c r="K19" s="4">
        <v>526.59</v>
      </c>
      <c r="L19" s="10">
        <v>5265.9</v>
      </c>
    </row>
    <row r="20" spans="1:12" ht="32" customHeight="1" x14ac:dyDescent="0.35">
      <c r="A20" s="9" t="s">
        <v>375</v>
      </c>
      <c r="B20" s="5">
        <v>45562</v>
      </c>
      <c r="C20" s="5" t="str">
        <f t="shared" si="0"/>
        <v>September</v>
      </c>
      <c r="D20" s="5" t="str">
        <f>VLOOKUP(C20,'Sales Report'!$A$47:$B$58,2,FALSE)</f>
        <v>Quarter 3</v>
      </c>
      <c r="E20" s="4" t="s">
        <v>1375</v>
      </c>
      <c r="F20" s="4" t="s">
        <v>1510</v>
      </c>
      <c r="G20" s="4" t="s">
        <v>321</v>
      </c>
      <c r="H20" s="4" t="s">
        <v>346</v>
      </c>
      <c r="I20" s="4" t="s">
        <v>1513</v>
      </c>
      <c r="J20" s="4">
        <v>10</v>
      </c>
      <c r="K20" s="4">
        <v>478.58</v>
      </c>
      <c r="L20" s="10">
        <v>4785.8</v>
      </c>
    </row>
    <row r="21" spans="1:12" ht="32" customHeight="1" x14ac:dyDescent="0.35">
      <c r="A21" s="9" t="s">
        <v>376</v>
      </c>
      <c r="B21" s="5">
        <v>45318</v>
      </c>
      <c r="C21" s="5" t="str">
        <f t="shared" si="0"/>
        <v>January</v>
      </c>
      <c r="D21" s="5" t="str">
        <f>VLOOKUP(C21,'Sales Report'!$A$47:$B$58,2,FALSE)</f>
        <v>Quarter 1</v>
      </c>
      <c r="E21" s="4" t="s">
        <v>1376</v>
      </c>
      <c r="F21" s="4" t="s">
        <v>1507</v>
      </c>
      <c r="G21" s="4" t="s">
        <v>322</v>
      </c>
      <c r="H21" s="4" t="s">
        <v>330</v>
      </c>
      <c r="I21" s="4" t="s">
        <v>1513</v>
      </c>
      <c r="J21" s="4">
        <v>20</v>
      </c>
      <c r="K21" s="4">
        <v>110.56</v>
      </c>
      <c r="L21" s="10">
        <v>2211.1999999999998</v>
      </c>
    </row>
    <row r="22" spans="1:12" ht="32" customHeight="1" x14ac:dyDescent="0.35">
      <c r="A22" s="9" t="s">
        <v>377</v>
      </c>
      <c r="B22" s="5">
        <v>45334</v>
      </c>
      <c r="C22" s="5" t="str">
        <f t="shared" si="0"/>
        <v>February</v>
      </c>
      <c r="D22" s="5" t="str">
        <f>VLOOKUP(C22,'Sales Report'!$A$47:$B$58,2,FALSE)</f>
        <v>Quarter 1</v>
      </c>
      <c r="E22" s="4" t="s">
        <v>1377</v>
      </c>
      <c r="F22" s="4" t="s">
        <v>1507</v>
      </c>
      <c r="G22" s="4" t="s">
        <v>324</v>
      </c>
      <c r="H22" s="4" t="s">
        <v>342</v>
      </c>
      <c r="I22" s="4" t="s">
        <v>1514</v>
      </c>
      <c r="J22" s="4">
        <v>17</v>
      </c>
      <c r="K22" s="4">
        <v>501.04</v>
      </c>
      <c r="L22" s="10">
        <v>8517.68</v>
      </c>
    </row>
    <row r="23" spans="1:12" ht="32" customHeight="1" x14ac:dyDescent="0.35">
      <c r="A23" s="9" t="s">
        <v>378</v>
      </c>
      <c r="B23" s="5">
        <v>45405</v>
      </c>
      <c r="C23" s="5" t="str">
        <f t="shared" si="0"/>
        <v>April</v>
      </c>
      <c r="D23" s="5" t="str">
        <f>VLOOKUP(C23,'Sales Report'!$A$47:$B$58,2,FALSE)</f>
        <v>Quarter 2</v>
      </c>
      <c r="E23" s="4" t="s">
        <v>1360</v>
      </c>
      <c r="F23" s="4" t="s">
        <v>1507</v>
      </c>
      <c r="G23" s="4" t="s">
        <v>321</v>
      </c>
      <c r="H23" s="4" t="s">
        <v>329</v>
      </c>
      <c r="I23" s="4" t="s">
        <v>1513</v>
      </c>
      <c r="J23" s="4">
        <v>14</v>
      </c>
      <c r="K23" s="4">
        <v>81.900000000000006</v>
      </c>
      <c r="L23" s="10">
        <v>1146.5999999999999</v>
      </c>
    </row>
    <row r="24" spans="1:12" ht="32" customHeight="1" x14ac:dyDescent="0.35">
      <c r="A24" s="9" t="s">
        <v>379</v>
      </c>
      <c r="B24" s="5">
        <v>45412</v>
      </c>
      <c r="C24" s="5" t="str">
        <f t="shared" si="0"/>
        <v>April</v>
      </c>
      <c r="D24" s="5" t="str">
        <f>VLOOKUP(C24,'Sales Report'!$A$47:$B$58,2,FALSE)</f>
        <v>Quarter 2</v>
      </c>
      <c r="E24" s="4" t="s">
        <v>1378</v>
      </c>
      <c r="F24" s="4" t="s">
        <v>1511</v>
      </c>
      <c r="G24" s="4" t="s">
        <v>320</v>
      </c>
      <c r="H24" s="4" t="s">
        <v>327</v>
      </c>
      <c r="I24" s="4" t="s">
        <v>1513</v>
      </c>
      <c r="J24" s="4">
        <v>2</v>
      </c>
      <c r="K24" s="4">
        <v>258.70999999999998</v>
      </c>
      <c r="L24" s="10">
        <v>517.41999999999996</v>
      </c>
    </row>
    <row r="25" spans="1:12" ht="32" customHeight="1" x14ac:dyDescent="0.35">
      <c r="A25" s="9" t="s">
        <v>380</v>
      </c>
      <c r="B25" s="5">
        <v>45624</v>
      </c>
      <c r="C25" s="5" t="str">
        <f t="shared" si="0"/>
        <v>November</v>
      </c>
      <c r="D25" s="5" t="str">
        <f>VLOOKUP(C25,'Sales Report'!$A$47:$B$58,2,FALSE)</f>
        <v>Quarter 4</v>
      </c>
      <c r="E25" s="4" t="s">
        <v>1379</v>
      </c>
      <c r="F25" s="4" t="s">
        <v>1510</v>
      </c>
      <c r="G25" s="4" t="s">
        <v>323</v>
      </c>
      <c r="H25" s="4" t="s">
        <v>338</v>
      </c>
      <c r="I25" s="4" t="s">
        <v>1513</v>
      </c>
      <c r="J25" s="4">
        <v>1</v>
      </c>
      <c r="K25" s="4">
        <v>226.6</v>
      </c>
      <c r="L25" s="10">
        <v>226.6</v>
      </c>
    </row>
    <row r="26" spans="1:12" ht="32" customHeight="1" x14ac:dyDescent="0.35">
      <c r="A26" s="9" t="s">
        <v>381</v>
      </c>
      <c r="B26" s="5">
        <v>45648</v>
      </c>
      <c r="C26" s="5" t="str">
        <f t="shared" si="0"/>
        <v>December</v>
      </c>
      <c r="D26" s="5" t="str">
        <f>VLOOKUP(C26,'Sales Report'!$A$47:$B$58,2,FALSE)</f>
        <v>Quarter 4</v>
      </c>
      <c r="E26" s="4" t="s">
        <v>1380</v>
      </c>
      <c r="F26" s="4" t="s">
        <v>1508</v>
      </c>
      <c r="G26" s="4" t="s">
        <v>319</v>
      </c>
      <c r="H26" s="4" t="s">
        <v>328</v>
      </c>
      <c r="I26" s="4" t="s">
        <v>1513</v>
      </c>
      <c r="J26" s="4">
        <v>10</v>
      </c>
      <c r="K26" s="4">
        <v>597.1</v>
      </c>
      <c r="L26" s="10">
        <v>5971</v>
      </c>
    </row>
    <row r="27" spans="1:12" ht="32" customHeight="1" x14ac:dyDescent="0.35">
      <c r="A27" s="9" t="s">
        <v>382</v>
      </c>
      <c r="B27" s="5">
        <v>45368</v>
      </c>
      <c r="C27" s="5" t="str">
        <f t="shared" si="0"/>
        <v>March</v>
      </c>
      <c r="D27" s="5" t="str">
        <f>VLOOKUP(C27,'Sales Report'!$A$47:$B$58,2,FALSE)</f>
        <v>Quarter 1</v>
      </c>
      <c r="E27" s="4" t="s">
        <v>1381</v>
      </c>
      <c r="F27" s="4" t="s">
        <v>1509</v>
      </c>
      <c r="G27" s="4" t="s">
        <v>321</v>
      </c>
      <c r="H27" s="4" t="s">
        <v>331</v>
      </c>
      <c r="I27" s="4" t="s">
        <v>1514</v>
      </c>
      <c r="J27" s="4">
        <v>3</v>
      </c>
      <c r="K27" s="4">
        <v>32.58</v>
      </c>
      <c r="L27" s="10">
        <v>97.74</v>
      </c>
    </row>
    <row r="28" spans="1:12" ht="32" customHeight="1" x14ac:dyDescent="0.35">
      <c r="A28" s="9" t="s">
        <v>383</v>
      </c>
      <c r="B28" s="5">
        <v>45446</v>
      </c>
      <c r="C28" s="5" t="str">
        <f t="shared" si="0"/>
        <v>June</v>
      </c>
      <c r="D28" s="5" t="str">
        <f>VLOOKUP(C28,'Sales Report'!$A$47:$B$58,2,FALSE)</f>
        <v>Quarter 2</v>
      </c>
      <c r="E28" s="4" t="s">
        <v>1382</v>
      </c>
      <c r="F28" s="4" t="s">
        <v>1511</v>
      </c>
      <c r="G28" s="4" t="s">
        <v>324</v>
      </c>
      <c r="H28" s="4" t="s">
        <v>344</v>
      </c>
      <c r="I28" s="4" t="s">
        <v>1513</v>
      </c>
      <c r="J28" s="4">
        <v>4</v>
      </c>
      <c r="K28" s="4">
        <v>470.78</v>
      </c>
      <c r="L28" s="10">
        <v>1883.12</v>
      </c>
    </row>
    <row r="29" spans="1:12" ht="32" customHeight="1" x14ac:dyDescent="0.35">
      <c r="A29" s="9" t="s">
        <v>384</v>
      </c>
      <c r="B29" s="5">
        <v>45547</v>
      </c>
      <c r="C29" s="5" t="str">
        <f t="shared" si="0"/>
        <v>September</v>
      </c>
      <c r="D29" s="5" t="str">
        <f>VLOOKUP(C29,'Sales Report'!$A$47:$B$58,2,FALSE)</f>
        <v>Quarter 3</v>
      </c>
      <c r="E29" s="4" t="s">
        <v>1383</v>
      </c>
      <c r="F29" s="4" t="s">
        <v>1511</v>
      </c>
      <c r="G29" s="4" t="s">
        <v>319</v>
      </c>
      <c r="H29" s="4" t="s">
        <v>341</v>
      </c>
      <c r="I29" s="4" t="s">
        <v>1513</v>
      </c>
      <c r="J29" s="4">
        <v>20</v>
      </c>
      <c r="K29" s="4">
        <v>277.02999999999997</v>
      </c>
      <c r="L29" s="10">
        <v>5540.6</v>
      </c>
    </row>
    <row r="30" spans="1:12" ht="32" customHeight="1" x14ac:dyDescent="0.35">
      <c r="A30" s="9" t="s">
        <v>385</v>
      </c>
      <c r="B30" s="5">
        <v>45441</v>
      </c>
      <c r="C30" s="5" t="str">
        <f t="shared" si="0"/>
        <v>May</v>
      </c>
      <c r="D30" s="5" t="str">
        <f>VLOOKUP(C30,'Sales Report'!$A$47:$B$58,2,FALSE)</f>
        <v>Quarter 2</v>
      </c>
      <c r="E30" s="4" t="s">
        <v>1384</v>
      </c>
      <c r="F30" s="4" t="s">
        <v>1511</v>
      </c>
      <c r="G30" s="4" t="s">
        <v>318</v>
      </c>
      <c r="H30" s="4" t="s">
        <v>336</v>
      </c>
      <c r="I30" s="4" t="s">
        <v>1513</v>
      </c>
      <c r="J30" s="4">
        <v>19</v>
      </c>
      <c r="K30" s="4">
        <v>171.91</v>
      </c>
      <c r="L30" s="10">
        <v>3266.29</v>
      </c>
    </row>
    <row r="31" spans="1:12" ht="32" customHeight="1" x14ac:dyDescent="0.35">
      <c r="A31" s="9" t="s">
        <v>386</v>
      </c>
      <c r="B31" s="5">
        <v>45632</v>
      </c>
      <c r="C31" s="5" t="str">
        <f t="shared" si="0"/>
        <v>December</v>
      </c>
      <c r="D31" s="5" t="str">
        <f>VLOOKUP(C31,'Sales Report'!$A$47:$B$58,2,FALSE)</f>
        <v>Quarter 4</v>
      </c>
      <c r="E31" s="4" t="s">
        <v>1385</v>
      </c>
      <c r="F31" s="4" t="s">
        <v>1509</v>
      </c>
      <c r="G31" s="4" t="s">
        <v>324</v>
      </c>
      <c r="H31" s="4" t="s">
        <v>344</v>
      </c>
      <c r="I31" s="4" t="s">
        <v>1514</v>
      </c>
      <c r="J31" s="4">
        <v>8</v>
      </c>
      <c r="K31" s="4">
        <v>359.05</v>
      </c>
      <c r="L31" s="10">
        <v>2872.4</v>
      </c>
    </row>
    <row r="32" spans="1:12" ht="32" customHeight="1" x14ac:dyDescent="0.35">
      <c r="A32" s="9" t="s">
        <v>387</v>
      </c>
      <c r="B32" s="5">
        <v>45551</v>
      </c>
      <c r="C32" s="5" t="str">
        <f t="shared" si="0"/>
        <v>September</v>
      </c>
      <c r="D32" s="5" t="str">
        <f>VLOOKUP(C32,'Sales Report'!$A$47:$B$58,2,FALSE)</f>
        <v>Quarter 3</v>
      </c>
      <c r="E32" s="4" t="s">
        <v>1386</v>
      </c>
      <c r="F32" s="4" t="s">
        <v>1511</v>
      </c>
      <c r="G32" s="4" t="s">
        <v>323</v>
      </c>
      <c r="H32" s="4" t="s">
        <v>332</v>
      </c>
      <c r="I32" s="4" t="s">
        <v>1513</v>
      </c>
      <c r="J32" s="4">
        <v>17</v>
      </c>
      <c r="K32" s="4">
        <v>347.54</v>
      </c>
      <c r="L32" s="10">
        <v>5908.18</v>
      </c>
    </row>
    <row r="33" spans="1:12" ht="32" customHeight="1" x14ac:dyDescent="0.35">
      <c r="A33" s="9" t="s">
        <v>388</v>
      </c>
      <c r="B33" s="5">
        <v>45483</v>
      </c>
      <c r="C33" s="5" t="str">
        <f t="shared" si="0"/>
        <v>July</v>
      </c>
      <c r="D33" s="5" t="str">
        <f>VLOOKUP(C33,'Sales Report'!$A$47:$B$58,2,FALSE)</f>
        <v>Quarter 3</v>
      </c>
      <c r="E33" s="4" t="s">
        <v>1387</v>
      </c>
      <c r="F33" s="4" t="s">
        <v>1511</v>
      </c>
      <c r="G33" s="4" t="s">
        <v>321</v>
      </c>
      <c r="H33" s="4" t="s">
        <v>346</v>
      </c>
      <c r="I33" s="4" t="s">
        <v>1513</v>
      </c>
      <c r="J33" s="4">
        <v>2</v>
      </c>
      <c r="K33" s="4">
        <v>395.29</v>
      </c>
      <c r="L33" s="10">
        <v>790.58</v>
      </c>
    </row>
    <row r="34" spans="1:12" ht="32" customHeight="1" x14ac:dyDescent="0.35">
      <c r="A34" s="9" t="s">
        <v>389</v>
      </c>
      <c r="B34" s="5">
        <v>45613</v>
      </c>
      <c r="C34" s="5" t="str">
        <f t="shared" si="0"/>
        <v>November</v>
      </c>
      <c r="D34" s="5" t="str">
        <f>VLOOKUP(C34,'Sales Report'!$A$47:$B$58,2,FALSE)</f>
        <v>Quarter 4</v>
      </c>
      <c r="E34" s="4" t="s">
        <v>1388</v>
      </c>
      <c r="F34" s="4" t="s">
        <v>1509</v>
      </c>
      <c r="G34" s="4" t="s">
        <v>323</v>
      </c>
      <c r="H34" s="4" t="s">
        <v>332</v>
      </c>
      <c r="I34" s="4" t="s">
        <v>1513</v>
      </c>
      <c r="J34" s="4">
        <v>12</v>
      </c>
      <c r="K34" s="4">
        <v>172.26</v>
      </c>
      <c r="L34" s="10">
        <v>2067.12</v>
      </c>
    </row>
    <row r="35" spans="1:12" ht="32" customHeight="1" x14ac:dyDescent="0.35">
      <c r="A35" s="9" t="s">
        <v>390</v>
      </c>
      <c r="B35" s="5">
        <v>45465</v>
      </c>
      <c r="C35" s="5" t="str">
        <f t="shared" si="0"/>
        <v>June</v>
      </c>
      <c r="D35" s="5" t="str">
        <f>VLOOKUP(C35,'Sales Report'!$A$47:$B$58,2,FALSE)</f>
        <v>Quarter 2</v>
      </c>
      <c r="E35" s="4" t="s">
        <v>1389</v>
      </c>
      <c r="F35" s="4" t="s">
        <v>1508</v>
      </c>
      <c r="G35" s="4" t="s">
        <v>318</v>
      </c>
      <c r="H35" s="4" t="s">
        <v>339</v>
      </c>
      <c r="I35" s="4" t="s">
        <v>1513</v>
      </c>
      <c r="J35" s="4">
        <v>5</v>
      </c>
      <c r="K35" s="4">
        <v>47.88</v>
      </c>
      <c r="L35" s="10">
        <v>239.4</v>
      </c>
    </row>
    <row r="36" spans="1:12" ht="32" customHeight="1" x14ac:dyDescent="0.35">
      <c r="A36" s="9" t="s">
        <v>391</v>
      </c>
      <c r="B36" s="5">
        <v>45526</v>
      </c>
      <c r="C36" s="5" t="str">
        <f t="shared" si="0"/>
        <v>August</v>
      </c>
      <c r="D36" s="5" t="str">
        <f>VLOOKUP(C36,'Sales Report'!$A$47:$B$58,2,FALSE)</f>
        <v>Quarter 3</v>
      </c>
      <c r="E36" s="4" t="s">
        <v>1390</v>
      </c>
      <c r="F36" s="4" t="s">
        <v>1507</v>
      </c>
      <c r="G36" s="4" t="s">
        <v>318</v>
      </c>
      <c r="H36" s="4" t="s">
        <v>339</v>
      </c>
      <c r="I36" s="4" t="s">
        <v>1514</v>
      </c>
      <c r="J36" s="4">
        <v>6</v>
      </c>
      <c r="K36" s="4">
        <v>479.77</v>
      </c>
      <c r="L36" s="10">
        <v>2878.62</v>
      </c>
    </row>
    <row r="37" spans="1:12" ht="32" customHeight="1" x14ac:dyDescent="0.35">
      <c r="A37" s="9" t="s">
        <v>392</v>
      </c>
      <c r="B37" s="5">
        <v>45450</v>
      </c>
      <c r="C37" s="5" t="str">
        <f t="shared" si="0"/>
        <v>June</v>
      </c>
      <c r="D37" s="5" t="str">
        <f>VLOOKUP(C37,'Sales Report'!$A$47:$B$58,2,FALSE)</f>
        <v>Quarter 2</v>
      </c>
      <c r="E37" s="4" t="s">
        <v>1391</v>
      </c>
      <c r="F37" s="4" t="s">
        <v>1508</v>
      </c>
      <c r="G37" s="4" t="s">
        <v>319</v>
      </c>
      <c r="H37" s="4" t="s">
        <v>328</v>
      </c>
      <c r="I37" s="4" t="s">
        <v>1514</v>
      </c>
      <c r="J37" s="4">
        <v>7</v>
      </c>
      <c r="K37" s="4">
        <v>514.21</v>
      </c>
      <c r="L37" s="10">
        <v>3599.47</v>
      </c>
    </row>
    <row r="38" spans="1:12" ht="32" customHeight="1" x14ac:dyDescent="0.35">
      <c r="A38" s="9" t="s">
        <v>393</v>
      </c>
      <c r="B38" s="5">
        <v>45623</v>
      </c>
      <c r="C38" s="5" t="str">
        <f t="shared" si="0"/>
        <v>November</v>
      </c>
      <c r="D38" s="5" t="str">
        <f>VLOOKUP(C38,'Sales Report'!$A$47:$B$58,2,FALSE)</f>
        <v>Quarter 4</v>
      </c>
      <c r="E38" s="4" t="s">
        <v>1392</v>
      </c>
      <c r="F38" s="4" t="s">
        <v>1507</v>
      </c>
      <c r="G38" s="4" t="s">
        <v>322</v>
      </c>
      <c r="H38" s="4" t="s">
        <v>343</v>
      </c>
      <c r="I38" s="4" t="s">
        <v>1513</v>
      </c>
      <c r="J38" s="4">
        <v>16</v>
      </c>
      <c r="K38" s="4">
        <v>161.85</v>
      </c>
      <c r="L38" s="10">
        <v>2589.6</v>
      </c>
    </row>
    <row r="39" spans="1:12" ht="32" customHeight="1" x14ac:dyDescent="0.35">
      <c r="A39" s="9" t="s">
        <v>394</v>
      </c>
      <c r="B39" s="5">
        <v>45480</v>
      </c>
      <c r="C39" s="5" t="str">
        <f t="shared" si="0"/>
        <v>July</v>
      </c>
      <c r="D39" s="5" t="str">
        <f>VLOOKUP(C39,'Sales Report'!$A$47:$B$58,2,FALSE)</f>
        <v>Quarter 3</v>
      </c>
      <c r="E39" s="4" t="s">
        <v>1393</v>
      </c>
      <c r="F39" s="4" t="s">
        <v>1508</v>
      </c>
      <c r="G39" s="4" t="s">
        <v>323</v>
      </c>
      <c r="H39" s="4" t="s">
        <v>332</v>
      </c>
      <c r="I39" s="4" t="s">
        <v>1513</v>
      </c>
      <c r="J39" s="4">
        <v>11</v>
      </c>
      <c r="K39" s="4">
        <v>175.08</v>
      </c>
      <c r="L39" s="10">
        <v>1925.88</v>
      </c>
    </row>
    <row r="40" spans="1:12" ht="32" customHeight="1" x14ac:dyDescent="0.35">
      <c r="A40" s="9" t="s">
        <v>395</v>
      </c>
      <c r="B40" s="5">
        <v>45546</v>
      </c>
      <c r="C40" s="5" t="str">
        <f t="shared" si="0"/>
        <v>September</v>
      </c>
      <c r="D40" s="5" t="str">
        <f>VLOOKUP(C40,'Sales Report'!$A$47:$B$58,2,FALSE)</f>
        <v>Quarter 3</v>
      </c>
      <c r="E40" s="4" t="s">
        <v>1394</v>
      </c>
      <c r="F40" s="4" t="s">
        <v>1507</v>
      </c>
      <c r="G40" s="4" t="s">
        <v>318</v>
      </c>
      <c r="H40" s="4" t="s">
        <v>339</v>
      </c>
      <c r="I40" s="4" t="s">
        <v>1513</v>
      </c>
      <c r="J40" s="4">
        <v>13</v>
      </c>
      <c r="K40" s="4">
        <v>240.39</v>
      </c>
      <c r="L40" s="10">
        <v>3125.07</v>
      </c>
    </row>
    <row r="41" spans="1:12" ht="32" customHeight="1" x14ac:dyDescent="0.35">
      <c r="A41" s="9" t="s">
        <v>396</v>
      </c>
      <c r="B41" s="5">
        <v>45509</v>
      </c>
      <c r="C41" s="5" t="str">
        <f t="shared" si="0"/>
        <v>August</v>
      </c>
      <c r="D41" s="5" t="str">
        <f>VLOOKUP(C41,'Sales Report'!$A$47:$B$58,2,FALSE)</f>
        <v>Quarter 3</v>
      </c>
      <c r="E41" s="4" t="s">
        <v>1395</v>
      </c>
      <c r="F41" s="4" t="s">
        <v>1508</v>
      </c>
      <c r="G41" s="4" t="s">
        <v>322</v>
      </c>
      <c r="H41" s="4" t="s">
        <v>343</v>
      </c>
      <c r="I41" s="4" t="s">
        <v>1513</v>
      </c>
      <c r="J41" s="4">
        <v>9</v>
      </c>
      <c r="K41" s="4">
        <v>470.44</v>
      </c>
      <c r="L41" s="10">
        <v>4233.96</v>
      </c>
    </row>
    <row r="42" spans="1:12" ht="32" customHeight="1" x14ac:dyDescent="0.35">
      <c r="A42" s="9" t="s">
        <v>397</v>
      </c>
      <c r="B42" s="5">
        <v>45332</v>
      </c>
      <c r="C42" s="5" t="str">
        <f t="shared" si="0"/>
        <v>February</v>
      </c>
      <c r="D42" s="5" t="str">
        <f>VLOOKUP(C42,'Sales Report'!$A$47:$B$58,2,FALSE)</f>
        <v>Quarter 1</v>
      </c>
      <c r="E42" s="4" t="s">
        <v>1396</v>
      </c>
      <c r="F42" s="4" t="s">
        <v>1507</v>
      </c>
      <c r="G42" s="4" t="s">
        <v>324</v>
      </c>
      <c r="H42" s="4" t="s">
        <v>342</v>
      </c>
      <c r="I42" s="4" t="s">
        <v>1514</v>
      </c>
      <c r="J42" s="4">
        <v>18</v>
      </c>
      <c r="K42" s="4">
        <v>192.88</v>
      </c>
      <c r="L42" s="10">
        <v>3471.84</v>
      </c>
    </row>
    <row r="43" spans="1:12" ht="32" customHeight="1" x14ac:dyDescent="0.35">
      <c r="A43" s="9" t="s">
        <v>398</v>
      </c>
      <c r="B43" s="5">
        <v>45645</v>
      </c>
      <c r="C43" s="5" t="str">
        <f t="shared" si="0"/>
        <v>December</v>
      </c>
      <c r="D43" s="5" t="str">
        <f>VLOOKUP(C43,'Sales Report'!$A$47:$B$58,2,FALSE)</f>
        <v>Quarter 4</v>
      </c>
      <c r="E43" s="4" t="s">
        <v>1357</v>
      </c>
      <c r="F43" s="4" t="s">
        <v>1507</v>
      </c>
      <c r="G43" s="4" t="s">
        <v>323</v>
      </c>
      <c r="H43" s="4" t="s">
        <v>340</v>
      </c>
      <c r="I43" s="4" t="s">
        <v>1513</v>
      </c>
      <c r="J43" s="4">
        <v>20</v>
      </c>
      <c r="K43" s="4">
        <v>445.99</v>
      </c>
      <c r="L43" s="10">
        <v>8919.7999999999993</v>
      </c>
    </row>
    <row r="44" spans="1:12" ht="32" customHeight="1" x14ac:dyDescent="0.35">
      <c r="A44" s="9" t="s">
        <v>399</v>
      </c>
      <c r="B44" s="5">
        <v>45432</v>
      </c>
      <c r="C44" s="5" t="str">
        <f t="shared" si="0"/>
        <v>May</v>
      </c>
      <c r="D44" s="5" t="str">
        <f>VLOOKUP(C44,'Sales Report'!$A$47:$B$58,2,FALSE)</f>
        <v>Quarter 2</v>
      </c>
      <c r="E44" s="4" t="s">
        <v>1397</v>
      </c>
      <c r="F44" s="4" t="s">
        <v>1511</v>
      </c>
      <c r="G44" s="4" t="s">
        <v>321</v>
      </c>
      <c r="H44" s="4" t="s">
        <v>331</v>
      </c>
      <c r="I44" s="4" t="s">
        <v>1513</v>
      </c>
      <c r="J44" s="4">
        <v>12</v>
      </c>
      <c r="K44" s="4">
        <v>417.39</v>
      </c>
      <c r="L44" s="10">
        <v>5008.68</v>
      </c>
    </row>
    <row r="45" spans="1:12" ht="32" customHeight="1" x14ac:dyDescent="0.35">
      <c r="A45" s="9" t="s">
        <v>400</v>
      </c>
      <c r="B45" s="5">
        <v>45639</v>
      </c>
      <c r="C45" s="5" t="str">
        <f t="shared" si="0"/>
        <v>December</v>
      </c>
      <c r="D45" s="5" t="str">
        <f>VLOOKUP(C45,'Sales Report'!$A$47:$B$58,2,FALSE)</f>
        <v>Quarter 4</v>
      </c>
      <c r="E45" s="4" t="s">
        <v>1398</v>
      </c>
      <c r="F45" s="4" t="s">
        <v>1511</v>
      </c>
      <c r="G45" s="4" t="s">
        <v>318</v>
      </c>
      <c r="H45" s="4" t="s">
        <v>336</v>
      </c>
      <c r="I45" s="4" t="s">
        <v>1513</v>
      </c>
      <c r="J45" s="4">
        <v>13</v>
      </c>
      <c r="K45" s="4">
        <v>240.45</v>
      </c>
      <c r="L45" s="10">
        <v>3125.85</v>
      </c>
    </row>
    <row r="46" spans="1:12" ht="32" customHeight="1" x14ac:dyDescent="0.35">
      <c r="A46" s="9" t="s">
        <v>401</v>
      </c>
      <c r="B46" s="5">
        <v>45622</v>
      </c>
      <c r="C46" s="5" t="str">
        <f t="shared" si="0"/>
        <v>November</v>
      </c>
      <c r="D46" s="5" t="str">
        <f>VLOOKUP(C46,'Sales Report'!$A$47:$B$58,2,FALSE)</f>
        <v>Quarter 4</v>
      </c>
      <c r="E46" s="4" t="s">
        <v>1399</v>
      </c>
      <c r="F46" s="4" t="s">
        <v>1507</v>
      </c>
      <c r="G46" s="4" t="s">
        <v>319</v>
      </c>
      <c r="H46" s="4" t="s">
        <v>341</v>
      </c>
      <c r="I46" s="4" t="s">
        <v>1513</v>
      </c>
      <c r="J46" s="4">
        <v>2</v>
      </c>
      <c r="K46" s="4">
        <v>91.68</v>
      </c>
      <c r="L46" s="10">
        <v>183.36</v>
      </c>
    </row>
    <row r="47" spans="1:12" ht="32" customHeight="1" x14ac:dyDescent="0.35">
      <c r="A47" s="9" t="s">
        <v>402</v>
      </c>
      <c r="B47" s="5">
        <v>45481</v>
      </c>
      <c r="C47" s="5" t="str">
        <f t="shared" si="0"/>
        <v>July</v>
      </c>
      <c r="D47" s="5" t="str">
        <f>VLOOKUP(C47,'Sales Report'!$A$47:$B$58,2,FALSE)</f>
        <v>Quarter 3</v>
      </c>
      <c r="E47" s="4" t="s">
        <v>1400</v>
      </c>
      <c r="F47" s="4" t="s">
        <v>1508</v>
      </c>
      <c r="G47" s="4" t="s">
        <v>321</v>
      </c>
      <c r="H47" s="4" t="s">
        <v>331</v>
      </c>
      <c r="I47" s="4" t="s">
        <v>1514</v>
      </c>
      <c r="J47" s="4">
        <v>20</v>
      </c>
      <c r="K47" s="4">
        <v>117.15</v>
      </c>
      <c r="L47" s="10">
        <v>2343</v>
      </c>
    </row>
    <row r="48" spans="1:12" ht="32" customHeight="1" x14ac:dyDescent="0.35">
      <c r="A48" s="9" t="s">
        <v>403</v>
      </c>
      <c r="B48" s="5">
        <v>45495</v>
      </c>
      <c r="C48" s="5" t="str">
        <f t="shared" si="0"/>
        <v>July</v>
      </c>
      <c r="D48" s="5" t="str">
        <f>VLOOKUP(C48,'Sales Report'!$A$47:$B$58,2,FALSE)</f>
        <v>Quarter 3</v>
      </c>
      <c r="E48" s="4" t="s">
        <v>1401</v>
      </c>
      <c r="F48" s="4" t="s">
        <v>1507</v>
      </c>
      <c r="G48" s="4" t="s">
        <v>322</v>
      </c>
      <c r="H48" s="4" t="s">
        <v>330</v>
      </c>
      <c r="I48" s="4" t="s">
        <v>1514</v>
      </c>
      <c r="J48" s="4">
        <v>19</v>
      </c>
      <c r="K48" s="4">
        <v>105.3</v>
      </c>
      <c r="L48" s="10">
        <v>2000.7</v>
      </c>
    </row>
    <row r="49" spans="1:12" ht="32" customHeight="1" x14ac:dyDescent="0.35">
      <c r="A49" s="9" t="s">
        <v>404</v>
      </c>
      <c r="B49" s="5">
        <v>45557</v>
      </c>
      <c r="C49" s="5" t="str">
        <f t="shared" si="0"/>
        <v>September</v>
      </c>
      <c r="D49" s="5" t="str">
        <f>VLOOKUP(C49,'Sales Report'!$A$47:$B$58,2,FALSE)</f>
        <v>Quarter 3</v>
      </c>
      <c r="E49" s="4" t="s">
        <v>1402</v>
      </c>
      <c r="F49" s="4" t="s">
        <v>1509</v>
      </c>
      <c r="G49" s="4" t="s">
        <v>319</v>
      </c>
      <c r="H49" s="4" t="s">
        <v>328</v>
      </c>
      <c r="I49" s="4" t="s">
        <v>1513</v>
      </c>
      <c r="J49" s="4">
        <v>1</v>
      </c>
      <c r="K49" s="4">
        <v>440.2</v>
      </c>
      <c r="L49" s="10">
        <v>440.2</v>
      </c>
    </row>
    <row r="50" spans="1:12" ht="32" customHeight="1" x14ac:dyDescent="0.35">
      <c r="A50" s="9" t="s">
        <v>405</v>
      </c>
      <c r="B50" s="5">
        <v>45605</v>
      </c>
      <c r="C50" s="5" t="str">
        <f t="shared" si="0"/>
        <v>November</v>
      </c>
      <c r="D50" s="5" t="str">
        <f>VLOOKUP(C50,'Sales Report'!$A$47:$B$58,2,FALSE)</f>
        <v>Quarter 4</v>
      </c>
      <c r="E50" s="4" t="s">
        <v>1403</v>
      </c>
      <c r="F50" s="4" t="s">
        <v>1508</v>
      </c>
      <c r="G50" s="4" t="s">
        <v>320</v>
      </c>
      <c r="H50" s="4" t="s">
        <v>347</v>
      </c>
      <c r="I50" s="4" t="s">
        <v>1513</v>
      </c>
      <c r="J50" s="4">
        <v>9</v>
      </c>
      <c r="K50" s="4">
        <v>439.23</v>
      </c>
      <c r="L50" s="10">
        <v>3953.07</v>
      </c>
    </row>
    <row r="51" spans="1:12" ht="32" customHeight="1" x14ac:dyDescent="0.35">
      <c r="A51" s="9" t="s">
        <v>406</v>
      </c>
      <c r="B51" s="5">
        <v>45380</v>
      </c>
      <c r="C51" s="5" t="str">
        <f t="shared" si="0"/>
        <v>March</v>
      </c>
      <c r="D51" s="5" t="str">
        <f>VLOOKUP(C51,'Sales Report'!$A$47:$B$58,2,FALSE)</f>
        <v>Quarter 1</v>
      </c>
      <c r="E51" s="4" t="s">
        <v>1357</v>
      </c>
      <c r="F51" s="4" t="s">
        <v>1511</v>
      </c>
      <c r="G51" s="4" t="s">
        <v>319</v>
      </c>
      <c r="H51" s="4" t="s">
        <v>328</v>
      </c>
      <c r="I51" s="4" t="s">
        <v>1514</v>
      </c>
      <c r="J51" s="4">
        <v>5</v>
      </c>
      <c r="K51" s="4">
        <v>498.22</v>
      </c>
      <c r="L51" s="10">
        <v>2491.1</v>
      </c>
    </row>
    <row r="52" spans="1:12" ht="32" customHeight="1" x14ac:dyDescent="0.35">
      <c r="A52" s="9" t="s">
        <v>407</v>
      </c>
      <c r="B52" s="5">
        <v>45325</v>
      </c>
      <c r="C52" s="5" t="str">
        <f t="shared" si="0"/>
        <v>February</v>
      </c>
      <c r="D52" s="5" t="str">
        <f>VLOOKUP(C52,'Sales Report'!$A$47:$B$58,2,FALSE)</f>
        <v>Quarter 1</v>
      </c>
      <c r="E52" s="4" t="s">
        <v>1381</v>
      </c>
      <c r="F52" s="4" t="s">
        <v>1509</v>
      </c>
      <c r="G52" s="4" t="s">
        <v>322</v>
      </c>
      <c r="H52" s="4" t="s">
        <v>343</v>
      </c>
      <c r="I52" s="4" t="s">
        <v>1513</v>
      </c>
      <c r="J52" s="4">
        <v>11</v>
      </c>
      <c r="K52" s="4">
        <v>411.2</v>
      </c>
      <c r="L52" s="10">
        <v>4523.2</v>
      </c>
    </row>
    <row r="53" spans="1:12" ht="32" customHeight="1" x14ac:dyDescent="0.35">
      <c r="A53" s="9" t="s">
        <v>408</v>
      </c>
      <c r="B53" s="5">
        <v>45650</v>
      </c>
      <c r="C53" s="5" t="str">
        <f t="shared" si="0"/>
        <v>December</v>
      </c>
      <c r="D53" s="5" t="str">
        <f>VLOOKUP(C53,'Sales Report'!$A$47:$B$58,2,FALSE)</f>
        <v>Quarter 4</v>
      </c>
      <c r="E53" s="4" t="s">
        <v>1389</v>
      </c>
      <c r="F53" s="4" t="s">
        <v>1507</v>
      </c>
      <c r="G53" s="4" t="s">
        <v>323</v>
      </c>
      <c r="H53" s="4" t="s">
        <v>349</v>
      </c>
      <c r="I53" s="4" t="s">
        <v>1513</v>
      </c>
      <c r="J53" s="4">
        <v>6</v>
      </c>
      <c r="K53" s="4">
        <v>461.04</v>
      </c>
      <c r="L53" s="10">
        <v>2766.24</v>
      </c>
    </row>
    <row r="54" spans="1:12" ht="32" customHeight="1" x14ac:dyDescent="0.35">
      <c r="A54" s="9" t="s">
        <v>409</v>
      </c>
      <c r="B54" s="5">
        <v>45413</v>
      </c>
      <c r="C54" s="5" t="str">
        <f t="shared" si="0"/>
        <v>May</v>
      </c>
      <c r="D54" s="5" t="str">
        <f>VLOOKUP(C54,'Sales Report'!$A$47:$B$58,2,FALSE)</f>
        <v>Quarter 2</v>
      </c>
      <c r="E54" s="4" t="s">
        <v>1404</v>
      </c>
      <c r="F54" s="4" t="s">
        <v>1511</v>
      </c>
      <c r="G54" s="4" t="s">
        <v>324</v>
      </c>
      <c r="H54" s="4" t="s">
        <v>342</v>
      </c>
      <c r="I54" s="4" t="s">
        <v>1513</v>
      </c>
      <c r="J54" s="4">
        <v>4</v>
      </c>
      <c r="K54" s="4">
        <v>148.19</v>
      </c>
      <c r="L54" s="10">
        <v>592.76</v>
      </c>
    </row>
    <row r="55" spans="1:12" ht="32" customHeight="1" x14ac:dyDescent="0.35">
      <c r="A55" s="9" t="s">
        <v>410</v>
      </c>
      <c r="B55" s="5">
        <v>45358</v>
      </c>
      <c r="C55" s="5" t="str">
        <f t="shared" si="0"/>
        <v>March</v>
      </c>
      <c r="D55" s="5" t="str">
        <f>VLOOKUP(C55,'Sales Report'!$A$47:$B$58,2,FALSE)</f>
        <v>Quarter 1</v>
      </c>
      <c r="E55" s="4" t="s">
        <v>1405</v>
      </c>
      <c r="F55" s="4" t="s">
        <v>1511</v>
      </c>
      <c r="G55" s="4" t="s">
        <v>323</v>
      </c>
      <c r="H55" s="4" t="s">
        <v>349</v>
      </c>
      <c r="I55" s="4" t="s">
        <v>1513</v>
      </c>
      <c r="J55" s="4">
        <v>15</v>
      </c>
      <c r="K55" s="4">
        <v>537.51</v>
      </c>
      <c r="L55" s="10">
        <v>8062.65</v>
      </c>
    </row>
    <row r="56" spans="1:12" ht="32" customHeight="1" x14ac:dyDescent="0.35">
      <c r="A56" s="9" t="s">
        <v>411</v>
      </c>
      <c r="B56" s="5">
        <v>45501</v>
      </c>
      <c r="C56" s="5" t="str">
        <f t="shared" si="0"/>
        <v>July</v>
      </c>
      <c r="D56" s="5" t="str">
        <f>VLOOKUP(C56,'Sales Report'!$A$47:$B$58,2,FALSE)</f>
        <v>Quarter 3</v>
      </c>
      <c r="E56" s="4" t="s">
        <v>1406</v>
      </c>
      <c r="F56" s="4" t="s">
        <v>1511</v>
      </c>
      <c r="G56" s="4" t="s">
        <v>323</v>
      </c>
      <c r="H56" s="4" t="s">
        <v>340</v>
      </c>
      <c r="I56" s="4" t="s">
        <v>1514</v>
      </c>
      <c r="J56" s="4">
        <v>16</v>
      </c>
      <c r="K56" s="4">
        <v>332.3</v>
      </c>
      <c r="L56" s="10">
        <v>5316.8</v>
      </c>
    </row>
    <row r="57" spans="1:12" ht="32" customHeight="1" x14ac:dyDescent="0.35">
      <c r="A57" s="9" t="s">
        <v>412</v>
      </c>
      <c r="B57" s="5">
        <v>45556</v>
      </c>
      <c r="C57" s="5" t="str">
        <f t="shared" si="0"/>
        <v>September</v>
      </c>
      <c r="D57" s="5" t="str">
        <f>VLOOKUP(C57,'Sales Report'!$A$47:$B$58,2,FALSE)</f>
        <v>Quarter 3</v>
      </c>
      <c r="E57" s="4" t="s">
        <v>1407</v>
      </c>
      <c r="F57" s="4" t="s">
        <v>1510</v>
      </c>
      <c r="G57" s="4" t="s">
        <v>319</v>
      </c>
      <c r="H57" s="4" t="s">
        <v>335</v>
      </c>
      <c r="I57" s="4" t="s">
        <v>1513</v>
      </c>
      <c r="J57" s="4">
        <v>3</v>
      </c>
      <c r="K57" s="4">
        <v>289.8</v>
      </c>
      <c r="L57" s="10">
        <v>869.4</v>
      </c>
    </row>
    <row r="58" spans="1:12" ht="32" customHeight="1" x14ac:dyDescent="0.35">
      <c r="A58" s="9" t="s">
        <v>413</v>
      </c>
      <c r="B58" s="5">
        <v>45358</v>
      </c>
      <c r="C58" s="5" t="str">
        <f t="shared" si="0"/>
        <v>March</v>
      </c>
      <c r="D58" s="5" t="str">
        <f>VLOOKUP(C58,'Sales Report'!$A$47:$B$58,2,FALSE)</f>
        <v>Quarter 1</v>
      </c>
      <c r="E58" s="4" t="s">
        <v>1408</v>
      </c>
      <c r="F58" s="4" t="s">
        <v>1509</v>
      </c>
      <c r="G58" s="4" t="s">
        <v>322</v>
      </c>
      <c r="H58" s="4" t="s">
        <v>343</v>
      </c>
      <c r="I58" s="4" t="s">
        <v>1513</v>
      </c>
      <c r="J58" s="4">
        <v>19</v>
      </c>
      <c r="K58" s="4">
        <v>136.79</v>
      </c>
      <c r="L58" s="10">
        <v>2599.0100000000002</v>
      </c>
    </row>
    <row r="59" spans="1:12" ht="32" customHeight="1" x14ac:dyDescent="0.35">
      <c r="A59" s="9" t="s">
        <v>414</v>
      </c>
      <c r="B59" s="5">
        <v>45376</v>
      </c>
      <c r="C59" s="5" t="str">
        <f t="shared" si="0"/>
        <v>March</v>
      </c>
      <c r="D59" s="5" t="str">
        <f>VLOOKUP(C59,'Sales Report'!$A$47:$B$58,2,FALSE)</f>
        <v>Quarter 1</v>
      </c>
      <c r="E59" s="4" t="s">
        <v>1377</v>
      </c>
      <c r="F59" s="4" t="s">
        <v>1507</v>
      </c>
      <c r="G59" s="4" t="s">
        <v>322</v>
      </c>
      <c r="H59" s="4" t="s">
        <v>330</v>
      </c>
      <c r="I59" s="4" t="s">
        <v>1513</v>
      </c>
      <c r="J59" s="4">
        <v>4</v>
      </c>
      <c r="K59" s="4">
        <v>315.20999999999998</v>
      </c>
      <c r="L59" s="10">
        <v>1260.8399999999999</v>
      </c>
    </row>
    <row r="60" spans="1:12" ht="32" customHeight="1" x14ac:dyDescent="0.35">
      <c r="A60" s="9" t="s">
        <v>415</v>
      </c>
      <c r="B60" s="5">
        <v>45332</v>
      </c>
      <c r="C60" s="5" t="str">
        <f t="shared" si="0"/>
        <v>February</v>
      </c>
      <c r="D60" s="5" t="str">
        <f>VLOOKUP(C60,'Sales Report'!$A$47:$B$58,2,FALSE)</f>
        <v>Quarter 1</v>
      </c>
      <c r="E60" s="4" t="s">
        <v>1387</v>
      </c>
      <c r="F60" s="4" t="s">
        <v>1510</v>
      </c>
      <c r="G60" s="4" t="s">
        <v>318</v>
      </c>
      <c r="H60" s="4" t="s">
        <v>325</v>
      </c>
      <c r="I60" s="4" t="s">
        <v>1513</v>
      </c>
      <c r="J60" s="4">
        <v>12</v>
      </c>
      <c r="K60" s="4">
        <v>351.16</v>
      </c>
      <c r="L60" s="10">
        <v>4213.92</v>
      </c>
    </row>
    <row r="61" spans="1:12" ht="32" customHeight="1" x14ac:dyDescent="0.35">
      <c r="A61" s="9" t="s">
        <v>416</v>
      </c>
      <c r="B61" s="5">
        <v>45606</v>
      </c>
      <c r="C61" s="5" t="str">
        <f t="shared" si="0"/>
        <v>November</v>
      </c>
      <c r="D61" s="5" t="str">
        <f>VLOOKUP(C61,'Sales Report'!$A$47:$B$58,2,FALSE)</f>
        <v>Quarter 4</v>
      </c>
      <c r="E61" s="4" t="s">
        <v>1409</v>
      </c>
      <c r="F61" s="4" t="s">
        <v>1511</v>
      </c>
      <c r="G61" s="4" t="s">
        <v>318</v>
      </c>
      <c r="H61" s="4" t="s">
        <v>336</v>
      </c>
      <c r="I61" s="4" t="s">
        <v>1513</v>
      </c>
      <c r="J61" s="4">
        <v>9</v>
      </c>
      <c r="K61" s="4">
        <v>99.65</v>
      </c>
      <c r="L61" s="10">
        <v>896.85</v>
      </c>
    </row>
    <row r="62" spans="1:12" ht="32" customHeight="1" x14ac:dyDescent="0.35">
      <c r="A62" s="9" t="s">
        <v>417</v>
      </c>
      <c r="B62" s="5">
        <v>45370</v>
      </c>
      <c r="C62" s="5" t="str">
        <f t="shared" si="0"/>
        <v>March</v>
      </c>
      <c r="D62" s="5" t="str">
        <f>VLOOKUP(C62,'Sales Report'!$A$47:$B$58,2,FALSE)</f>
        <v>Quarter 1</v>
      </c>
      <c r="E62" s="4" t="s">
        <v>1410</v>
      </c>
      <c r="F62" s="4" t="s">
        <v>1509</v>
      </c>
      <c r="G62" s="4" t="s">
        <v>324</v>
      </c>
      <c r="H62" s="4" t="s">
        <v>337</v>
      </c>
      <c r="I62" s="4" t="s">
        <v>1514</v>
      </c>
      <c r="J62" s="4">
        <v>6</v>
      </c>
      <c r="K62" s="4">
        <v>400.54</v>
      </c>
      <c r="L62" s="10">
        <v>2403.2399999999998</v>
      </c>
    </row>
    <row r="63" spans="1:12" ht="32" customHeight="1" x14ac:dyDescent="0.35">
      <c r="A63" s="9" t="s">
        <v>418</v>
      </c>
      <c r="B63" s="5">
        <v>45313</v>
      </c>
      <c r="C63" s="5" t="str">
        <f t="shared" si="0"/>
        <v>January</v>
      </c>
      <c r="D63" s="5" t="str">
        <f>VLOOKUP(C63,'Sales Report'!$A$47:$B$58,2,FALSE)</f>
        <v>Quarter 1</v>
      </c>
      <c r="E63" s="4" t="s">
        <v>1411</v>
      </c>
      <c r="F63" s="4" t="s">
        <v>1511</v>
      </c>
      <c r="G63" s="4" t="s">
        <v>318</v>
      </c>
      <c r="H63" s="4" t="s">
        <v>336</v>
      </c>
      <c r="I63" s="4" t="s">
        <v>1513</v>
      </c>
      <c r="J63" s="4">
        <v>11</v>
      </c>
      <c r="K63" s="4">
        <v>557.91999999999996</v>
      </c>
      <c r="L63" s="10">
        <v>6137.12</v>
      </c>
    </row>
    <row r="64" spans="1:12" ht="32" customHeight="1" x14ac:dyDescent="0.35">
      <c r="A64" s="9" t="s">
        <v>419</v>
      </c>
      <c r="B64" s="5">
        <v>45608</v>
      </c>
      <c r="C64" s="5" t="str">
        <f t="shared" si="0"/>
        <v>November</v>
      </c>
      <c r="D64" s="5" t="str">
        <f>VLOOKUP(C64,'Sales Report'!$A$47:$B$58,2,FALSE)</f>
        <v>Quarter 4</v>
      </c>
      <c r="E64" s="4" t="s">
        <v>1411</v>
      </c>
      <c r="F64" s="4" t="s">
        <v>1508</v>
      </c>
      <c r="G64" s="4" t="s">
        <v>320</v>
      </c>
      <c r="H64" s="4" t="s">
        <v>347</v>
      </c>
      <c r="I64" s="4" t="s">
        <v>1513</v>
      </c>
      <c r="J64" s="4">
        <v>7</v>
      </c>
      <c r="K64" s="4">
        <v>485.03</v>
      </c>
      <c r="L64" s="10">
        <v>3395.21</v>
      </c>
    </row>
    <row r="65" spans="1:12" ht="32" customHeight="1" x14ac:dyDescent="0.35">
      <c r="A65" s="9" t="s">
        <v>420</v>
      </c>
      <c r="B65" s="5">
        <v>45539</v>
      </c>
      <c r="C65" s="5" t="str">
        <f t="shared" si="0"/>
        <v>September</v>
      </c>
      <c r="D65" s="5" t="str">
        <f>VLOOKUP(C65,'Sales Report'!$A$47:$B$58,2,FALSE)</f>
        <v>Quarter 3</v>
      </c>
      <c r="E65" s="4" t="s">
        <v>1412</v>
      </c>
      <c r="F65" s="4" t="s">
        <v>1508</v>
      </c>
      <c r="G65" s="4" t="s">
        <v>318</v>
      </c>
      <c r="H65" s="4" t="s">
        <v>336</v>
      </c>
      <c r="I65" s="4" t="s">
        <v>1513</v>
      </c>
      <c r="J65" s="4">
        <v>10</v>
      </c>
      <c r="K65" s="4">
        <v>432.44</v>
      </c>
      <c r="L65" s="10">
        <v>4324.3999999999996</v>
      </c>
    </row>
    <row r="66" spans="1:12" ht="32" customHeight="1" x14ac:dyDescent="0.35">
      <c r="A66" s="9" t="s">
        <v>421</v>
      </c>
      <c r="B66" s="5">
        <v>45517</v>
      </c>
      <c r="C66" s="5" t="str">
        <f t="shared" si="0"/>
        <v>August</v>
      </c>
      <c r="D66" s="5" t="str">
        <f>VLOOKUP(C66,'Sales Report'!$A$47:$B$58,2,FALSE)</f>
        <v>Quarter 3</v>
      </c>
      <c r="E66" s="4" t="s">
        <v>1413</v>
      </c>
      <c r="F66" s="4" t="s">
        <v>1508</v>
      </c>
      <c r="G66" s="4" t="s">
        <v>323</v>
      </c>
      <c r="H66" s="4" t="s">
        <v>340</v>
      </c>
      <c r="I66" s="4" t="s">
        <v>1513</v>
      </c>
      <c r="J66" s="4">
        <v>3</v>
      </c>
      <c r="K66" s="4">
        <v>405.55</v>
      </c>
      <c r="L66" s="10">
        <v>1216.6500000000001</v>
      </c>
    </row>
    <row r="67" spans="1:12" ht="32" customHeight="1" x14ac:dyDescent="0.35">
      <c r="A67" s="9" t="s">
        <v>422</v>
      </c>
      <c r="B67" s="5">
        <v>45455</v>
      </c>
      <c r="C67" s="5" t="str">
        <f t="shared" ref="C67:C130" si="1">TEXT(B67,"mmmm")</f>
        <v>June</v>
      </c>
      <c r="D67" s="5" t="str">
        <f>VLOOKUP(C67,'Sales Report'!$A$47:$B$58,2,FALSE)</f>
        <v>Quarter 2</v>
      </c>
      <c r="E67" s="4" t="s">
        <v>1407</v>
      </c>
      <c r="F67" s="4" t="s">
        <v>1508</v>
      </c>
      <c r="G67" s="4" t="s">
        <v>321</v>
      </c>
      <c r="H67" s="4" t="s">
        <v>329</v>
      </c>
      <c r="I67" s="4" t="s">
        <v>1514</v>
      </c>
      <c r="J67" s="4">
        <v>11</v>
      </c>
      <c r="K67" s="4">
        <v>364.46</v>
      </c>
      <c r="L67" s="10">
        <v>4009.06</v>
      </c>
    </row>
    <row r="68" spans="1:12" ht="32" customHeight="1" x14ac:dyDescent="0.35">
      <c r="A68" s="9" t="s">
        <v>423</v>
      </c>
      <c r="B68" s="5">
        <v>45415</v>
      </c>
      <c r="C68" s="5" t="str">
        <f t="shared" si="1"/>
        <v>May</v>
      </c>
      <c r="D68" s="5" t="str">
        <f>VLOOKUP(C68,'Sales Report'!$A$47:$B$58,2,FALSE)</f>
        <v>Quarter 2</v>
      </c>
      <c r="E68" s="4" t="s">
        <v>1414</v>
      </c>
      <c r="F68" s="4" t="s">
        <v>1511</v>
      </c>
      <c r="G68" s="4" t="s">
        <v>319</v>
      </c>
      <c r="H68" s="4" t="s">
        <v>335</v>
      </c>
      <c r="I68" s="4" t="s">
        <v>1513</v>
      </c>
      <c r="J68" s="4">
        <v>17</v>
      </c>
      <c r="K68" s="4">
        <v>337.1</v>
      </c>
      <c r="L68" s="10">
        <v>5730.7</v>
      </c>
    </row>
    <row r="69" spans="1:12" ht="32" customHeight="1" x14ac:dyDescent="0.35">
      <c r="A69" s="9" t="s">
        <v>424</v>
      </c>
      <c r="B69" s="5">
        <v>45440</v>
      </c>
      <c r="C69" s="5" t="str">
        <f t="shared" si="1"/>
        <v>May</v>
      </c>
      <c r="D69" s="5" t="str">
        <f>VLOOKUP(C69,'Sales Report'!$A$47:$B$58,2,FALSE)</f>
        <v>Quarter 2</v>
      </c>
      <c r="E69" s="4" t="s">
        <v>1378</v>
      </c>
      <c r="F69" s="4" t="s">
        <v>1509</v>
      </c>
      <c r="G69" s="4" t="s">
        <v>323</v>
      </c>
      <c r="H69" s="4" t="s">
        <v>340</v>
      </c>
      <c r="I69" s="4" t="s">
        <v>1513</v>
      </c>
      <c r="J69" s="4">
        <v>8</v>
      </c>
      <c r="K69" s="4">
        <v>100.87</v>
      </c>
      <c r="L69" s="10">
        <v>806.96</v>
      </c>
    </row>
    <row r="70" spans="1:12" ht="32" customHeight="1" x14ac:dyDescent="0.35">
      <c r="A70" s="9" t="s">
        <v>425</v>
      </c>
      <c r="B70" s="5">
        <v>45587</v>
      </c>
      <c r="C70" s="5" t="str">
        <f t="shared" si="1"/>
        <v>October</v>
      </c>
      <c r="D70" s="5" t="str">
        <f>VLOOKUP(C70,'Sales Report'!$A$47:$B$58,2,FALSE)</f>
        <v>Quarter 4</v>
      </c>
      <c r="E70" s="4" t="s">
        <v>1401</v>
      </c>
      <c r="F70" s="4" t="s">
        <v>1510</v>
      </c>
      <c r="G70" s="4" t="s">
        <v>321</v>
      </c>
      <c r="H70" s="4" t="s">
        <v>329</v>
      </c>
      <c r="I70" s="4" t="s">
        <v>1513</v>
      </c>
      <c r="J70" s="4">
        <v>6</v>
      </c>
      <c r="K70" s="4">
        <v>495.15</v>
      </c>
      <c r="L70" s="10">
        <v>2970.9</v>
      </c>
    </row>
    <row r="71" spans="1:12" ht="32" customHeight="1" x14ac:dyDescent="0.35">
      <c r="A71" s="9" t="s">
        <v>426</v>
      </c>
      <c r="B71" s="5">
        <v>45449</v>
      </c>
      <c r="C71" s="5" t="str">
        <f t="shared" si="1"/>
        <v>June</v>
      </c>
      <c r="D71" s="5" t="str">
        <f>VLOOKUP(C71,'Sales Report'!$A$47:$B$58,2,FALSE)</f>
        <v>Quarter 2</v>
      </c>
      <c r="E71" s="4" t="s">
        <v>1394</v>
      </c>
      <c r="F71" s="4" t="s">
        <v>1511</v>
      </c>
      <c r="G71" s="4" t="s">
        <v>322</v>
      </c>
      <c r="H71" s="4" t="s">
        <v>330</v>
      </c>
      <c r="I71" s="4" t="s">
        <v>1514</v>
      </c>
      <c r="J71" s="4">
        <v>16</v>
      </c>
      <c r="K71" s="4">
        <v>328.1</v>
      </c>
      <c r="L71" s="10">
        <v>5249.6</v>
      </c>
    </row>
    <row r="72" spans="1:12" ht="32" customHeight="1" x14ac:dyDescent="0.35">
      <c r="A72" s="9" t="s">
        <v>427</v>
      </c>
      <c r="B72" s="5">
        <v>45402</v>
      </c>
      <c r="C72" s="5" t="str">
        <f t="shared" si="1"/>
        <v>April</v>
      </c>
      <c r="D72" s="5" t="str">
        <f>VLOOKUP(C72,'Sales Report'!$A$47:$B$58,2,FALSE)</f>
        <v>Quarter 2</v>
      </c>
      <c r="E72" s="4" t="s">
        <v>1415</v>
      </c>
      <c r="F72" s="4" t="s">
        <v>1507</v>
      </c>
      <c r="G72" s="4" t="s">
        <v>320</v>
      </c>
      <c r="H72" s="4" t="s">
        <v>327</v>
      </c>
      <c r="I72" s="4" t="s">
        <v>1513</v>
      </c>
      <c r="J72" s="4">
        <v>17</v>
      </c>
      <c r="K72" s="4">
        <v>316.06</v>
      </c>
      <c r="L72" s="10">
        <v>5373.02</v>
      </c>
    </row>
    <row r="73" spans="1:12" ht="32" customHeight="1" x14ac:dyDescent="0.35">
      <c r="A73" s="9" t="s">
        <v>428</v>
      </c>
      <c r="B73" s="5">
        <v>45626</v>
      </c>
      <c r="C73" s="5" t="str">
        <f t="shared" si="1"/>
        <v>November</v>
      </c>
      <c r="D73" s="5" t="str">
        <f>VLOOKUP(C73,'Sales Report'!$A$47:$B$58,2,FALSE)</f>
        <v>Quarter 4</v>
      </c>
      <c r="E73" s="4" t="s">
        <v>1416</v>
      </c>
      <c r="F73" s="4" t="s">
        <v>1507</v>
      </c>
      <c r="G73" s="4" t="s">
        <v>320</v>
      </c>
      <c r="H73" s="4" t="s">
        <v>345</v>
      </c>
      <c r="I73" s="4" t="s">
        <v>1513</v>
      </c>
      <c r="J73" s="4">
        <v>10</v>
      </c>
      <c r="K73" s="4">
        <v>322.57</v>
      </c>
      <c r="L73" s="10">
        <v>3225.7</v>
      </c>
    </row>
    <row r="74" spans="1:12" ht="32" customHeight="1" x14ac:dyDescent="0.35">
      <c r="A74" s="9" t="s">
        <v>429</v>
      </c>
      <c r="B74" s="5">
        <v>45427</v>
      </c>
      <c r="C74" s="5" t="str">
        <f t="shared" si="1"/>
        <v>May</v>
      </c>
      <c r="D74" s="5" t="str">
        <f>VLOOKUP(C74,'Sales Report'!$A$47:$B$58,2,FALSE)</f>
        <v>Quarter 2</v>
      </c>
      <c r="E74" s="4" t="s">
        <v>1399</v>
      </c>
      <c r="F74" s="4" t="s">
        <v>1508</v>
      </c>
      <c r="G74" s="4" t="s">
        <v>324</v>
      </c>
      <c r="H74" s="4" t="s">
        <v>342</v>
      </c>
      <c r="I74" s="4" t="s">
        <v>1513</v>
      </c>
      <c r="J74" s="4">
        <v>4</v>
      </c>
      <c r="K74" s="4">
        <v>264.66000000000003</v>
      </c>
      <c r="L74" s="10">
        <v>1058.6400000000001</v>
      </c>
    </row>
    <row r="75" spans="1:12" ht="32" customHeight="1" x14ac:dyDescent="0.35">
      <c r="A75" s="9" t="s">
        <v>430</v>
      </c>
      <c r="B75" s="5">
        <v>45391</v>
      </c>
      <c r="C75" s="5" t="str">
        <f t="shared" si="1"/>
        <v>April</v>
      </c>
      <c r="D75" s="5" t="str">
        <f>VLOOKUP(C75,'Sales Report'!$A$47:$B$58,2,FALSE)</f>
        <v>Quarter 2</v>
      </c>
      <c r="E75" s="4" t="s">
        <v>1417</v>
      </c>
      <c r="F75" s="4" t="s">
        <v>1509</v>
      </c>
      <c r="G75" s="4" t="s">
        <v>323</v>
      </c>
      <c r="H75" s="4" t="s">
        <v>332</v>
      </c>
      <c r="I75" s="4" t="s">
        <v>1513</v>
      </c>
      <c r="J75" s="4">
        <v>13</v>
      </c>
      <c r="K75" s="4">
        <v>54.14</v>
      </c>
      <c r="L75" s="10">
        <v>703.82</v>
      </c>
    </row>
    <row r="76" spans="1:12" ht="32" customHeight="1" x14ac:dyDescent="0.35">
      <c r="A76" s="9" t="s">
        <v>431</v>
      </c>
      <c r="B76" s="5">
        <v>45573</v>
      </c>
      <c r="C76" s="5" t="str">
        <f t="shared" si="1"/>
        <v>October</v>
      </c>
      <c r="D76" s="5" t="str">
        <f>VLOOKUP(C76,'Sales Report'!$A$47:$B$58,2,FALSE)</f>
        <v>Quarter 4</v>
      </c>
      <c r="E76" s="4" t="s">
        <v>1418</v>
      </c>
      <c r="F76" s="4" t="s">
        <v>1509</v>
      </c>
      <c r="G76" s="4" t="s">
        <v>323</v>
      </c>
      <c r="H76" s="4" t="s">
        <v>332</v>
      </c>
      <c r="I76" s="4" t="s">
        <v>1514</v>
      </c>
      <c r="J76" s="4">
        <v>13</v>
      </c>
      <c r="K76" s="4">
        <v>321.52</v>
      </c>
      <c r="L76" s="10">
        <v>4179.76</v>
      </c>
    </row>
    <row r="77" spans="1:12" ht="32" customHeight="1" x14ac:dyDescent="0.35">
      <c r="A77" s="9" t="s">
        <v>432</v>
      </c>
      <c r="B77" s="5">
        <v>45493</v>
      </c>
      <c r="C77" s="5" t="str">
        <f t="shared" si="1"/>
        <v>July</v>
      </c>
      <c r="D77" s="5" t="str">
        <f>VLOOKUP(C77,'Sales Report'!$A$47:$B$58,2,FALSE)</f>
        <v>Quarter 3</v>
      </c>
      <c r="E77" s="4" t="s">
        <v>1400</v>
      </c>
      <c r="F77" s="4" t="s">
        <v>1507</v>
      </c>
      <c r="G77" s="4" t="s">
        <v>318</v>
      </c>
      <c r="H77" s="4" t="s">
        <v>336</v>
      </c>
      <c r="I77" s="4" t="s">
        <v>1514</v>
      </c>
      <c r="J77" s="4">
        <v>4</v>
      </c>
      <c r="K77" s="4">
        <v>105.89</v>
      </c>
      <c r="L77" s="10">
        <v>423.56</v>
      </c>
    </row>
    <row r="78" spans="1:12" ht="32" customHeight="1" x14ac:dyDescent="0.35">
      <c r="A78" s="9" t="s">
        <v>433</v>
      </c>
      <c r="B78" s="5">
        <v>45497</v>
      </c>
      <c r="C78" s="5" t="str">
        <f t="shared" si="1"/>
        <v>July</v>
      </c>
      <c r="D78" s="5" t="str">
        <f>VLOOKUP(C78,'Sales Report'!$A$47:$B$58,2,FALSE)</f>
        <v>Quarter 3</v>
      </c>
      <c r="E78" s="4" t="s">
        <v>1419</v>
      </c>
      <c r="F78" s="4" t="s">
        <v>1511</v>
      </c>
      <c r="G78" s="4" t="s">
        <v>324</v>
      </c>
      <c r="H78" s="4" t="s">
        <v>344</v>
      </c>
      <c r="I78" s="4" t="s">
        <v>1513</v>
      </c>
      <c r="J78" s="4">
        <v>5</v>
      </c>
      <c r="K78" s="4">
        <v>143.07</v>
      </c>
      <c r="L78" s="10">
        <v>715.35</v>
      </c>
    </row>
    <row r="79" spans="1:12" ht="32" customHeight="1" x14ac:dyDescent="0.35">
      <c r="A79" s="9" t="s">
        <v>434</v>
      </c>
      <c r="B79" s="5">
        <v>45534</v>
      </c>
      <c r="C79" s="5" t="str">
        <f t="shared" si="1"/>
        <v>August</v>
      </c>
      <c r="D79" s="5" t="str">
        <f>VLOOKUP(C79,'Sales Report'!$A$47:$B$58,2,FALSE)</f>
        <v>Quarter 3</v>
      </c>
      <c r="E79" s="4" t="s">
        <v>1420</v>
      </c>
      <c r="F79" s="4" t="s">
        <v>1508</v>
      </c>
      <c r="G79" s="4" t="s">
        <v>320</v>
      </c>
      <c r="H79" s="4" t="s">
        <v>345</v>
      </c>
      <c r="I79" s="4" t="s">
        <v>1513</v>
      </c>
      <c r="J79" s="4">
        <v>5</v>
      </c>
      <c r="K79" s="4">
        <v>437.6</v>
      </c>
      <c r="L79" s="10">
        <v>2188</v>
      </c>
    </row>
    <row r="80" spans="1:12" ht="32" customHeight="1" x14ac:dyDescent="0.35">
      <c r="A80" s="9" t="s">
        <v>435</v>
      </c>
      <c r="B80" s="5">
        <v>45375</v>
      </c>
      <c r="C80" s="5" t="str">
        <f t="shared" si="1"/>
        <v>March</v>
      </c>
      <c r="D80" s="5" t="str">
        <f>VLOOKUP(C80,'Sales Report'!$A$47:$B$58,2,FALSE)</f>
        <v>Quarter 1</v>
      </c>
      <c r="E80" s="4" t="s">
        <v>1366</v>
      </c>
      <c r="F80" s="4" t="s">
        <v>1509</v>
      </c>
      <c r="G80" s="4" t="s">
        <v>319</v>
      </c>
      <c r="H80" s="4" t="s">
        <v>326</v>
      </c>
      <c r="I80" s="4" t="s">
        <v>1513</v>
      </c>
      <c r="J80" s="4">
        <v>11</v>
      </c>
      <c r="K80" s="4">
        <v>587.37</v>
      </c>
      <c r="L80" s="10">
        <v>6461.07</v>
      </c>
    </row>
    <row r="81" spans="1:12" ht="32" customHeight="1" x14ac:dyDescent="0.35">
      <c r="A81" s="9" t="s">
        <v>436</v>
      </c>
      <c r="B81" s="5">
        <v>45552</v>
      </c>
      <c r="C81" s="5" t="str">
        <f t="shared" si="1"/>
        <v>September</v>
      </c>
      <c r="D81" s="5" t="str">
        <f>VLOOKUP(C81,'Sales Report'!$A$47:$B$58,2,FALSE)</f>
        <v>Quarter 3</v>
      </c>
      <c r="E81" s="4" t="s">
        <v>1409</v>
      </c>
      <c r="F81" s="4" t="s">
        <v>1508</v>
      </c>
      <c r="G81" s="4" t="s">
        <v>318</v>
      </c>
      <c r="H81" s="4" t="s">
        <v>339</v>
      </c>
      <c r="I81" s="4" t="s">
        <v>1513</v>
      </c>
      <c r="J81" s="4">
        <v>19</v>
      </c>
      <c r="K81" s="4">
        <v>223.92</v>
      </c>
      <c r="L81" s="10">
        <v>4254.4799999999996</v>
      </c>
    </row>
    <row r="82" spans="1:12" ht="32" customHeight="1" x14ac:dyDescent="0.35">
      <c r="A82" s="9" t="s">
        <v>437</v>
      </c>
      <c r="B82" s="5">
        <v>45480</v>
      </c>
      <c r="C82" s="5" t="str">
        <f t="shared" si="1"/>
        <v>July</v>
      </c>
      <c r="D82" s="5" t="str">
        <f>VLOOKUP(C82,'Sales Report'!$A$47:$B$58,2,FALSE)</f>
        <v>Quarter 3</v>
      </c>
      <c r="E82" s="4" t="s">
        <v>1367</v>
      </c>
      <c r="F82" s="4" t="s">
        <v>1511</v>
      </c>
      <c r="G82" s="4" t="s">
        <v>318</v>
      </c>
      <c r="H82" s="4" t="s">
        <v>336</v>
      </c>
      <c r="I82" s="4" t="s">
        <v>1514</v>
      </c>
      <c r="J82" s="4">
        <v>10</v>
      </c>
      <c r="K82" s="4">
        <v>320.51</v>
      </c>
      <c r="L82" s="10">
        <v>3205.1</v>
      </c>
    </row>
    <row r="83" spans="1:12" ht="32" customHeight="1" x14ac:dyDescent="0.35">
      <c r="A83" s="9" t="s">
        <v>438</v>
      </c>
      <c r="B83" s="5">
        <v>45627</v>
      </c>
      <c r="C83" s="5" t="str">
        <f t="shared" si="1"/>
        <v>December</v>
      </c>
      <c r="D83" s="5" t="str">
        <f>VLOOKUP(C83,'Sales Report'!$A$47:$B$58,2,FALSE)</f>
        <v>Quarter 4</v>
      </c>
      <c r="E83" s="4" t="s">
        <v>1421</v>
      </c>
      <c r="F83" s="4" t="s">
        <v>1509</v>
      </c>
      <c r="G83" s="4" t="s">
        <v>321</v>
      </c>
      <c r="H83" s="4" t="s">
        <v>348</v>
      </c>
      <c r="I83" s="4" t="s">
        <v>1513</v>
      </c>
      <c r="J83" s="4">
        <v>1</v>
      </c>
      <c r="K83" s="4">
        <v>377.22</v>
      </c>
      <c r="L83" s="10">
        <v>377.22</v>
      </c>
    </row>
    <row r="84" spans="1:12" ht="32" customHeight="1" x14ac:dyDescent="0.35">
      <c r="A84" s="9" t="s">
        <v>439</v>
      </c>
      <c r="B84" s="5">
        <v>45614</v>
      </c>
      <c r="C84" s="5" t="str">
        <f t="shared" si="1"/>
        <v>November</v>
      </c>
      <c r="D84" s="5" t="str">
        <f>VLOOKUP(C84,'Sales Report'!$A$47:$B$58,2,FALSE)</f>
        <v>Quarter 4</v>
      </c>
      <c r="E84" s="4" t="s">
        <v>1422</v>
      </c>
      <c r="F84" s="4" t="s">
        <v>1510</v>
      </c>
      <c r="G84" s="4" t="s">
        <v>319</v>
      </c>
      <c r="H84" s="4" t="s">
        <v>328</v>
      </c>
      <c r="I84" s="4" t="s">
        <v>1513</v>
      </c>
      <c r="J84" s="4">
        <v>19</v>
      </c>
      <c r="K84" s="4">
        <v>293.88</v>
      </c>
      <c r="L84" s="10">
        <v>5583.72</v>
      </c>
    </row>
    <row r="85" spans="1:12" ht="32" customHeight="1" x14ac:dyDescent="0.35">
      <c r="A85" s="9" t="s">
        <v>440</v>
      </c>
      <c r="B85" s="5">
        <v>45650</v>
      </c>
      <c r="C85" s="5" t="str">
        <f t="shared" si="1"/>
        <v>December</v>
      </c>
      <c r="D85" s="5" t="str">
        <f>VLOOKUP(C85,'Sales Report'!$A$47:$B$58,2,FALSE)</f>
        <v>Quarter 4</v>
      </c>
      <c r="E85" s="4" t="s">
        <v>1423</v>
      </c>
      <c r="F85" s="4" t="s">
        <v>1510</v>
      </c>
      <c r="G85" s="4" t="s">
        <v>322</v>
      </c>
      <c r="H85" s="4" t="s">
        <v>343</v>
      </c>
      <c r="I85" s="4" t="s">
        <v>1513</v>
      </c>
      <c r="J85" s="4">
        <v>8</v>
      </c>
      <c r="K85" s="4">
        <v>42.38</v>
      </c>
      <c r="L85" s="10">
        <v>339.04</v>
      </c>
    </row>
    <row r="86" spans="1:12" ht="32" customHeight="1" x14ac:dyDescent="0.35">
      <c r="A86" s="9" t="s">
        <v>441</v>
      </c>
      <c r="B86" s="5">
        <v>45645</v>
      </c>
      <c r="C86" s="5" t="str">
        <f t="shared" si="1"/>
        <v>December</v>
      </c>
      <c r="D86" s="5" t="str">
        <f>VLOOKUP(C86,'Sales Report'!$A$47:$B$58,2,FALSE)</f>
        <v>Quarter 4</v>
      </c>
      <c r="E86" s="4" t="s">
        <v>1424</v>
      </c>
      <c r="F86" s="4" t="s">
        <v>1508</v>
      </c>
      <c r="G86" s="4" t="s">
        <v>320</v>
      </c>
      <c r="H86" s="4" t="s">
        <v>327</v>
      </c>
      <c r="I86" s="4" t="s">
        <v>1513</v>
      </c>
      <c r="J86" s="4">
        <v>11</v>
      </c>
      <c r="K86" s="4">
        <v>258.74</v>
      </c>
      <c r="L86" s="10">
        <v>2846.14</v>
      </c>
    </row>
    <row r="87" spans="1:12" ht="32" customHeight="1" x14ac:dyDescent="0.35">
      <c r="A87" s="9" t="s">
        <v>442</v>
      </c>
      <c r="B87" s="5">
        <v>45323</v>
      </c>
      <c r="C87" s="5" t="str">
        <f t="shared" si="1"/>
        <v>February</v>
      </c>
      <c r="D87" s="5" t="str">
        <f>VLOOKUP(C87,'Sales Report'!$A$47:$B$58,2,FALSE)</f>
        <v>Quarter 1</v>
      </c>
      <c r="E87" s="4" t="s">
        <v>1380</v>
      </c>
      <c r="F87" s="4" t="s">
        <v>1509</v>
      </c>
      <c r="G87" s="4" t="s">
        <v>324</v>
      </c>
      <c r="H87" s="4" t="s">
        <v>337</v>
      </c>
      <c r="I87" s="4" t="s">
        <v>1514</v>
      </c>
      <c r="J87" s="4">
        <v>16</v>
      </c>
      <c r="K87" s="4">
        <v>570.49</v>
      </c>
      <c r="L87" s="10">
        <v>9127.84</v>
      </c>
    </row>
    <row r="88" spans="1:12" ht="32" customHeight="1" x14ac:dyDescent="0.35">
      <c r="A88" s="9" t="s">
        <v>443</v>
      </c>
      <c r="B88" s="5">
        <v>45380</v>
      </c>
      <c r="C88" s="5" t="str">
        <f t="shared" si="1"/>
        <v>March</v>
      </c>
      <c r="D88" s="5" t="str">
        <f>VLOOKUP(C88,'Sales Report'!$A$47:$B$58,2,FALSE)</f>
        <v>Quarter 1</v>
      </c>
      <c r="E88" s="4" t="s">
        <v>1425</v>
      </c>
      <c r="F88" s="4" t="s">
        <v>1509</v>
      </c>
      <c r="G88" s="4" t="s">
        <v>319</v>
      </c>
      <c r="H88" s="4" t="s">
        <v>335</v>
      </c>
      <c r="I88" s="4" t="s">
        <v>1514</v>
      </c>
      <c r="J88" s="4">
        <v>16</v>
      </c>
      <c r="K88" s="4">
        <v>330.63</v>
      </c>
      <c r="L88" s="10">
        <v>5290.08</v>
      </c>
    </row>
    <row r="89" spans="1:12" ht="32" customHeight="1" x14ac:dyDescent="0.35">
      <c r="A89" s="9" t="s">
        <v>444</v>
      </c>
      <c r="B89" s="5">
        <v>45418</v>
      </c>
      <c r="C89" s="5" t="str">
        <f t="shared" si="1"/>
        <v>May</v>
      </c>
      <c r="D89" s="5" t="str">
        <f>VLOOKUP(C89,'Sales Report'!$A$47:$B$58,2,FALSE)</f>
        <v>Quarter 2</v>
      </c>
      <c r="E89" s="4" t="s">
        <v>1418</v>
      </c>
      <c r="F89" s="4" t="s">
        <v>1509</v>
      </c>
      <c r="G89" s="4" t="s">
        <v>323</v>
      </c>
      <c r="H89" s="4" t="s">
        <v>349</v>
      </c>
      <c r="I89" s="4" t="s">
        <v>1513</v>
      </c>
      <c r="J89" s="4">
        <v>9</v>
      </c>
      <c r="K89" s="4">
        <v>385.89</v>
      </c>
      <c r="L89" s="10">
        <v>3473.01</v>
      </c>
    </row>
    <row r="90" spans="1:12" ht="32" customHeight="1" x14ac:dyDescent="0.35">
      <c r="A90" s="9" t="s">
        <v>445</v>
      </c>
      <c r="B90" s="5">
        <v>45398</v>
      </c>
      <c r="C90" s="5" t="str">
        <f t="shared" si="1"/>
        <v>April</v>
      </c>
      <c r="D90" s="5" t="str">
        <f>VLOOKUP(C90,'Sales Report'!$A$47:$B$58,2,FALSE)</f>
        <v>Quarter 2</v>
      </c>
      <c r="E90" s="4" t="s">
        <v>1426</v>
      </c>
      <c r="F90" s="4" t="s">
        <v>1507</v>
      </c>
      <c r="G90" s="4" t="s">
        <v>323</v>
      </c>
      <c r="H90" s="4" t="s">
        <v>338</v>
      </c>
      <c r="I90" s="4" t="s">
        <v>1513</v>
      </c>
      <c r="J90" s="4">
        <v>10</v>
      </c>
      <c r="K90" s="4">
        <v>467.46</v>
      </c>
      <c r="L90" s="10">
        <v>4674.6000000000004</v>
      </c>
    </row>
    <row r="91" spans="1:12" ht="32" customHeight="1" x14ac:dyDescent="0.35">
      <c r="A91" s="9" t="s">
        <v>446</v>
      </c>
      <c r="B91" s="5">
        <v>45432</v>
      </c>
      <c r="C91" s="5" t="str">
        <f t="shared" si="1"/>
        <v>May</v>
      </c>
      <c r="D91" s="5" t="str">
        <f>VLOOKUP(C91,'Sales Report'!$A$47:$B$58,2,FALSE)</f>
        <v>Quarter 2</v>
      </c>
      <c r="E91" s="4" t="s">
        <v>1403</v>
      </c>
      <c r="F91" s="4" t="s">
        <v>1511</v>
      </c>
      <c r="G91" s="4" t="s">
        <v>321</v>
      </c>
      <c r="H91" s="4" t="s">
        <v>348</v>
      </c>
      <c r="I91" s="4" t="s">
        <v>1514</v>
      </c>
      <c r="J91" s="4">
        <v>18</v>
      </c>
      <c r="K91" s="4">
        <v>616.95000000000005</v>
      </c>
      <c r="L91" s="10">
        <v>11105.1</v>
      </c>
    </row>
    <row r="92" spans="1:12" ht="32" customHeight="1" x14ac:dyDescent="0.35">
      <c r="A92" s="9" t="s">
        <v>447</v>
      </c>
      <c r="B92" s="5">
        <v>45494</v>
      </c>
      <c r="C92" s="5" t="str">
        <f t="shared" si="1"/>
        <v>July</v>
      </c>
      <c r="D92" s="5" t="str">
        <f>VLOOKUP(C92,'Sales Report'!$A$47:$B$58,2,FALSE)</f>
        <v>Quarter 3</v>
      </c>
      <c r="E92" s="4" t="s">
        <v>1407</v>
      </c>
      <c r="F92" s="4" t="s">
        <v>1510</v>
      </c>
      <c r="G92" s="4" t="s">
        <v>324</v>
      </c>
      <c r="H92" s="4" t="s">
        <v>337</v>
      </c>
      <c r="I92" s="4" t="s">
        <v>1513</v>
      </c>
      <c r="J92" s="4">
        <v>18</v>
      </c>
      <c r="K92" s="4">
        <v>263.70999999999998</v>
      </c>
      <c r="L92" s="10">
        <v>4746.78</v>
      </c>
    </row>
    <row r="93" spans="1:12" ht="32" customHeight="1" x14ac:dyDescent="0.35">
      <c r="A93" s="9" t="s">
        <v>448</v>
      </c>
      <c r="B93" s="5">
        <v>45518</v>
      </c>
      <c r="C93" s="5" t="str">
        <f t="shared" si="1"/>
        <v>August</v>
      </c>
      <c r="D93" s="5" t="str">
        <f>VLOOKUP(C93,'Sales Report'!$A$47:$B$58,2,FALSE)</f>
        <v>Quarter 3</v>
      </c>
      <c r="E93" s="4" t="s">
        <v>1427</v>
      </c>
      <c r="F93" s="4" t="s">
        <v>1508</v>
      </c>
      <c r="G93" s="4" t="s">
        <v>323</v>
      </c>
      <c r="H93" s="4" t="s">
        <v>332</v>
      </c>
      <c r="I93" s="4" t="s">
        <v>1513</v>
      </c>
      <c r="J93" s="4">
        <v>10</v>
      </c>
      <c r="K93" s="4">
        <v>420.97</v>
      </c>
      <c r="L93" s="10">
        <v>4209.7</v>
      </c>
    </row>
    <row r="94" spans="1:12" ht="32" customHeight="1" x14ac:dyDescent="0.35">
      <c r="A94" s="9" t="s">
        <v>449</v>
      </c>
      <c r="B94" s="5">
        <v>45648</v>
      </c>
      <c r="C94" s="5" t="str">
        <f t="shared" si="1"/>
        <v>December</v>
      </c>
      <c r="D94" s="5" t="str">
        <f>VLOOKUP(C94,'Sales Report'!$A$47:$B$58,2,FALSE)</f>
        <v>Quarter 4</v>
      </c>
      <c r="E94" s="4" t="s">
        <v>1428</v>
      </c>
      <c r="F94" s="4" t="s">
        <v>1510</v>
      </c>
      <c r="G94" s="4" t="s">
        <v>319</v>
      </c>
      <c r="H94" s="4" t="s">
        <v>326</v>
      </c>
      <c r="I94" s="4" t="s">
        <v>1513</v>
      </c>
      <c r="J94" s="4">
        <v>18</v>
      </c>
      <c r="K94" s="4">
        <v>195.7</v>
      </c>
      <c r="L94" s="10">
        <v>3522.6</v>
      </c>
    </row>
    <row r="95" spans="1:12" ht="32" customHeight="1" x14ac:dyDescent="0.35">
      <c r="A95" s="9" t="s">
        <v>450</v>
      </c>
      <c r="B95" s="5">
        <v>45563</v>
      </c>
      <c r="C95" s="5" t="str">
        <f t="shared" si="1"/>
        <v>September</v>
      </c>
      <c r="D95" s="5" t="str">
        <f>VLOOKUP(C95,'Sales Report'!$A$47:$B$58,2,FALSE)</f>
        <v>Quarter 3</v>
      </c>
      <c r="E95" s="4" t="s">
        <v>1429</v>
      </c>
      <c r="F95" s="4" t="s">
        <v>1510</v>
      </c>
      <c r="G95" s="4" t="s">
        <v>320</v>
      </c>
      <c r="H95" s="4" t="s">
        <v>334</v>
      </c>
      <c r="I95" s="4" t="s">
        <v>1513</v>
      </c>
      <c r="J95" s="4">
        <v>8</v>
      </c>
      <c r="K95" s="4">
        <v>53.72</v>
      </c>
      <c r="L95" s="10">
        <v>429.76</v>
      </c>
    </row>
    <row r="96" spans="1:12" ht="32" customHeight="1" x14ac:dyDescent="0.35">
      <c r="A96" s="9" t="s">
        <v>451</v>
      </c>
      <c r="B96" s="5">
        <v>45343</v>
      </c>
      <c r="C96" s="5" t="str">
        <f t="shared" si="1"/>
        <v>February</v>
      </c>
      <c r="D96" s="5" t="str">
        <f>VLOOKUP(C96,'Sales Report'!$A$47:$B$58,2,FALSE)</f>
        <v>Quarter 1</v>
      </c>
      <c r="E96" s="4" t="s">
        <v>1380</v>
      </c>
      <c r="F96" s="4" t="s">
        <v>1511</v>
      </c>
      <c r="G96" s="4" t="s">
        <v>320</v>
      </c>
      <c r="H96" s="4" t="s">
        <v>345</v>
      </c>
      <c r="I96" s="4" t="s">
        <v>1514</v>
      </c>
      <c r="J96" s="4">
        <v>14</v>
      </c>
      <c r="K96" s="4">
        <v>227.17</v>
      </c>
      <c r="L96" s="10">
        <v>3180.38</v>
      </c>
    </row>
    <row r="97" spans="1:12" ht="32" customHeight="1" x14ac:dyDescent="0.35">
      <c r="A97" s="9" t="s">
        <v>452</v>
      </c>
      <c r="B97" s="5">
        <v>45535</v>
      </c>
      <c r="C97" s="5" t="str">
        <f t="shared" si="1"/>
        <v>August</v>
      </c>
      <c r="D97" s="5" t="str">
        <f>VLOOKUP(C97,'Sales Report'!$A$47:$B$58,2,FALSE)</f>
        <v>Quarter 3</v>
      </c>
      <c r="E97" s="4" t="s">
        <v>1430</v>
      </c>
      <c r="F97" s="4" t="s">
        <v>1510</v>
      </c>
      <c r="G97" s="4" t="s">
        <v>324</v>
      </c>
      <c r="H97" s="4" t="s">
        <v>342</v>
      </c>
      <c r="I97" s="4" t="s">
        <v>1513</v>
      </c>
      <c r="J97" s="4">
        <v>14</v>
      </c>
      <c r="K97" s="4">
        <v>438.59</v>
      </c>
      <c r="L97" s="10">
        <v>6140.26</v>
      </c>
    </row>
    <row r="98" spans="1:12" ht="32" customHeight="1" x14ac:dyDescent="0.35">
      <c r="A98" s="9" t="s">
        <v>453</v>
      </c>
      <c r="B98" s="5">
        <v>45337</v>
      </c>
      <c r="C98" s="5" t="str">
        <f t="shared" si="1"/>
        <v>February</v>
      </c>
      <c r="D98" s="5" t="str">
        <f>VLOOKUP(C98,'Sales Report'!$A$47:$B$58,2,FALSE)</f>
        <v>Quarter 1</v>
      </c>
      <c r="E98" s="4" t="s">
        <v>1431</v>
      </c>
      <c r="F98" s="4" t="s">
        <v>1510</v>
      </c>
      <c r="G98" s="4" t="s">
        <v>322</v>
      </c>
      <c r="H98" s="4" t="s">
        <v>333</v>
      </c>
      <c r="I98" s="4" t="s">
        <v>1513</v>
      </c>
      <c r="J98" s="4">
        <v>11</v>
      </c>
      <c r="K98" s="4">
        <v>197.51</v>
      </c>
      <c r="L98" s="10">
        <v>2172.61</v>
      </c>
    </row>
    <row r="99" spans="1:12" ht="32" customHeight="1" x14ac:dyDescent="0.35">
      <c r="A99" s="9" t="s">
        <v>454</v>
      </c>
      <c r="B99" s="5">
        <v>45505</v>
      </c>
      <c r="C99" s="5" t="str">
        <f t="shared" si="1"/>
        <v>August</v>
      </c>
      <c r="D99" s="5" t="str">
        <f>VLOOKUP(C99,'Sales Report'!$A$47:$B$58,2,FALSE)</f>
        <v>Quarter 3</v>
      </c>
      <c r="E99" s="4" t="s">
        <v>1432</v>
      </c>
      <c r="F99" s="4" t="s">
        <v>1511</v>
      </c>
      <c r="G99" s="4" t="s">
        <v>324</v>
      </c>
      <c r="H99" s="4" t="s">
        <v>337</v>
      </c>
      <c r="I99" s="4" t="s">
        <v>1513</v>
      </c>
      <c r="J99" s="4">
        <v>2</v>
      </c>
      <c r="K99" s="4">
        <v>602.25</v>
      </c>
      <c r="L99" s="10">
        <v>1204.5</v>
      </c>
    </row>
    <row r="100" spans="1:12" ht="32" customHeight="1" x14ac:dyDescent="0.35">
      <c r="A100" s="9" t="s">
        <v>455</v>
      </c>
      <c r="B100" s="5">
        <v>45440</v>
      </c>
      <c r="C100" s="5" t="str">
        <f t="shared" si="1"/>
        <v>May</v>
      </c>
      <c r="D100" s="5" t="str">
        <f>VLOOKUP(C100,'Sales Report'!$A$47:$B$58,2,FALSE)</f>
        <v>Quarter 2</v>
      </c>
      <c r="E100" s="4" t="s">
        <v>1390</v>
      </c>
      <c r="F100" s="4" t="s">
        <v>1511</v>
      </c>
      <c r="G100" s="4" t="s">
        <v>322</v>
      </c>
      <c r="H100" s="4" t="s">
        <v>333</v>
      </c>
      <c r="I100" s="4" t="s">
        <v>1514</v>
      </c>
      <c r="J100" s="4">
        <v>16</v>
      </c>
      <c r="K100" s="4">
        <v>142.51</v>
      </c>
      <c r="L100" s="10">
        <v>2280.16</v>
      </c>
    </row>
    <row r="101" spans="1:12" ht="32" customHeight="1" x14ac:dyDescent="0.35">
      <c r="A101" s="9" t="s">
        <v>456</v>
      </c>
      <c r="B101" s="5">
        <v>45620</v>
      </c>
      <c r="C101" s="5" t="str">
        <f t="shared" si="1"/>
        <v>November</v>
      </c>
      <c r="D101" s="5" t="str">
        <f>VLOOKUP(C101,'Sales Report'!$A$47:$B$58,2,FALSE)</f>
        <v>Quarter 4</v>
      </c>
      <c r="E101" s="4" t="s">
        <v>1433</v>
      </c>
      <c r="F101" s="4" t="s">
        <v>1509</v>
      </c>
      <c r="G101" s="4" t="s">
        <v>323</v>
      </c>
      <c r="H101" s="4" t="s">
        <v>332</v>
      </c>
      <c r="I101" s="4" t="s">
        <v>1513</v>
      </c>
      <c r="J101" s="4">
        <v>11</v>
      </c>
      <c r="K101" s="4">
        <v>190.94</v>
      </c>
      <c r="L101" s="10">
        <v>2100.34</v>
      </c>
    </row>
    <row r="102" spans="1:12" ht="32" customHeight="1" x14ac:dyDescent="0.35">
      <c r="A102" s="9" t="s">
        <v>457</v>
      </c>
      <c r="B102" s="5">
        <v>45349</v>
      </c>
      <c r="C102" s="5" t="str">
        <f t="shared" si="1"/>
        <v>February</v>
      </c>
      <c r="D102" s="5" t="str">
        <f>VLOOKUP(C102,'Sales Report'!$A$47:$B$58,2,FALSE)</f>
        <v>Quarter 1</v>
      </c>
      <c r="E102" s="4" t="s">
        <v>1367</v>
      </c>
      <c r="F102" s="4" t="s">
        <v>1510</v>
      </c>
      <c r="G102" s="4" t="s">
        <v>321</v>
      </c>
      <c r="H102" s="4" t="s">
        <v>329</v>
      </c>
      <c r="I102" s="4" t="s">
        <v>1513</v>
      </c>
      <c r="J102" s="4">
        <v>17</v>
      </c>
      <c r="K102" s="4">
        <v>291.73</v>
      </c>
      <c r="L102" s="10">
        <v>4959.41</v>
      </c>
    </row>
    <row r="103" spans="1:12" ht="32" customHeight="1" x14ac:dyDescent="0.35">
      <c r="A103" s="9" t="s">
        <v>458</v>
      </c>
      <c r="B103" s="5">
        <v>45464</v>
      </c>
      <c r="C103" s="5" t="str">
        <f t="shared" si="1"/>
        <v>June</v>
      </c>
      <c r="D103" s="5" t="str">
        <f>VLOOKUP(C103,'Sales Report'!$A$47:$B$58,2,FALSE)</f>
        <v>Quarter 2</v>
      </c>
      <c r="E103" s="4" t="s">
        <v>1434</v>
      </c>
      <c r="F103" s="4" t="s">
        <v>1509</v>
      </c>
      <c r="G103" s="4" t="s">
        <v>318</v>
      </c>
      <c r="H103" s="4" t="s">
        <v>339</v>
      </c>
      <c r="I103" s="4" t="s">
        <v>1513</v>
      </c>
      <c r="J103" s="4">
        <v>9</v>
      </c>
      <c r="K103" s="4">
        <v>430.21</v>
      </c>
      <c r="L103" s="10">
        <v>3871.89</v>
      </c>
    </row>
    <row r="104" spans="1:12" ht="32" customHeight="1" x14ac:dyDescent="0.35">
      <c r="A104" s="9" t="s">
        <v>459</v>
      </c>
      <c r="B104" s="5">
        <v>45499</v>
      </c>
      <c r="C104" s="5" t="str">
        <f t="shared" si="1"/>
        <v>July</v>
      </c>
      <c r="D104" s="5" t="str">
        <f>VLOOKUP(C104,'Sales Report'!$A$47:$B$58,2,FALSE)</f>
        <v>Quarter 3</v>
      </c>
      <c r="E104" s="4" t="s">
        <v>1384</v>
      </c>
      <c r="F104" s="4" t="s">
        <v>1509</v>
      </c>
      <c r="G104" s="4" t="s">
        <v>318</v>
      </c>
      <c r="H104" s="4" t="s">
        <v>325</v>
      </c>
      <c r="I104" s="4" t="s">
        <v>1513</v>
      </c>
      <c r="J104" s="4">
        <v>6</v>
      </c>
      <c r="K104" s="4">
        <v>406.88</v>
      </c>
      <c r="L104" s="10">
        <v>2441.2800000000002</v>
      </c>
    </row>
    <row r="105" spans="1:12" ht="32" customHeight="1" x14ac:dyDescent="0.35">
      <c r="A105" s="9" t="s">
        <v>460</v>
      </c>
      <c r="B105" s="5">
        <v>45363</v>
      </c>
      <c r="C105" s="5" t="str">
        <f t="shared" si="1"/>
        <v>March</v>
      </c>
      <c r="D105" s="5" t="str">
        <f>VLOOKUP(C105,'Sales Report'!$A$47:$B$58,2,FALSE)</f>
        <v>Quarter 1</v>
      </c>
      <c r="E105" s="4" t="s">
        <v>1430</v>
      </c>
      <c r="F105" s="4" t="s">
        <v>1507</v>
      </c>
      <c r="G105" s="4" t="s">
        <v>323</v>
      </c>
      <c r="H105" s="4" t="s">
        <v>332</v>
      </c>
      <c r="I105" s="4" t="s">
        <v>1514</v>
      </c>
      <c r="J105" s="4">
        <v>13</v>
      </c>
      <c r="K105" s="4">
        <v>396.83</v>
      </c>
      <c r="L105" s="10">
        <v>5158.79</v>
      </c>
    </row>
    <row r="106" spans="1:12" ht="32" customHeight="1" x14ac:dyDescent="0.35">
      <c r="A106" s="9" t="s">
        <v>461</v>
      </c>
      <c r="B106" s="5">
        <v>45428</v>
      </c>
      <c r="C106" s="5" t="str">
        <f t="shared" si="1"/>
        <v>May</v>
      </c>
      <c r="D106" s="5" t="str">
        <f>VLOOKUP(C106,'Sales Report'!$A$47:$B$58,2,FALSE)</f>
        <v>Quarter 2</v>
      </c>
      <c r="E106" s="4" t="s">
        <v>1367</v>
      </c>
      <c r="F106" s="4" t="s">
        <v>1507</v>
      </c>
      <c r="G106" s="4" t="s">
        <v>319</v>
      </c>
      <c r="H106" s="4" t="s">
        <v>328</v>
      </c>
      <c r="I106" s="4" t="s">
        <v>1514</v>
      </c>
      <c r="J106" s="4">
        <v>9</v>
      </c>
      <c r="K106" s="4">
        <v>241.93</v>
      </c>
      <c r="L106" s="10">
        <v>2177.37</v>
      </c>
    </row>
    <row r="107" spans="1:12" ht="32" customHeight="1" x14ac:dyDescent="0.35">
      <c r="A107" s="9" t="s">
        <v>462</v>
      </c>
      <c r="B107" s="5">
        <v>45476</v>
      </c>
      <c r="C107" s="5" t="str">
        <f t="shared" si="1"/>
        <v>July</v>
      </c>
      <c r="D107" s="5" t="str">
        <f>VLOOKUP(C107,'Sales Report'!$A$47:$B$58,2,FALSE)</f>
        <v>Quarter 3</v>
      </c>
      <c r="E107" s="4" t="s">
        <v>1435</v>
      </c>
      <c r="F107" s="4" t="s">
        <v>1511</v>
      </c>
      <c r="G107" s="4" t="s">
        <v>324</v>
      </c>
      <c r="H107" s="4" t="s">
        <v>337</v>
      </c>
      <c r="I107" s="4" t="s">
        <v>1513</v>
      </c>
      <c r="J107" s="4">
        <v>19</v>
      </c>
      <c r="K107" s="4">
        <v>28.11</v>
      </c>
      <c r="L107" s="10">
        <v>534.09</v>
      </c>
    </row>
    <row r="108" spans="1:12" ht="32" customHeight="1" x14ac:dyDescent="0.35">
      <c r="A108" s="9" t="s">
        <v>463</v>
      </c>
      <c r="B108" s="5">
        <v>45643</v>
      </c>
      <c r="C108" s="5" t="str">
        <f t="shared" si="1"/>
        <v>December</v>
      </c>
      <c r="D108" s="5" t="str">
        <f>VLOOKUP(C108,'Sales Report'!$A$47:$B$58,2,FALSE)</f>
        <v>Quarter 4</v>
      </c>
      <c r="E108" s="4" t="s">
        <v>1419</v>
      </c>
      <c r="F108" s="4" t="s">
        <v>1507</v>
      </c>
      <c r="G108" s="4" t="s">
        <v>318</v>
      </c>
      <c r="H108" s="4" t="s">
        <v>325</v>
      </c>
      <c r="I108" s="4" t="s">
        <v>1513</v>
      </c>
      <c r="J108" s="4">
        <v>15</v>
      </c>
      <c r="K108" s="4">
        <v>195.97</v>
      </c>
      <c r="L108" s="10">
        <v>2939.55</v>
      </c>
    </row>
    <row r="109" spans="1:12" ht="32" customHeight="1" x14ac:dyDescent="0.35">
      <c r="A109" s="9" t="s">
        <v>464</v>
      </c>
      <c r="B109" s="5">
        <v>45404</v>
      </c>
      <c r="C109" s="5" t="str">
        <f t="shared" si="1"/>
        <v>April</v>
      </c>
      <c r="D109" s="5" t="str">
        <f>VLOOKUP(C109,'Sales Report'!$A$47:$B$58,2,FALSE)</f>
        <v>Quarter 2</v>
      </c>
      <c r="E109" s="4" t="s">
        <v>1436</v>
      </c>
      <c r="F109" s="4" t="s">
        <v>1508</v>
      </c>
      <c r="G109" s="4" t="s">
        <v>318</v>
      </c>
      <c r="H109" s="4" t="s">
        <v>325</v>
      </c>
      <c r="I109" s="4" t="s">
        <v>1513</v>
      </c>
      <c r="J109" s="4">
        <v>10</v>
      </c>
      <c r="K109" s="4">
        <v>246.37</v>
      </c>
      <c r="L109" s="10">
        <v>2463.6999999999998</v>
      </c>
    </row>
    <row r="110" spans="1:12" ht="32" customHeight="1" x14ac:dyDescent="0.35">
      <c r="A110" s="9" t="s">
        <v>465</v>
      </c>
      <c r="B110" s="5">
        <v>45573</v>
      </c>
      <c r="C110" s="5" t="str">
        <f t="shared" si="1"/>
        <v>October</v>
      </c>
      <c r="D110" s="5" t="str">
        <f>VLOOKUP(C110,'Sales Report'!$A$47:$B$58,2,FALSE)</f>
        <v>Quarter 4</v>
      </c>
      <c r="E110" s="4" t="s">
        <v>1416</v>
      </c>
      <c r="F110" s="4" t="s">
        <v>1509</v>
      </c>
      <c r="G110" s="4" t="s">
        <v>319</v>
      </c>
      <c r="H110" s="4" t="s">
        <v>341</v>
      </c>
      <c r="I110" s="4" t="s">
        <v>1513</v>
      </c>
      <c r="J110" s="4">
        <v>20</v>
      </c>
      <c r="K110" s="4">
        <v>242.8</v>
      </c>
      <c r="L110" s="10">
        <v>4856</v>
      </c>
    </row>
    <row r="111" spans="1:12" ht="32" customHeight="1" x14ac:dyDescent="0.35">
      <c r="A111" s="9" t="s">
        <v>466</v>
      </c>
      <c r="B111" s="5">
        <v>45597</v>
      </c>
      <c r="C111" s="5" t="str">
        <f t="shared" si="1"/>
        <v>November</v>
      </c>
      <c r="D111" s="5" t="str">
        <f>VLOOKUP(C111,'Sales Report'!$A$47:$B$58,2,FALSE)</f>
        <v>Quarter 4</v>
      </c>
      <c r="E111" s="4" t="s">
        <v>1395</v>
      </c>
      <c r="F111" s="4" t="s">
        <v>1509</v>
      </c>
      <c r="G111" s="4" t="s">
        <v>322</v>
      </c>
      <c r="H111" s="4" t="s">
        <v>343</v>
      </c>
      <c r="I111" s="4" t="s">
        <v>1514</v>
      </c>
      <c r="J111" s="4">
        <v>7</v>
      </c>
      <c r="K111" s="4">
        <v>460.05</v>
      </c>
      <c r="L111" s="10">
        <v>3220.35</v>
      </c>
    </row>
    <row r="112" spans="1:12" ht="32" customHeight="1" x14ac:dyDescent="0.35">
      <c r="A112" s="9" t="s">
        <v>467</v>
      </c>
      <c r="B112" s="5">
        <v>45323</v>
      </c>
      <c r="C112" s="5" t="str">
        <f t="shared" si="1"/>
        <v>February</v>
      </c>
      <c r="D112" s="5" t="str">
        <f>VLOOKUP(C112,'Sales Report'!$A$47:$B$58,2,FALSE)</f>
        <v>Quarter 1</v>
      </c>
      <c r="E112" s="4" t="s">
        <v>1381</v>
      </c>
      <c r="F112" s="4" t="s">
        <v>1509</v>
      </c>
      <c r="G112" s="4" t="s">
        <v>321</v>
      </c>
      <c r="H112" s="4" t="s">
        <v>348</v>
      </c>
      <c r="I112" s="4" t="s">
        <v>1513</v>
      </c>
      <c r="J112" s="4">
        <v>3</v>
      </c>
      <c r="K112" s="4">
        <v>575.02</v>
      </c>
      <c r="L112" s="10">
        <v>1725.06</v>
      </c>
    </row>
    <row r="113" spans="1:12" ht="32" customHeight="1" x14ac:dyDescent="0.35">
      <c r="A113" s="9" t="s">
        <v>468</v>
      </c>
      <c r="B113" s="5">
        <v>45518</v>
      </c>
      <c r="C113" s="5" t="str">
        <f t="shared" si="1"/>
        <v>August</v>
      </c>
      <c r="D113" s="5" t="str">
        <f>VLOOKUP(C113,'Sales Report'!$A$47:$B$58,2,FALSE)</f>
        <v>Quarter 3</v>
      </c>
      <c r="E113" s="4" t="s">
        <v>1437</v>
      </c>
      <c r="F113" s="4" t="s">
        <v>1510</v>
      </c>
      <c r="G113" s="4" t="s">
        <v>319</v>
      </c>
      <c r="H113" s="4" t="s">
        <v>326</v>
      </c>
      <c r="I113" s="4" t="s">
        <v>1513</v>
      </c>
      <c r="J113" s="4">
        <v>6</v>
      </c>
      <c r="K113" s="4">
        <v>229.12</v>
      </c>
      <c r="L113" s="10">
        <v>1374.72</v>
      </c>
    </row>
    <row r="114" spans="1:12" ht="32" customHeight="1" x14ac:dyDescent="0.35">
      <c r="A114" s="9" t="s">
        <v>469</v>
      </c>
      <c r="B114" s="5">
        <v>45520</v>
      </c>
      <c r="C114" s="5" t="str">
        <f t="shared" si="1"/>
        <v>August</v>
      </c>
      <c r="D114" s="5" t="str">
        <f>VLOOKUP(C114,'Sales Report'!$A$47:$B$58,2,FALSE)</f>
        <v>Quarter 3</v>
      </c>
      <c r="E114" s="4" t="s">
        <v>1397</v>
      </c>
      <c r="F114" s="4" t="s">
        <v>1508</v>
      </c>
      <c r="G114" s="4" t="s">
        <v>318</v>
      </c>
      <c r="H114" s="4" t="s">
        <v>336</v>
      </c>
      <c r="I114" s="4" t="s">
        <v>1513</v>
      </c>
      <c r="J114" s="4">
        <v>16</v>
      </c>
      <c r="K114" s="4">
        <v>81.37</v>
      </c>
      <c r="L114" s="10">
        <v>1301.92</v>
      </c>
    </row>
    <row r="115" spans="1:12" ht="32" customHeight="1" x14ac:dyDescent="0.35">
      <c r="A115" s="9" t="s">
        <v>470</v>
      </c>
      <c r="B115" s="5">
        <v>45528</v>
      </c>
      <c r="C115" s="5" t="str">
        <f t="shared" si="1"/>
        <v>August</v>
      </c>
      <c r="D115" s="5" t="str">
        <f>VLOOKUP(C115,'Sales Report'!$A$47:$B$58,2,FALSE)</f>
        <v>Quarter 3</v>
      </c>
      <c r="E115" s="4" t="s">
        <v>1438</v>
      </c>
      <c r="F115" s="4" t="s">
        <v>1511</v>
      </c>
      <c r="G115" s="4" t="s">
        <v>319</v>
      </c>
      <c r="H115" s="4" t="s">
        <v>341</v>
      </c>
      <c r="I115" s="4" t="s">
        <v>1513</v>
      </c>
      <c r="J115" s="4">
        <v>15</v>
      </c>
      <c r="K115" s="4">
        <v>335.66</v>
      </c>
      <c r="L115" s="10">
        <v>5034.8999999999996</v>
      </c>
    </row>
    <row r="116" spans="1:12" ht="32" customHeight="1" x14ac:dyDescent="0.35">
      <c r="A116" s="9" t="s">
        <v>471</v>
      </c>
      <c r="B116" s="5">
        <v>45329</v>
      </c>
      <c r="C116" s="5" t="str">
        <f t="shared" si="1"/>
        <v>February</v>
      </c>
      <c r="D116" s="5" t="str">
        <f>VLOOKUP(C116,'Sales Report'!$A$47:$B$58,2,FALSE)</f>
        <v>Quarter 1</v>
      </c>
      <c r="E116" s="4" t="s">
        <v>1439</v>
      </c>
      <c r="F116" s="4" t="s">
        <v>1508</v>
      </c>
      <c r="G116" s="4" t="s">
        <v>321</v>
      </c>
      <c r="H116" s="4" t="s">
        <v>348</v>
      </c>
      <c r="I116" s="4" t="s">
        <v>1514</v>
      </c>
      <c r="J116" s="4">
        <v>1</v>
      </c>
      <c r="K116" s="4">
        <v>447.93</v>
      </c>
      <c r="L116" s="10">
        <v>447.93</v>
      </c>
    </row>
    <row r="117" spans="1:12" ht="32" customHeight="1" x14ac:dyDescent="0.35">
      <c r="A117" s="9" t="s">
        <v>472</v>
      </c>
      <c r="B117" s="5">
        <v>45327</v>
      </c>
      <c r="C117" s="5" t="str">
        <f t="shared" si="1"/>
        <v>February</v>
      </c>
      <c r="D117" s="5" t="str">
        <f>VLOOKUP(C117,'Sales Report'!$A$47:$B$58,2,FALSE)</f>
        <v>Quarter 1</v>
      </c>
      <c r="E117" s="4" t="s">
        <v>1416</v>
      </c>
      <c r="F117" s="4" t="s">
        <v>1511</v>
      </c>
      <c r="G117" s="4" t="s">
        <v>323</v>
      </c>
      <c r="H117" s="4" t="s">
        <v>332</v>
      </c>
      <c r="I117" s="4" t="s">
        <v>1514</v>
      </c>
      <c r="J117" s="4">
        <v>18</v>
      </c>
      <c r="K117" s="4">
        <v>61.94</v>
      </c>
      <c r="L117" s="10">
        <v>1114.92</v>
      </c>
    </row>
    <row r="118" spans="1:12" ht="32" customHeight="1" x14ac:dyDescent="0.35">
      <c r="A118" s="9" t="s">
        <v>473</v>
      </c>
      <c r="B118" s="5">
        <v>45620</v>
      </c>
      <c r="C118" s="5" t="str">
        <f t="shared" si="1"/>
        <v>November</v>
      </c>
      <c r="D118" s="5" t="str">
        <f>VLOOKUP(C118,'Sales Report'!$A$47:$B$58,2,FALSE)</f>
        <v>Quarter 4</v>
      </c>
      <c r="E118" s="4" t="s">
        <v>1375</v>
      </c>
      <c r="F118" s="4" t="s">
        <v>1507</v>
      </c>
      <c r="G118" s="4" t="s">
        <v>323</v>
      </c>
      <c r="H118" s="4" t="s">
        <v>340</v>
      </c>
      <c r="I118" s="4" t="s">
        <v>1513</v>
      </c>
      <c r="J118" s="4">
        <v>6</v>
      </c>
      <c r="K118" s="4">
        <v>455.55</v>
      </c>
      <c r="L118" s="10">
        <v>2733.3</v>
      </c>
    </row>
    <row r="119" spans="1:12" ht="32" customHeight="1" x14ac:dyDescent="0.35">
      <c r="A119" s="9" t="s">
        <v>474</v>
      </c>
      <c r="B119" s="5">
        <v>45630</v>
      </c>
      <c r="C119" s="5" t="str">
        <f t="shared" si="1"/>
        <v>December</v>
      </c>
      <c r="D119" s="5" t="str">
        <f>VLOOKUP(C119,'Sales Report'!$A$47:$B$58,2,FALSE)</f>
        <v>Quarter 4</v>
      </c>
      <c r="E119" s="4" t="s">
        <v>1440</v>
      </c>
      <c r="F119" s="4" t="s">
        <v>1510</v>
      </c>
      <c r="G119" s="4" t="s">
        <v>321</v>
      </c>
      <c r="H119" s="4" t="s">
        <v>346</v>
      </c>
      <c r="I119" s="4" t="s">
        <v>1513</v>
      </c>
      <c r="J119" s="4">
        <v>13</v>
      </c>
      <c r="K119" s="4">
        <v>231.85</v>
      </c>
      <c r="L119" s="10">
        <v>3014.05</v>
      </c>
    </row>
    <row r="120" spans="1:12" ht="32" customHeight="1" x14ac:dyDescent="0.35">
      <c r="A120" s="9" t="s">
        <v>475</v>
      </c>
      <c r="B120" s="5">
        <v>45493</v>
      </c>
      <c r="C120" s="5" t="str">
        <f t="shared" si="1"/>
        <v>July</v>
      </c>
      <c r="D120" s="5" t="str">
        <f>VLOOKUP(C120,'Sales Report'!$A$47:$B$58,2,FALSE)</f>
        <v>Quarter 3</v>
      </c>
      <c r="E120" s="4" t="s">
        <v>1441</v>
      </c>
      <c r="F120" s="4" t="s">
        <v>1510</v>
      </c>
      <c r="G120" s="4" t="s">
        <v>318</v>
      </c>
      <c r="H120" s="4" t="s">
        <v>339</v>
      </c>
      <c r="I120" s="4" t="s">
        <v>1514</v>
      </c>
      <c r="J120" s="4">
        <v>4</v>
      </c>
      <c r="K120" s="4">
        <v>138.62</v>
      </c>
      <c r="L120" s="10">
        <v>554.48</v>
      </c>
    </row>
    <row r="121" spans="1:12" ht="32" customHeight="1" x14ac:dyDescent="0.35">
      <c r="A121" s="9" t="s">
        <v>476</v>
      </c>
      <c r="B121" s="5">
        <v>45444</v>
      </c>
      <c r="C121" s="5" t="str">
        <f t="shared" si="1"/>
        <v>June</v>
      </c>
      <c r="D121" s="5" t="str">
        <f>VLOOKUP(C121,'Sales Report'!$A$47:$B$58,2,FALSE)</f>
        <v>Quarter 2</v>
      </c>
      <c r="E121" s="4" t="s">
        <v>1442</v>
      </c>
      <c r="F121" s="4" t="s">
        <v>1509</v>
      </c>
      <c r="G121" s="4" t="s">
        <v>318</v>
      </c>
      <c r="H121" s="4" t="s">
        <v>325</v>
      </c>
      <c r="I121" s="4" t="s">
        <v>1513</v>
      </c>
      <c r="J121" s="4">
        <v>1</v>
      </c>
      <c r="K121" s="4">
        <v>441.13</v>
      </c>
      <c r="L121" s="10">
        <v>441.13</v>
      </c>
    </row>
    <row r="122" spans="1:12" ht="32" customHeight="1" x14ac:dyDescent="0.35">
      <c r="A122" s="9" t="s">
        <v>477</v>
      </c>
      <c r="B122" s="5">
        <v>45371</v>
      </c>
      <c r="C122" s="5" t="str">
        <f t="shared" si="1"/>
        <v>March</v>
      </c>
      <c r="D122" s="5" t="str">
        <f>VLOOKUP(C122,'Sales Report'!$A$47:$B$58,2,FALSE)</f>
        <v>Quarter 1</v>
      </c>
      <c r="E122" s="4" t="s">
        <v>1443</v>
      </c>
      <c r="F122" s="4" t="s">
        <v>1510</v>
      </c>
      <c r="G122" s="4" t="s">
        <v>321</v>
      </c>
      <c r="H122" s="4" t="s">
        <v>346</v>
      </c>
      <c r="I122" s="4" t="s">
        <v>1513</v>
      </c>
      <c r="J122" s="4">
        <v>8</v>
      </c>
      <c r="K122" s="4">
        <v>169.11</v>
      </c>
      <c r="L122" s="10">
        <v>1352.88</v>
      </c>
    </row>
    <row r="123" spans="1:12" ht="32" customHeight="1" x14ac:dyDescent="0.35">
      <c r="A123" s="9" t="s">
        <v>478</v>
      </c>
      <c r="B123" s="5">
        <v>45606</v>
      </c>
      <c r="C123" s="5" t="str">
        <f t="shared" si="1"/>
        <v>November</v>
      </c>
      <c r="D123" s="5" t="str">
        <f>VLOOKUP(C123,'Sales Report'!$A$47:$B$58,2,FALSE)</f>
        <v>Quarter 4</v>
      </c>
      <c r="E123" s="4" t="s">
        <v>1444</v>
      </c>
      <c r="F123" s="4" t="s">
        <v>1510</v>
      </c>
      <c r="G123" s="4" t="s">
        <v>318</v>
      </c>
      <c r="H123" s="4" t="s">
        <v>325</v>
      </c>
      <c r="I123" s="4" t="s">
        <v>1513</v>
      </c>
      <c r="J123" s="4">
        <v>2</v>
      </c>
      <c r="K123" s="4">
        <v>517.42999999999995</v>
      </c>
      <c r="L123" s="10">
        <v>1034.8599999999999</v>
      </c>
    </row>
    <row r="124" spans="1:12" ht="32" customHeight="1" x14ac:dyDescent="0.35">
      <c r="A124" s="9" t="s">
        <v>479</v>
      </c>
      <c r="B124" s="5">
        <v>45598</v>
      </c>
      <c r="C124" s="5" t="str">
        <f t="shared" si="1"/>
        <v>November</v>
      </c>
      <c r="D124" s="5" t="str">
        <f>VLOOKUP(C124,'Sales Report'!$A$47:$B$58,2,FALSE)</f>
        <v>Quarter 4</v>
      </c>
      <c r="E124" s="4" t="s">
        <v>1445</v>
      </c>
      <c r="F124" s="4" t="s">
        <v>1510</v>
      </c>
      <c r="G124" s="4" t="s">
        <v>319</v>
      </c>
      <c r="H124" s="4" t="s">
        <v>328</v>
      </c>
      <c r="I124" s="4" t="s">
        <v>1513</v>
      </c>
      <c r="J124" s="4">
        <v>4</v>
      </c>
      <c r="K124" s="4">
        <v>351.77</v>
      </c>
      <c r="L124" s="10">
        <v>1407.08</v>
      </c>
    </row>
    <row r="125" spans="1:12" ht="32" customHeight="1" x14ac:dyDescent="0.35">
      <c r="A125" s="9" t="s">
        <v>480</v>
      </c>
      <c r="B125" s="5">
        <v>45403</v>
      </c>
      <c r="C125" s="5" t="str">
        <f t="shared" si="1"/>
        <v>April</v>
      </c>
      <c r="D125" s="5" t="str">
        <f>VLOOKUP(C125,'Sales Report'!$A$47:$B$58,2,FALSE)</f>
        <v>Quarter 2</v>
      </c>
      <c r="E125" s="4" t="s">
        <v>1397</v>
      </c>
      <c r="F125" s="4" t="s">
        <v>1510</v>
      </c>
      <c r="G125" s="4" t="s">
        <v>318</v>
      </c>
      <c r="H125" s="4" t="s">
        <v>325</v>
      </c>
      <c r="I125" s="4" t="s">
        <v>1514</v>
      </c>
      <c r="J125" s="4">
        <v>13</v>
      </c>
      <c r="K125" s="4">
        <v>273.24</v>
      </c>
      <c r="L125" s="10">
        <v>3552.12</v>
      </c>
    </row>
    <row r="126" spans="1:12" ht="32" customHeight="1" x14ac:dyDescent="0.35">
      <c r="A126" s="9" t="s">
        <v>481</v>
      </c>
      <c r="B126" s="5">
        <v>45586</v>
      </c>
      <c r="C126" s="5" t="str">
        <f t="shared" si="1"/>
        <v>October</v>
      </c>
      <c r="D126" s="5" t="str">
        <f>VLOOKUP(C126,'Sales Report'!$A$47:$B$58,2,FALSE)</f>
        <v>Quarter 4</v>
      </c>
      <c r="E126" s="4" t="s">
        <v>1446</v>
      </c>
      <c r="F126" s="4" t="s">
        <v>1509</v>
      </c>
      <c r="G126" s="4" t="s">
        <v>324</v>
      </c>
      <c r="H126" s="4" t="s">
        <v>344</v>
      </c>
      <c r="I126" s="4" t="s">
        <v>1513</v>
      </c>
      <c r="J126" s="4">
        <v>8</v>
      </c>
      <c r="K126" s="4">
        <v>540.04</v>
      </c>
      <c r="L126" s="10">
        <v>4320.32</v>
      </c>
    </row>
    <row r="127" spans="1:12" ht="32" customHeight="1" x14ac:dyDescent="0.35">
      <c r="A127" s="9" t="s">
        <v>482</v>
      </c>
      <c r="B127" s="5">
        <v>45365</v>
      </c>
      <c r="C127" s="5" t="str">
        <f t="shared" si="1"/>
        <v>March</v>
      </c>
      <c r="D127" s="5" t="str">
        <f>VLOOKUP(C127,'Sales Report'!$A$47:$B$58,2,FALSE)</f>
        <v>Quarter 1</v>
      </c>
      <c r="E127" s="4" t="s">
        <v>1447</v>
      </c>
      <c r="F127" s="4" t="s">
        <v>1510</v>
      </c>
      <c r="G127" s="4" t="s">
        <v>324</v>
      </c>
      <c r="H127" s="4" t="s">
        <v>337</v>
      </c>
      <c r="I127" s="4" t="s">
        <v>1513</v>
      </c>
      <c r="J127" s="4">
        <v>11</v>
      </c>
      <c r="K127" s="4">
        <v>159.51</v>
      </c>
      <c r="L127" s="10">
        <v>1754.61</v>
      </c>
    </row>
    <row r="128" spans="1:12" ht="32" customHeight="1" x14ac:dyDescent="0.35">
      <c r="A128" s="9" t="s">
        <v>483</v>
      </c>
      <c r="B128" s="5">
        <v>45594</v>
      </c>
      <c r="C128" s="5" t="str">
        <f t="shared" si="1"/>
        <v>October</v>
      </c>
      <c r="D128" s="5" t="str">
        <f>VLOOKUP(C128,'Sales Report'!$A$47:$B$58,2,FALSE)</f>
        <v>Quarter 4</v>
      </c>
      <c r="E128" s="4" t="s">
        <v>1389</v>
      </c>
      <c r="F128" s="4" t="s">
        <v>1508</v>
      </c>
      <c r="G128" s="4" t="s">
        <v>321</v>
      </c>
      <c r="H128" s="4" t="s">
        <v>348</v>
      </c>
      <c r="I128" s="4" t="s">
        <v>1513</v>
      </c>
      <c r="J128" s="4">
        <v>9</v>
      </c>
      <c r="K128" s="4">
        <v>59.91</v>
      </c>
      <c r="L128" s="10">
        <v>539.19000000000005</v>
      </c>
    </row>
    <row r="129" spans="1:12" ht="32" customHeight="1" x14ac:dyDescent="0.35">
      <c r="A129" s="9" t="s">
        <v>484</v>
      </c>
      <c r="B129" s="5">
        <v>45635</v>
      </c>
      <c r="C129" s="5" t="str">
        <f t="shared" si="1"/>
        <v>December</v>
      </c>
      <c r="D129" s="5" t="str">
        <f>VLOOKUP(C129,'Sales Report'!$A$47:$B$58,2,FALSE)</f>
        <v>Quarter 4</v>
      </c>
      <c r="E129" s="4" t="s">
        <v>1422</v>
      </c>
      <c r="F129" s="4" t="s">
        <v>1509</v>
      </c>
      <c r="G129" s="4" t="s">
        <v>324</v>
      </c>
      <c r="H129" s="4" t="s">
        <v>344</v>
      </c>
      <c r="I129" s="4" t="s">
        <v>1514</v>
      </c>
      <c r="J129" s="4">
        <v>2</v>
      </c>
      <c r="K129" s="4">
        <v>243.05</v>
      </c>
      <c r="L129" s="10">
        <v>486.1</v>
      </c>
    </row>
    <row r="130" spans="1:12" ht="32" customHeight="1" x14ac:dyDescent="0.35">
      <c r="A130" s="9" t="s">
        <v>485</v>
      </c>
      <c r="B130" s="5">
        <v>45386</v>
      </c>
      <c r="C130" s="5" t="str">
        <f t="shared" si="1"/>
        <v>April</v>
      </c>
      <c r="D130" s="5" t="str">
        <f>VLOOKUP(C130,'Sales Report'!$A$47:$B$58,2,FALSE)</f>
        <v>Quarter 2</v>
      </c>
      <c r="E130" s="4" t="s">
        <v>1383</v>
      </c>
      <c r="F130" s="4" t="s">
        <v>1508</v>
      </c>
      <c r="G130" s="4" t="s">
        <v>323</v>
      </c>
      <c r="H130" s="4" t="s">
        <v>340</v>
      </c>
      <c r="I130" s="4" t="s">
        <v>1513</v>
      </c>
      <c r="J130" s="4">
        <v>14</v>
      </c>
      <c r="K130" s="4">
        <v>108.57</v>
      </c>
      <c r="L130" s="10">
        <v>1519.98</v>
      </c>
    </row>
    <row r="131" spans="1:12" ht="32" customHeight="1" x14ac:dyDescent="0.35">
      <c r="A131" s="9" t="s">
        <v>486</v>
      </c>
      <c r="B131" s="5">
        <v>45529</v>
      </c>
      <c r="C131" s="5" t="str">
        <f t="shared" ref="C131:C194" si="2">TEXT(B131,"mmmm")</f>
        <v>August</v>
      </c>
      <c r="D131" s="5" t="str">
        <f>VLOOKUP(C131,'Sales Report'!$A$47:$B$58,2,FALSE)</f>
        <v>Quarter 3</v>
      </c>
      <c r="E131" s="4" t="s">
        <v>1397</v>
      </c>
      <c r="F131" s="4" t="s">
        <v>1509</v>
      </c>
      <c r="G131" s="4" t="s">
        <v>319</v>
      </c>
      <c r="H131" s="4" t="s">
        <v>326</v>
      </c>
      <c r="I131" s="4" t="s">
        <v>1513</v>
      </c>
      <c r="J131" s="4">
        <v>10</v>
      </c>
      <c r="K131" s="4">
        <v>550.92999999999995</v>
      </c>
      <c r="L131" s="10">
        <v>5509.3</v>
      </c>
    </row>
    <row r="132" spans="1:12" ht="32" customHeight="1" x14ac:dyDescent="0.35">
      <c r="A132" s="9" t="s">
        <v>487</v>
      </c>
      <c r="B132" s="5">
        <v>45416</v>
      </c>
      <c r="C132" s="5" t="str">
        <f t="shared" si="2"/>
        <v>May</v>
      </c>
      <c r="D132" s="5" t="str">
        <f>VLOOKUP(C132,'Sales Report'!$A$47:$B$58,2,FALSE)</f>
        <v>Quarter 2</v>
      </c>
      <c r="E132" s="4" t="s">
        <v>1427</v>
      </c>
      <c r="F132" s="4" t="s">
        <v>1510</v>
      </c>
      <c r="G132" s="4" t="s">
        <v>321</v>
      </c>
      <c r="H132" s="4" t="s">
        <v>346</v>
      </c>
      <c r="I132" s="4" t="s">
        <v>1513</v>
      </c>
      <c r="J132" s="4">
        <v>18</v>
      </c>
      <c r="K132" s="4">
        <v>320.91000000000003</v>
      </c>
      <c r="L132" s="10">
        <v>5776.38</v>
      </c>
    </row>
    <row r="133" spans="1:12" ht="32" customHeight="1" x14ac:dyDescent="0.35">
      <c r="A133" s="9" t="s">
        <v>488</v>
      </c>
      <c r="B133" s="5">
        <v>45566</v>
      </c>
      <c r="C133" s="5" t="str">
        <f t="shared" si="2"/>
        <v>October</v>
      </c>
      <c r="D133" s="5" t="str">
        <f>VLOOKUP(C133,'Sales Report'!$A$47:$B$58,2,FALSE)</f>
        <v>Quarter 4</v>
      </c>
      <c r="E133" s="4" t="s">
        <v>1392</v>
      </c>
      <c r="F133" s="4" t="s">
        <v>1511</v>
      </c>
      <c r="G133" s="4" t="s">
        <v>323</v>
      </c>
      <c r="H133" s="4" t="s">
        <v>332</v>
      </c>
      <c r="I133" s="4" t="s">
        <v>1513</v>
      </c>
      <c r="J133" s="4">
        <v>15</v>
      </c>
      <c r="K133" s="4">
        <v>517.82000000000005</v>
      </c>
      <c r="L133" s="10">
        <v>7767.3</v>
      </c>
    </row>
    <row r="134" spans="1:12" ht="32" customHeight="1" x14ac:dyDescent="0.35">
      <c r="A134" s="9" t="s">
        <v>489</v>
      </c>
      <c r="B134" s="5">
        <v>45329</v>
      </c>
      <c r="C134" s="5" t="str">
        <f t="shared" si="2"/>
        <v>February</v>
      </c>
      <c r="D134" s="5" t="str">
        <f>VLOOKUP(C134,'Sales Report'!$A$47:$B$58,2,FALSE)</f>
        <v>Quarter 1</v>
      </c>
      <c r="E134" s="4" t="s">
        <v>1392</v>
      </c>
      <c r="F134" s="4" t="s">
        <v>1509</v>
      </c>
      <c r="G134" s="4" t="s">
        <v>323</v>
      </c>
      <c r="H134" s="4" t="s">
        <v>340</v>
      </c>
      <c r="I134" s="4" t="s">
        <v>1514</v>
      </c>
      <c r="J134" s="4">
        <v>20</v>
      </c>
      <c r="K134" s="4">
        <v>356.45</v>
      </c>
      <c r="L134" s="10">
        <v>7129</v>
      </c>
    </row>
    <row r="135" spans="1:12" ht="32" customHeight="1" x14ac:dyDescent="0.35">
      <c r="A135" s="9" t="s">
        <v>490</v>
      </c>
      <c r="B135" s="5">
        <v>45462</v>
      </c>
      <c r="C135" s="5" t="str">
        <f t="shared" si="2"/>
        <v>June</v>
      </c>
      <c r="D135" s="5" t="str">
        <f>VLOOKUP(C135,'Sales Report'!$A$47:$B$58,2,FALSE)</f>
        <v>Quarter 2</v>
      </c>
      <c r="E135" s="4" t="s">
        <v>1448</v>
      </c>
      <c r="F135" s="4" t="s">
        <v>1511</v>
      </c>
      <c r="G135" s="4" t="s">
        <v>318</v>
      </c>
      <c r="H135" s="4" t="s">
        <v>336</v>
      </c>
      <c r="I135" s="4" t="s">
        <v>1514</v>
      </c>
      <c r="J135" s="4">
        <v>18</v>
      </c>
      <c r="K135" s="4">
        <v>152.16</v>
      </c>
      <c r="L135" s="10">
        <v>2738.88</v>
      </c>
    </row>
    <row r="136" spans="1:12" ht="32" customHeight="1" x14ac:dyDescent="0.35">
      <c r="A136" s="9" t="s">
        <v>491</v>
      </c>
      <c r="B136" s="5">
        <v>45537</v>
      </c>
      <c r="C136" s="5" t="str">
        <f t="shared" si="2"/>
        <v>September</v>
      </c>
      <c r="D136" s="5" t="str">
        <f>VLOOKUP(C136,'Sales Report'!$A$47:$B$58,2,FALSE)</f>
        <v>Quarter 3</v>
      </c>
      <c r="E136" s="4" t="s">
        <v>1412</v>
      </c>
      <c r="F136" s="4" t="s">
        <v>1509</v>
      </c>
      <c r="G136" s="4" t="s">
        <v>319</v>
      </c>
      <c r="H136" s="4" t="s">
        <v>326</v>
      </c>
      <c r="I136" s="4" t="s">
        <v>1513</v>
      </c>
      <c r="J136" s="4">
        <v>4</v>
      </c>
      <c r="K136" s="4">
        <v>502.47</v>
      </c>
      <c r="L136" s="10">
        <v>2009.88</v>
      </c>
    </row>
    <row r="137" spans="1:12" ht="32" customHeight="1" x14ac:dyDescent="0.35">
      <c r="A137" s="9" t="s">
        <v>492</v>
      </c>
      <c r="B137" s="5">
        <v>45456</v>
      </c>
      <c r="C137" s="5" t="str">
        <f t="shared" si="2"/>
        <v>June</v>
      </c>
      <c r="D137" s="5" t="str">
        <f>VLOOKUP(C137,'Sales Report'!$A$47:$B$58,2,FALSE)</f>
        <v>Quarter 2</v>
      </c>
      <c r="E137" s="4" t="s">
        <v>1373</v>
      </c>
      <c r="F137" s="4" t="s">
        <v>1508</v>
      </c>
      <c r="G137" s="4" t="s">
        <v>318</v>
      </c>
      <c r="H137" s="4" t="s">
        <v>325</v>
      </c>
      <c r="I137" s="4" t="s">
        <v>1513</v>
      </c>
      <c r="J137" s="4">
        <v>13</v>
      </c>
      <c r="K137" s="4">
        <v>546.89</v>
      </c>
      <c r="L137" s="10">
        <v>7109.57</v>
      </c>
    </row>
    <row r="138" spans="1:12" ht="32" customHeight="1" x14ac:dyDescent="0.35">
      <c r="A138" s="9" t="s">
        <v>493</v>
      </c>
      <c r="B138" s="5">
        <v>45546</v>
      </c>
      <c r="C138" s="5" t="str">
        <f t="shared" si="2"/>
        <v>September</v>
      </c>
      <c r="D138" s="5" t="str">
        <f>VLOOKUP(C138,'Sales Report'!$A$47:$B$58,2,FALSE)</f>
        <v>Quarter 3</v>
      </c>
      <c r="E138" s="4" t="s">
        <v>1414</v>
      </c>
      <c r="F138" s="4" t="s">
        <v>1511</v>
      </c>
      <c r="G138" s="4" t="s">
        <v>321</v>
      </c>
      <c r="H138" s="4" t="s">
        <v>348</v>
      </c>
      <c r="I138" s="4" t="s">
        <v>1513</v>
      </c>
      <c r="J138" s="4">
        <v>10</v>
      </c>
      <c r="K138" s="4">
        <v>174.59</v>
      </c>
      <c r="L138" s="10">
        <v>1745.9</v>
      </c>
    </row>
    <row r="139" spans="1:12" ht="32" customHeight="1" x14ac:dyDescent="0.35">
      <c r="A139" s="9" t="s">
        <v>494</v>
      </c>
      <c r="B139" s="5">
        <v>45396</v>
      </c>
      <c r="C139" s="5" t="str">
        <f t="shared" si="2"/>
        <v>April</v>
      </c>
      <c r="D139" s="5" t="str">
        <f>VLOOKUP(C139,'Sales Report'!$A$47:$B$58,2,FALSE)</f>
        <v>Quarter 2</v>
      </c>
      <c r="E139" s="4" t="s">
        <v>1374</v>
      </c>
      <c r="F139" s="4" t="s">
        <v>1507</v>
      </c>
      <c r="G139" s="4" t="s">
        <v>322</v>
      </c>
      <c r="H139" s="4" t="s">
        <v>343</v>
      </c>
      <c r="I139" s="4" t="s">
        <v>1513</v>
      </c>
      <c r="J139" s="4">
        <v>16</v>
      </c>
      <c r="K139" s="4">
        <v>500.11</v>
      </c>
      <c r="L139" s="10">
        <v>8001.76</v>
      </c>
    </row>
    <row r="140" spans="1:12" ht="32" customHeight="1" x14ac:dyDescent="0.35">
      <c r="A140" s="9" t="s">
        <v>495</v>
      </c>
      <c r="B140" s="5">
        <v>45366</v>
      </c>
      <c r="C140" s="5" t="str">
        <f t="shared" si="2"/>
        <v>March</v>
      </c>
      <c r="D140" s="5" t="str">
        <f>VLOOKUP(C140,'Sales Report'!$A$47:$B$58,2,FALSE)</f>
        <v>Quarter 1</v>
      </c>
      <c r="E140" s="4" t="s">
        <v>1444</v>
      </c>
      <c r="F140" s="4" t="s">
        <v>1507</v>
      </c>
      <c r="G140" s="4" t="s">
        <v>321</v>
      </c>
      <c r="H140" s="4" t="s">
        <v>331</v>
      </c>
      <c r="I140" s="4" t="s">
        <v>1514</v>
      </c>
      <c r="J140" s="4">
        <v>19</v>
      </c>
      <c r="K140" s="4">
        <v>516.34</v>
      </c>
      <c r="L140" s="10">
        <v>9810.4599999999991</v>
      </c>
    </row>
    <row r="141" spans="1:12" ht="32" customHeight="1" x14ac:dyDescent="0.35">
      <c r="A141" s="9" t="s">
        <v>496</v>
      </c>
      <c r="B141" s="5">
        <v>45370</v>
      </c>
      <c r="C141" s="5" t="str">
        <f t="shared" si="2"/>
        <v>March</v>
      </c>
      <c r="D141" s="5" t="str">
        <f>VLOOKUP(C141,'Sales Report'!$A$47:$B$58,2,FALSE)</f>
        <v>Quarter 1</v>
      </c>
      <c r="E141" s="4" t="s">
        <v>1449</v>
      </c>
      <c r="F141" s="4" t="s">
        <v>1507</v>
      </c>
      <c r="G141" s="4" t="s">
        <v>324</v>
      </c>
      <c r="H141" s="4" t="s">
        <v>337</v>
      </c>
      <c r="I141" s="4" t="s">
        <v>1513</v>
      </c>
      <c r="J141" s="4">
        <v>19</v>
      </c>
      <c r="K141" s="4">
        <v>446.58</v>
      </c>
      <c r="L141" s="10">
        <v>8485.02</v>
      </c>
    </row>
    <row r="142" spans="1:12" ht="32" customHeight="1" x14ac:dyDescent="0.35">
      <c r="A142" s="9" t="s">
        <v>497</v>
      </c>
      <c r="B142" s="5">
        <v>45573</v>
      </c>
      <c r="C142" s="5" t="str">
        <f t="shared" si="2"/>
        <v>October</v>
      </c>
      <c r="D142" s="5" t="str">
        <f>VLOOKUP(C142,'Sales Report'!$A$47:$B$58,2,FALSE)</f>
        <v>Quarter 4</v>
      </c>
      <c r="E142" s="4" t="s">
        <v>1450</v>
      </c>
      <c r="F142" s="4" t="s">
        <v>1507</v>
      </c>
      <c r="G142" s="4" t="s">
        <v>319</v>
      </c>
      <c r="H142" s="4" t="s">
        <v>341</v>
      </c>
      <c r="I142" s="4" t="s">
        <v>1513</v>
      </c>
      <c r="J142" s="4">
        <v>19</v>
      </c>
      <c r="K142" s="4">
        <v>500.31</v>
      </c>
      <c r="L142" s="10">
        <v>9505.89</v>
      </c>
    </row>
    <row r="143" spans="1:12" ht="32" customHeight="1" x14ac:dyDescent="0.35">
      <c r="A143" s="9" t="s">
        <v>498</v>
      </c>
      <c r="B143" s="5">
        <v>45472</v>
      </c>
      <c r="C143" s="5" t="str">
        <f t="shared" si="2"/>
        <v>June</v>
      </c>
      <c r="D143" s="5" t="str">
        <f>VLOOKUP(C143,'Sales Report'!$A$47:$B$58,2,FALSE)</f>
        <v>Quarter 2</v>
      </c>
      <c r="E143" s="4" t="s">
        <v>1410</v>
      </c>
      <c r="F143" s="4" t="s">
        <v>1510</v>
      </c>
      <c r="G143" s="4" t="s">
        <v>322</v>
      </c>
      <c r="H143" s="4" t="s">
        <v>333</v>
      </c>
      <c r="I143" s="4" t="s">
        <v>1513</v>
      </c>
      <c r="J143" s="4">
        <v>16</v>
      </c>
      <c r="K143" s="4">
        <v>282.69</v>
      </c>
      <c r="L143" s="10">
        <v>4523.04</v>
      </c>
    </row>
    <row r="144" spans="1:12" ht="32" customHeight="1" x14ac:dyDescent="0.35">
      <c r="A144" s="9" t="s">
        <v>499</v>
      </c>
      <c r="B144" s="5">
        <v>45569</v>
      </c>
      <c r="C144" s="5" t="str">
        <f t="shared" si="2"/>
        <v>October</v>
      </c>
      <c r="D144" s="5" t="str">
        <f>VLOOKUP(C144,'Sales Report'!$A$47:$B$58,2,FALSE)</f>
        <v>Quarter 4</v>
      </c>
      <c r="E144" s="4" t="s">
        <v>1361</v>
      </c>
      <c r="F144" s="4" t="s">
        <v>1509</v>
      </c>
      <c r="G144" s="4" t="s">
        <v>318</v>
      </c>
      <c r="H144" s="4" t="s">
        <v>336</v>
      </c>
      <c r="I144" s="4" t="s">
        <v>1513</v>
      </c>
      <c r="J144" s="4">
        <v>16</v>
      </c>
      <c r="K144" s="4">
        <v>140.88999999999999</v>
      </c>
      <c r="L144" s="10">
        <v>2254.2399999999998</v>
      </c>
    </row>
    <row r="145" spans="1:12" ht="32" customHeight="1" x14ac:dyDescent="0.35">
      <c r="A145" s="9" t="s">
        <v>500</v>
      </c>
      <c r="B145" s="5">
        <v>45362</v>
      </c>
      <c r="C145" s="5" t="str">
        <f t="shared" si="2"/>
        <v>March</v>
      </c>
      <c r="D145" s="5" t="str">
        <f>VLOOKUP(C145,'Sales Report'!$A$47:$B$58,2,FALSE)</f>
        <v>Quarter 1</v>
      </c>
      <c r="E145" s="4" t="s">
        <v>1451</v>
      </c>
      <c r="F145" s="4" t="s">
        <v>1511</v>
      </c>
      <c r="G145" s="4" t="s">
        <v>320</v>
      </c>
      <c r="H145" s="4" t="s">
        <v>345</v>
      </c>
      <c r="I145" s="4" t="s">
        <v>1514</v>
      </c>
      <c r="J145" s="4">
        <v>2</v>
      </c>
      <c r="K145" s="4">
        <v>444.33</v>
      </c>
      <c r="L145" s="10">
        <v>888.66</v>
      </c>
    </row>
    <row r="146" spans="1:12" ht="32" customHeight="1" x14ac:dyDescent="0.35">
      <c r="A146" s="9" t="s">
        <v>501</v>
      </c>
      <c r="B146" s="5">
        <v>45483</v>
      </c>
      <c r="C146" s="5" t="str">
        <f t="shared" si="2"/>
        <v>July</v>
      </c>
      <c r="D146" s="5" t="str">
        <f>VLOOKUP(C146,'Sales Report'!$A$47:$B$58,2,FALSE)</f>
        <v>Quarter 3</v>
      </c>
      <c r="E146" s="4" t="s">
        <v>1361</v>
      </c>
      <c r="F146" s="4" t="s">
        <v>1509</v>
      </c>
      <c r="G146" s="4" t="s">
        <v>318</v>
      </c>
      <c r="H146" s="4" t="s">
        <v>325</v>
      </c>
      <c r="I146" s="4" t="s">
        <v>1514</v>
      </c>
      <c r="J146" s="4">
        <v>1</v>
      </c>
      <c r="K146" s="4">
        <v>152.74</v>
      </c>
      <c r="L146" s="10">
        <v>152.74</v>
      </c>
    </row>
    <row r="147" spans="1:12" ht="32" customHeight="1" x14ac:dyDescent="0.35">
      <c r="A147" s="9" t="s">
        <v>502</v>
      </c>
      <c r="B147" s="5">
        <v>45541</v>
      </c>
      <c r="C147" s="5" t="str">
        <f t="shared" si="2"/>
        <v>September</v>
      </c>
      <c r="D147" s="5" t="str">
        <f>VLOOKUP(C147,'Sales Report'!$A$47:$B$58,2,FALSE)</f>
        <v>Quarter 3</v>
      </c>
      <c r="E147" s="4" t="s">
        <v>1444</v>
      </c>
      <c r="F147" s="4" t="s">
        <v>1511</v>
      </c>
      <c r="G147" s="4" t="s">
        <v>318</v>
      </c>
      <c r="H147" s="4" t="s">
        <v>336</v>
      </c>
      <c r="I147" s="4" t="s">
        <v>1513</v>
      </c>
      <c r="J147" s="4">
        <v>20</v>
      </c>
      <c r="K147" s="4">
        <v>565.96</v>
      </c>
      <c r="L147" s="10">
        <v>11319.2</v>
      </c>
    </row>
    <row r="148" spans="1:12" ht="32" customHeight="1" x14ac:dyDescent="0.35">
      <c r="A148" s="9" t="s">
        <v>503</v>
      </c>
      <c r="B148" s="5">
        <v>45432</v>
      </c>
      <c r="C148" s="5" t="str">
        <f t="shared" si="2"/>
        <v>May</v>
      </c>
      <c r="D148" s="5" t="str">
        <f>VLOOKUP(C148,'Sales Report'!$A$47:$B$58,2,FALSE)</f>
        <v>Quarter 2</v>
      </c>
      <c r="E148" s="4" t="s">
        <v>1383</v>
      </c>
      <c r="F148" s="4" t="s">
        <v>1507</v>
      </c>
      <c r="G148" s="4" t="s">
        <v>324</v>
      </c>
      <c r="H148" s="4" t="s">
        <v>337</v>
      </c>
      <c r="I148" s="4" t="s">
        <v>1513</v>
      </c>
      <c r="J148" s="4">
        <v>14</v>
      </c>
      <c r="K148" s="4">
        <v>28.15</v>
      </c>
      <c r="L148" s="10">
        <v>394.1</v>
      </c>
    </row>
    <row r="149" spans="1:12" ht="32" customHeight="1" x14ac:dyDescent="0.35">
      <c r="A149" s="9" t="s">
        <v>504</v>
      </c>
      <c r="B149" s="5">
        <v>45560</v>
      </c>
      <c r="C149" s="5" t="str">
        <f t="shared" si="2"/>
        <v>September</v>
      </c>
      <c r="D149" s="5" t="str">
        <f>VLOOKUP(C149,'Sales Report'!$A$47:$B$58,2,FALSE)</f>
        <v>Quarter 3</v>
      </c>
      <c r="E149" s="4" t="s">
        <v>1365</v>
      </c>
      <c r="F149" s="4" t="s">
        <v>1510</v>
      </c>
      <c r="G149" s="4" t="s">
        <v>320</v>
      </c>
      <c r="H149" s="4" t="s">
        <v>327</v>
      </c>
      <c r="I149" s="4" t="s">
        <v>1514</v>
      </c>
      <c r="J149" s="4">
        <v>6</v>
      </c>
      <c r="K149" s="4">
        <v>91.47</v>
      </c>
      <c r="L149" s="10">
        <v>548.82000000000005</v>
      </c>
    </row>
    <row r="150" spans="1:12" ht="32" customHeight="1" x14ac:dyDescent="0.35">
      <c r="A150" s="9" t="s">
        <v>505</v>
      </c>
      <c r="B150" s="5">
        <v>45332</v>
      </c>
      <c r="C150" s="5" t="str">
        <f t="shared" si="2"/>
        <v>February</v>
      </c>
      <c r="D150" s="5" t="str">
        <f>VLOOKUP(C150,'Sales Report'!$A$47:$B$58,2,FALSE)</f>
        <v>Quarter 1</v>
      </c>
      <c r="E150" s="4" t="s">
        <v>1400</v>
      </c>
      <c r="F150" s="4" t="s">
        <v>1508</v>
      </c>
      <c r="G150" s="4" t="s">
        <v>319</v>
      </c>
      <c r="H150" s="4" t="s">
        <v>335</v>
      </c>
      <c r="I150" s="4" t="s">
        <v>1513</v>
      </c>
      <c r="J150" s="4">
        <v>12</v>
      </c>
      <c r="K150" s="4">
        <v>189.56</v>
      </c>
      <c r="L150" s="10">
        <v>2274.7199999999998</v>
      </c>
    </row>
    <row r="151" spans="1:12" ht="32" customHeight="1" x14ac:dyDescent="0.35">
      <c r="A151" s="9" t="s">
        <v>506</v>
      </c>
      <c r="B151" s="5">
        <v>45333</v>
      </c>
      <c r="C151" s="5" t="str">
        <f t="shared" si="2"/>
        <v>February</v>
      </c>
      <c r="D151" s="5" t="str">
        <f>VLOOKUP(C151,'Sales Report'!$A$47:$B$58,2,FALSE)</f>
        <v>Quarter 1</v>
      </c>
      <c r="E151" s="4" t="s">
        <v>1452</v>
      </c>
      <c r="F151" s="4" t="s">
        <v>1511</v>
      </c>
      <c r="G151" s="4" t="s">
        <v>321</v>
      </c>
      <c r="H151" s="4" t="s">
        <v>329</v>
      </c>
      <c r="I151" s="4" t="s">
        <v>1513</v>
      </c>
      <c r="J151" s="4">
        <v>8</v>
      </c>
      <c r="K151" s="4">
        <v>206.96</v>
      </c>
      <c r="L151" s="10">
        <v>1655.68</v>
      </c>
    </row>
    <row r="152" spans="1:12" ht="32" customHeight="1" x14ac:dyDescent="0.35">
      <c r="A152" s="9" t="s">
        <v>507</v>
      </c>
      <c r="B152" s="5">
        <v>45618</v>
      </c>
      <c r="C152" s="5" t="str">
        <f t="shared" si="2"/>
        <v>November</v>
      </c>
      <c r="D152" s="5" t="str">
        <f>VLOOKUP(C152,'Sales Report'!$A$47:$B$58,2,FALSE)</f>
        <v>Quarter 4</v>
      </c>
      <c r="E152" s="4" t="s">
        <v>1453</v>
      </c>
      <c r="F152" s="4" t="s">
        <v>1510</v>
      </c>
      <c r="G152" s="4" t="s">
        <v>321</v>
      </c>
      <c r="H152" s="4" t="s">
        <v>346</v>
      </c>
      <c r="I152" s="4" t="s">
        <v>1513</v>
      </c>
      <c r="J152" s="4">
        <v>13</v>
      </c>
      <c r="K152" s="4">
        <v>350.6</v>
      </c>
      <c r="L152" s="10">
        <v>4557.8</v>
      </c>
    </row>
    <row r="153" spans="1:12" ht="32" customHeight="1" x14ac:dyDescent="0.35">
      <c r="A153" s="9" t="s">
        <v>508</v>
      </c>
      <c r="B153" s="5">
        <v>45581</v>
      </c>
      <c r="C153" s="5" t="str">
        <f t="shared" si="2"/>
        <v>October</v>
      </c>
      <c r="D153" s="5" t="str">
        <f>VLOOKUP(C153,'Sales Report'!$A$47:$B$58,2,FALSE)</f>
        <v>Quarter 4</v>
      </c>
      <c r="E153" s="4" t="s">
        <v>1454</v>
      </c>
      <c r="F153" s="4" t="s">
        <v>1509</v>
      </c>
      <c r="G153" s="4" t="s">
        <v>320</v>
      </c>
      <c r="H153" s="4" t="s">
        <v>327</v>
      </c>
      <c r="I153" s="4" t="s">
        <v>1513</v>
      </c>
      <c r="J153" s="4">
        <v>14</v>
      </c>
      <c r="K153" s="4">
        <v>424.67</v>
      </c>
      <c r="L153" s="10">
        <v>5945.38</v>
      </c>
    </row>
    <row r="154" spans="1:12" ht="32" customHeight="1" x14ac:dyDescent="0.35">
      <c r="A154" s="9" t="s">
        <v>509</v>
      </c>
      <c r="B154" s="5">
        <v>45582</v>
      </c>
      <c r="C154" s="5" t="str">
        <f t="shared" si="2"/>
        <v>October</v>
      </c>
      <c r="D154" s="5" t="str">
        <f>VLOOKUP(C154,'Sales Report'!$A$47:$B$58,2,FALSE)</f>
        <v>Quarter 4</v>
      </c>
      <c r="E154" s="4" t="s">
        <v>1455</v>
      </c>
      <c r="F154" s="4" t="s">
        <v>1507</v>
      </c>
      <c r="G154" s="4" t="s">
        <v>320</v>
      </c>
      <c r="H154" s="4" t="s">
        <v>334</v>
      </c>
      <c r="I154" s="4" t="s">
        <v>1514</v>
      </c>
      <c r="J154" s="4">
        <v>7</v>
      </c>
      <c r="K154" s="4">
        <v>590.47</v>
      </c>
      <c r="L154" s="10">
        <v>4133.29</v>
      </c>
    </row>
    <row r="155" spans="1:12" ht="32" customHeight="1" x14ac:dyDescent="0.35">
      <c r="A155" s="9" t="s">
        <v>510</v>
      </c>
      <c r="B155" s="5">
        <v>45628</v>
      </c>
      <c r="C155" s="5" t="str">
        <f t="shared" si="2"/>
        <v>December</v>
      </c>
      <c r="D155" s="5" t="str">
        <f>VLOOKUP(C155,'Sales Report'!$A$47:$B$58,2,FALSE)</f>
        <v>Quarter 4</v>
      </c>
      <c r="E155" s="4" t="s">
        <v>1452</v>
      </c>
      <c r="F155" s="4" t="s">
        <v>1510</v>
      </c>
      <c r="G155" s="4" t="s">
        <v>320</v>
      </c>
      <c r="H155" s="4" t="s">
        <v>345</v>
      </c>
      <c r="I155" s="4" t="s">
        <v>1513</v>
      </c>
      <c r="J155" s="4">
        <v>9</v>
      </c>
      <c r="K155" s="4">
        <v>562.71</v>
      </c>
      <c r="L155" s="10">
        <v>5064.3900000000003</v>
      </c>
    </row>
    <row r="156" spans="1:12" ht="32" customHeight="1" x14ac:dyDescent="0.35">
      <c r="A156" s="9" t="s">
        <v>511</v>
      </c>
      <c r="B156" s="5">
        <v>45656</v>
      </c>
      <c r="C156" s="5" t="str">
        <f t="shared" si="2"/>
        <v>December</v>
      </c>
      <c r="D156" s="5" t="str">
        <f>VLOOKUP(C156,'Sales Report'!$A$47:$B$58,2,FALSE)</f>
        <v>Quarter 4</v>
      </c>
      <c r="E156" s="4" t="s">
        <v>1456</v>
      </c>
      <c r="F156" s="4" t="s">
        <v>1511</v>
      </c>
      <c r="G156" s="4" t="s">
        <v>322</v>
      </c>
      <c r="H156" s="4" t="s">
        <v>333</v>
      </c>
      <c r="I156" s="4" t="s">
        <v>1513</v>
      </c>
      <c r="J156" s="4">
        <v>1</v>
      </c>
      <c r="K156" s="4">
        <v>148.65</v>
      </c>
      <c r="L156" s="10">
        <v>148.65</v>
      </c>
    </row>
    <row r="157" spans="1:12" ht="32" customHeight="1" x14ac:dyDescent="0.35">
      <c r="A157" s="9" t="s">
        <v>512</v>
      </c>
      <c r="B157" s="5">
        <v>45491</v>
      </c>
      <c r="C157" s="5" t="str">
        <f t="shared" si="2"/>
        <v>July</v>
      </c>
      <c r="D157" s="5" t="str">
        <f>VLOOKUP(C157,'Sales Report'!$A$47:$B$58,2,FALSE)</f>
        <v>Quarter 3</v>
      </c>
      <c r="E157" s="4" t="s">
        <v>1440</v>
      </c>
      <c r="F157" s="4" t="s">
        <v>1507</v>
      </c>
      <c r="G157" s="4" t="s">
        <v>323</v>
      </c>
      <c r="H157" s="4" t="s">
        <v>338</v>
      </c>
      <c r="I157" s="4" t="s">
        <v>1513</v>
      </c>
      <c r="J157" s="4">
        <v>19</v>
      </c>
      <c r="K157" s="4">
        <v>168.22</v>
      </c>
      <c r="L157" s="10">
        <v>3196.18</v>
      </c>
    </row>
    <row r="158" spans="1:12" ht="32" customHeight="1" x14ac:dyDescent="0.35">
      <c r="A158" s="9" t="s">
        <v>513</v>
      </c>
      <c r="B158" s="5">
        <v>45469</v>
      </c>
      <c r="C158" s="5" t="str">
        <f t="shared" si="2"/>
        <v>June</v>
      </c>
      <c r="D158" s="5" t="str">
        <f>VLOOKUP(C158,'Sales Report'!$A$47:$B$58,2,FALSE)</f>
        <v>Quarter 2</v>
      </c>
      <c r="E158" s="4" t="s">
        <v>1457</v>
      </c>
      <c r="F158" s="4" t="s">
        <v>1511</v>
      </c>
      <c r="G158" s="4" t="s">
        <v>321</v>
      </c>
      <c r="H158" s="4" t="s">
        <v>329</v>
      </c>
      <c r="I158" s="4" t="s">
        <v>1513</v>
      </c>
      <c r="J158" s="4">
        <v>3</v>
      </c>
      <c r="K158" s="4">
        <v>333.06</v>
      </c>
      <c r="L158" s="10">
        <v>999.18</v>
      </c>
    </row>
    <row r="159" spans="1:12" ht="32" customHeight="1" x14ac:dyDescent="0.35">
      <c r="A159" s="9" t="s">
        <v>514</v>
      </c>
      <c r="B159" s="5">
        <v>45606</v>
      </c>
      <c r="C159" s="5" t="str">
        <f t="shared" si="2"/>
        <v>November</v>
      </c>
      <c r="D159" s="5" t="str">
        <f>VLOOKUP(C159,'Sales Report'!$A$47:$B$58,2,FALSE)</f>
        <v>Quarter 4</v>
      </c>
      <c r="E159" s="4" t="s">
        <v>1456</v>
      </c>
      <c r="F159" s="4" t="s">
        <v>1507</v>
      </c>
      <c r="G159" s="4" t="s">
        <v>321</v>
      </c>
      <c r="H159" s="4" t="s">
        <v>329</v>
      </c>
      <c r="I159" s="4" t="s">
        <v>1513</v>
      </c>
      <c r="J159" s="4">
        <v>3</v>
      </c>
      <c r="K159" s="4">
        <v>229.48</v>
      </c>
      <c r="L159" s="10">
        <v>688.44</v>
      </c>
    </row>
    <row r="160" spans="1:12" ht="32" customHeight="1" x14ac:dyDescent="0.35">
      <c r="A160" s="9" t="s">
        <v>515</v>
      </c>
      <c r="B160" s="5">
        <v>45575</v>
      </c>
      <c r="C160" s="5" t="str">
        <f t="shared" si="2"/>
        <v>October</v>
      </c>
      <c r="D160" s="5" t="str">
        <f>VLOOKUP(C160,'Sales Report'!$A$47:$B$58,2,FALSE)</f>
        <v>Quarter 4</v>
      </c>
      <c r="E160" s="4" t="s">
        <v>1458</v>
      </c>
      <c r="F160" s="4" t="s">
        <v>1508</v>
      </c>
      <c r="G160" s="4" t="s">
        <v>320</v>
      </c>
      <c r="H160" s="4" t="s">
        <v>347</v>
      </c>
      <c r="I160" s="4" t="s">
        <v>1514</v>
      </c>
      <c r="J160" s="4">
        <v>15</v>
      </c>
      <c r="K160" s="4">
        <v>303.19</v>
      </c>
      <c r="L160" s="10">
        <v>4547.8500000000004</v>
      </c>
    </row>
    <row r="161" spans="1:12" ht="32" customHeight="1" x14ac:dyDescent="0.35">
      <c r="A161" s="9" t="s">
        <v>516</v>
      </c>
      <c r="B161" s="5">
        <v>45418</v>
      </c>
      <c r="C161" s="5" t="str">
        <f t="shared" si="2"/>
        <v>May</v>
      </c>
      <c r="D161" s="5" t="str">
        <f>VLOOKUP(C161,'Sales Report'!$A$47:$B$58,2,FALSE)</f>
        <v>Quarter 2</v>
      </c>
      <c r="E161" s="4" t="s">
        <v>1459</v>
      </c>
      <c r="F161" s="4" t="s">
        <v>1511</v>
      </c>
      <c r="G161" s="4" t="s">
        <v>319</v>
      </c>
      <c r="H161" s="4" t="s">
        <v>341</v>
      </c>
      <c r="I161" s="4" t="s">
        <v>1513</v>
      </c>
      <c r="J161" s="4">
        <v>3</v>
      </c>
      <c r="K161" s="4">
        <v>491.84</v>
      </c>
      <c r="L161" s="10">
        <v>1475.52</v>
      </c>
    </row>
    <row r="162" spans="1:12" ht="32" customHeight="1" x14ac:dyDescent="0.35">
      <c r="A162" s="9" t="s">
        <v>517</v>
      </c>
      <c r="B162" s="5">
        <v>45370</v>
      </c>
      <c r="C162" s="5" t="str">
        <f t="shared" si="2"/>
        <v>March</v>
      </c>
      <c r="D162" s="5" t="str">
        <f>VLOOKUP(C162,'Sales Report'!$A$47:$B$58,2,FALSE)</f>
        <v>Quarter 1</v>
      </c>
      <c r="E162" s="4" t="s">
        <v>1402</v>
      </c>
      <c r="F162" s="4" t="s">
        <v>1507</v>
      </c>
      <c r="G162" s="4" t="s">
        <v>323</v>
      </c>
      <c r="H162" s="4" t="s">
        <v>338</v>
      </c>
      <c r="I162" s="4" t="s">
        <v>1513</v>
      </c>
      <c r="J162" s="4">
        <v>13</v>
      </c>
      <c r="K162" s="4">
        <v>465.89</v>
      </c>
      <c r="L162" s="10">
        <v>6056.57</v>
      </c>
    </row>
    <row r="163" spans="1:12" ht="32" customHeight="1" x14ac:dyDescent="0.35">
      <c r="A163" s="9" t="s">
        <v>518</v>
      </c>
      <c r="B163" s="5">
        <v>45519</v>
      </c>
      <c r="C163" s="5" t="str">
        <f t="shared" si="2"/>
        <v>August</v>
      </c>
      <c r="D163" s="5" t="str">
        <f>VLOOKUP(C163,'Sales Report'!$A$47:$B$58,2,FALSE)</f>
        <v>Quarter 3</v>
      </c>
      <c r="E163" s="4" t="s">
        <v>1417</v>
      </c>
      <c r="F163" s="4" t="s">
        <v>1507</v>
      </c>
      <c r="G163" s="4" t="s">
        <v>323</v>
      </c>
      <c r="H163" s="4" t="s">
        <v>332</v>
      </c>
      <c r="I163" s="4" t="s">
        <v>1513</v>
      </c>
      <c r="J163" s="4">
        <v>3</v>
      </c>
      <c r="K163" s="4">
        <v>27.29</v>
      </c>
      <c r="L163" s="10">
        <v>81.87</v>
      </c>
    </row>
    <row r="164" spans="1:12" ht="32" customHeight="1" x14ac:dyDescent="0.35">
      <c r="A164" s="9" t="s">
        <v>519</v>
      </c>
      <c r="B164" s="5">
        <v>45577</v>
      </c>
      <c r="C164" s="5" t="str">
        <f t="shared" si="2"/>
        <v>October</v>
      </c>
      <c r="D164" s="5" t="str">
        <f>VLOOKUP(C164,'Sales Report'!$A$47:$B$58,2,FALSE)</f>
        <v>Quarter 4</v>
      </c>
      <c r="E164" s="4" t="s">
        <v>1460</v>
      </c>
      <c r="F164" s="4" t="s">
        <v>1509</v>
      </c>
      <c r="G164" s="4" t="s">
        <v>320</v>
      </c>
      <c r="H164" s="4" t="s">
        <v>334</v>
      </c>
      <c r="I164" s="4" t="s">
        <v>1513</v>
      </c>
      <c r="J164" s="4">
        <v>3</v>
      </c>
      <c r="K164" s="4">
        <v>132.63</v>
      </c>
      <c r="L164" s="10">
        <v>397.89</v>
      </c>
    </row>
    <row r="165" spans="1:12" ht="32" customHeight="1" x14ac:dyDescent="0.35">
      <c r="A165" s="9" t="s">
        <v>520</v>
      </c>
      <c r="B165" s="5">
        <v>45339</v>
      </c>
      <c r="C165" s="5" t="str">
        <f t="shared" si="2"/>
        <v>February</v>
      </c>
      <c r="D165" s="5" t="str">
        <f>VLOOKUP(C165,'Sales Report'!$A$47:$B$58,2,FALSE)</f>
        <v>Quarter 1</v>
      </c>
      <c r="E165" s="4" t="s">
        <v>1396</v>
      </c>
      <c r="F165" s="4" t="s">
        <v>1508</v>
      </c>
      <c r="G165" s="4" t="s">
        <v>321</v>
      </c>
      <c r="H165" s="4" t="s">
        <v>331</v>
      </c>
      <c r="I165" s="4" t="s">
        <v>1514</v>
      </c>
      <c r="J165" s="4">
        <v>1</v>
      </c>
      <c r="K165" s="4">
        <v>74.11</v>
      </c>
      <c r="L165" s="10">
        <v>74.11</v>
      </c>
    </row>
    <row r="166" spans="1:12" ht="32" customHeight="1" x14ac:dyDescent="0.35">
      <c r="A166" s="9" t="s">
        <v>521</v>
      </c>
      <c r="B166" s="5">
        <v>45578</v>
      </c>
      <c r="C166" s="5" t="str">
        <f t="shared" si="2"/>
        <v>October</v>
      </c>
      <c r="D166" s="5" t="str">
        <f>VLOOKUP(C166,'Sales Report'!$A$47:$B$58,2,FALSE)</f>
        <v>Quarter 4</v>
      </c>
      <c r="E166" s="4" t="s">
        <v>1412</v>
      </c>
      <c r="F166" s="4" t="s">
        <v>1509</v>
      </c>
      <c r="G166" s="4" t="s">
        <v>320</v>
      </c>
      <c r="H166" s="4" t="s">
        <v>347</v>
      </c>
      <c r="I166" s="4" t="s">
        <v>1513</v>
      </c>
      <c r="J166" s="4">
        <v>14</v>
      </c>
      <c r="K166" s="4">
        <v>264.32</v>
      </c>
      <c r="L166" s="10">
        <v>3700.48</v>
      </c>
    </row>
    <row r="167" spans="1:12" ht="32" customHeight="1" x14ac:dyDescent="0.35">
      <c r="A167" s="9" t="s">
        <v>522</v>
      </c>
      <c r="B167" s="5">
        <v>45446</v>
      </c>
      <c r="C167" s="5" t="str">
        <f t="shared" si="2"/>
        <v>June</v>
      </c>
      <c r="D167" s="5" t="str">
        <f>VLOOKUP(C167,'Sales Report'!$A$47:$B$58,2,FALSE)</f>
        <v>Quarter 2</v>
      </c>
      <c r="E167" s="4" t="s">
        <v>1461</v>
      </c>
      <c r="F167" s="4" t="s">
        <v>1508</v>
      </c>
      <c r="G167" s="4" t="s">
        <v>324</v>
      </c>
      <c r="H167" s="4" t="s">
        <v>342</v>
      </c>
      <c r="I167" s="4" t="s">
        <v>1513</v>
      </c>
      <c r="J167" s="4">
        <v>13</v>
      </c>
      <c r="K167" s="4">
        <v>116.98</v>
      </c>
      <c r="L167" s="10">
        <v>1520.74</v>
      </c>
    </row>
    <row r="168" spans="1:12" ht="32" customHeight="1" x14ac:dyDescent="0.35">
      <c r="A168" s="9" t="s">
        <v>523</v>
      </c>
      <c r="B168" s="5">
        <v>45445</v>
      </c>
      <c r="C168" s="5" t="str">
        <f t="shared" si="2"/>
        <v>June</v>
      </c>
      <c r="D168" s="5" t="str">
        <f>VLOOKUP(C168,'Sales Report'!$A$47:$B$58,2,FALSE)</f>
        <v>Quarter 2</v>
      </c>
      <c r="E168" s="4" t="s">
        <v>1376</v>
      </c>
      <c r="F168" s="4" t="s">
        <v>1511</v>
      </c>
      <c r="G168" s="4" t="s">
        <v>319</v>
      </c>
      <c r="H168" s="4" t="s">
        <v>328</v>
      </c>
      <c r="I168" s="4" t="s">
        <v>1513</v>
      </c>
      <c r="J168" s="4">
        <v>6</v>
      </c>
      <c r="K168" s="4">
        <v>272.70999999999998</v>
      </c>
      <c r="L168" s="10">
        <v>1636.26</v>
      </c>
    </row>
    <row r="169" spans="1:12" ht="32" customHeight="1" x14ac:dyDescent="0.35">
      <c r="A169" s="9" t="s">
        <v>524</v>
      </c>
      <c r="B169" s="5">
        <v>45596</v>
      </c>
      <c r="C169" s="5" t="str">
        <f t="shared" si="2"/>
        <v>October</v>
      </c>
      <c r="D169" s="5" t="str">
        <f>VLOOKUP(C169,'Sales Report'!$A$47:$B$58,2,FALSE)</f>
        <v>Quarter 4</v>
      </c>
      <c r="E169" s="4" t="s">
        <v>1449</v>
      </c>
      <c r="F169" s="4" t="s">
        <v>1508</v>
      </c>
      <c r="G169" s="4" t="s">
        <v>323</v>
      </c>
      <c r="H169" s="4" t="s">
        <v>349</v>
      </c>
      <c r="I169" s="4" t="s">
        <v>1514</v>
      </c>
      <c r="J169" s="4">
        <v>8</v>
      </c>
      <c r="K169" s="4">
        <v>461.45</v>
      </c>
      <c r="L169" s="10">
        <v>3691.6</v>
      </c>
    </row>
    <row r="170" spans="1:12" ht="32" customHeight="1" x14ac:dyDescent="0.35">
      <c r="A170" s="9" t="s">
        <v>525</v>
      </c>
      <c r="B170" s="5">
        <v>45462</v>
      </c>
      <c r="C170" s="5" t="str">
        <f t="shared" si="2"/>
        <v>June</v>
      </c>
      <c r="D170" s="5" t="str">
        <f>VLOOKUP(C170,'Sales Report'!$A$47:$B$58,2,FALSE)</f>
        <v>Quarter 2</v>
      </c>
      <c r="E170" s="4" t="s">
        <v>1422</v>
      </c>
      <c r="F170" s="4" t="s">
        <v>1507</v>
      </c>
      <c r="G170" s="4" t="s">
        <v>320</v>
      </c>
      <c r="H170" s="4" t="s">
        <v>334</v>
      </c>
      <c r="I170" s="4" t="s">
        <v>1513</v>
      </c>
      <c r="J170" s="4">
        <v>10</v>
      </c>
      <c r="K170" s="4">
        <v>28.55</v>
      </c>
      <c r="L170" s="10">
        <v>285.5</v>
      </c>
    </row>
    <row r="171" spans="1:12" ht="32" customHeight="1" x14ac:dyDescent="0.35">
      <c r="A171" s="9" t="s">
        <v>526</v>
      </c>
      <c r="B171" s="5">
        <v>45625</v>
      </c>
      <c r="C171" s="5" t="str">
        <f t="shared" si="2"/>
        <v>November</v>
      </c>
      <c r="D171" s="5" t="str">
        <f>VLOOKUP(C171,'Sales Report'!$A$47:$B$58,2,FALSE)</f>
        <v>Quarter 4</v>
      </c>
      <c r="E171" s="4" t="s">
        <v>1436</v>
      </c>
      <c r="F171" s="4" t="s">
        <v>1507</v>
      </c>
      <c r="G171" s="4" t="s">
        <v>321</v>
      </c>
      <c r="H171" s="4" t="s">
        <v>348</v>
      </c>
      <c r="I171" s="4" t="s">
        <v>1513</v>
      </c>
      <c r="J171" s="4">
        <v>14</v>
      </c>
      <c r="K171" s="4">
        <v>533.14</v>
      </c>
      <c r="L171" s="10">
        <v>7463.96</v>
      </c>
    </row>
    <row r="172" spans="1:12" ht="32" customHeight="1" x14ac:dyDescent="0.35">
      <c r="A172" s="9" t="s">
        <v>527</v>
      </c>
      <c r="B172" s="5">
        <v>45495</v>
      </c>
      <c r="C172" s="5" t="str">
        <f t="shared" si="2"/>
        <v>July</v>
      </c>
      <c r="D172" s="5" t="str">
        <f>VLOOKUP(C172,'Sales Report'!$A$47:$B$58,2,FALSE)</f>
        <v>Quarter 3</v>
      </c>
      <c r="E172" s="4" t="s">
        <v>1446</v>
      </c>
      <c r="F172" s="4" t="s">
        <v>1507</v>
      </c>
      <c r="G172" s="4" t="s">
        <v>323</v>
      </c>
      <c r="H172" s="4" t="s">
        <v>338</v>
      </c>
      <c r="I172" s="4" t="s">
        <v>1513</v>
      </c>
      <c r="J172" s="4">
        <v>16</v>
      </c>
      <c r="K172" s="4">
        <v>199.84</v>
      </c>
      <c r="L172" s="10">
        <v>3197.44</v>
      </c>
    </row>
    <row r="173" spans="1:12" ht="32" customHeight="1" x14ac:dyDescent="0.35">
      <c r="A173" s="9" t="s">
        <v>528</v>
      </c>
      <c r="B173" s="5">
        <v>45458</v>
      </c>
      <c r="C173" s="5" t="str">
        <f t="shared" si="2"/>
        <v>June</v>
      </c>
      <c r="D173" s="5" t="str">
        <f>VLOOKUP(C173,'Sales Report'!$A$47:$B$58,2,FALSE)</f>
        <v>Quarter 2</v>
      </c>
      <c r="E173" s="4" t="s">
        <v>1458</v>
      </c>
      <c r="F173" s="4" t="s">
        <v>1507</v>
      </c>
      <c r="G173" s="4" t="s">
        <v>318</v>
      </c>
      <c r="H173" s="4" t="s">
        <v>336</v>
      </c>
      <c r="I173" s="4" t="s">
        <v>1513</v>
      </c>
      <c r="J173" s="4">
        <v>16</v>
      </c>
      <c r="K173" s="4">
        <v>380.86</v>
      </c>
      <c r="L173" s="10">
        <v>6093.76</v>
      </c>
    </row>
    <row r="174" spans="1:12" ht="32" customHeight="1" x14ac:dyDescent="0.35">
      <c r="A174" s="9" t="s">
        <v>529</v>
      </c>
      <c r="B174" s="5">
        <v>45394</v>
      </c>
      <c r="C174" s="5" t="str">
        <f t="shared" si="2"/>
        <v>April</v>
      </c>
      <c r="D174" s="5" t="str">
        <f>VLOOKUP(C174,'Sales Report'!$A$47:$B$58,2,FALSE)</f>
        <v>Quarter 2</v>
      </c>
      <c r="E174" s="4" t="s">
        <v>1433</v>
      </c>
      <c r="F174" s="4" t="s">
        <v>1510</v>
      </c>
      <c r="G174" s="4" t="s">
        <v>322</v>
      </c>
      <c r="H174" s="4" t="s">
        <v>333</v>
      </c>
      <c r="I174" s="4" t="s">
        <v>1514</v>
      </c>
      <c r="J174" s="4">
        <v>12</v>
      </c>
      <c r="K174" s="4">
        <v>96.6</v>
      </c>
      <c r="L174" s="10">
        <v>1159.2</v>
      </c>
    </row>
    <row r="175" spans="1:12" ht="32" customHeight="1" x14ac:dyDescent="0.35">
      <c r="A175" s="9" t="s">
        <v>530</v>
      </c>
      <c r="B175" s="5">
        <v>45654</v>
      </c>
      <c r="C175" s="5" t="str">
        <f t="shared" si="2"/>
        <v>December</v>
      </c>
      <c r="D175" s="5" t="str">
        <f>VLOOKUP(C175,'Sales Report'!$A$47:$B$58,2,FALSE)</f>
        <v>Quarter 4</v>
      </c>
      <c r="E175" s="4" t="s">
        <v>1462</v>
      </c>
      <c r="F175" s="4" t="s">
        <v>1508</v>
      </c>
      <c r="G175" s="4" t="s">
        <v>318</v>
      </c>
      <c r="H175" s="4" t="s">
        <v>336</v>
      </c>
      <c r="I175" s="4" t="s">
        <v>1514</v>
      </c>
      <c r="J175" s="4">
        <v>1</v>
      </c>
      <c r="K175" s="4">
        <v>454.12</v>
      </c>
      <c r="L175" s="10">
        <v>454.12</v>
      </c>
    </row>
    <row r="176" spans="1:12" ht="32" customHeight="1" x14ac:dyDescent="0.35">
      <c r="A176" s="9" t="s">
        <v>531</v>
      </c>
      <c r="B176" s="5">
        <v>45501</v>
      </c>
      <c r="C176" s="5" t="str">
        <f t="shared" si="2"/>
        <v>July</v>
      </c>
      <c r="D176" s="5" t="str">
        <f>VLOOKUP(C176,'Sales Report'!$A$47:$B$58,2,FALSE)</f>
        <v>Quarter 3</v>
      </c>
      <c r="E176" s="4" t="s">
        <v>1394</v>
      </c>
      <c r="F176" s="4" t="s">
        <v>1510</v>
      </c>
      <c r="G176" s="4" t="s">
        <v>322</v>
      </c>
      <c r="H176" s="4" t="s">
        <v>333</v>
      </c>
      <c r="I176" s="4" t="s">
        <v>1513</v>
      </c>
      <c r="J176" s="4">
        <v>3</v>
      </c>
      <c r="K176" s="4">
        <v>537.39</v>
      </c>
      <c r="L176" s="10">
        <v>1612.17</v>
      </c>
    </row>
    <row r="177" spans="1:12" ht="32" customHeight="1" x14ac:dyDescent="0.35">
      <c r="A177" s="9" t="s">
        <v>532</v>
      </c>
      <c r="B177" s="5">
        <v>45508</v>
      </c>
      <c r="C177" s="5" t="str">
        <f t="shared" si="2"/>
        <v>August</v>
      </c>
      <c r="D177" s="5" t="str">
        <f>VLOOKUP(C177,'Sales Report'!$A$47:$B$58,2,FALSE)</f>
        <v>Quarter 3</v>
      </c>
      <c r="E177" s="4" t="s">
        <v>1458</v>
      </c>
      <c r="F177" s="4" t="s">
        <v>1511</v>
      </c>
      <c r="G177" s="4" t="s">
        <v>318</v>
      </c>
      <c r="H177" s="4" t="s">
        <v>339</v>
      </c>
      <c r="I177" s="4" t="s">
        <v>1513</v>
      </c>
      <c r="J177" s="4">
        <v>8</v>
      </c>
      <c r="K177" s="4">
        <v>177.6</v>
      </c>
      <c r="L177" s="10">
        <v>1420.8</v>
      </c>
    </row>
    <row r="178" spans="1:12" ht="32" customHeight="1" x14ac:dyDescent="0.35">
      <c r="A178" s="9" t="s">
        <v>533</v>
      </c>
      <c r="B178" s="5">
        <v>45646</v>
      </c>
      <c r="C178" s="5" t="str">
        <f t="shared" si="2"/>
        <v>December</v>
      </c>
      <c r="D178" s="5" t="str">
        <f>VLOOKUP(C178,'Sales Report'!$A$47:$B$58,2,FALSE)</f>
        <v>Quarter 4</v>
      </c>
      <c r="E178" s="4" t="s">
        <v>1375</v>
      </c>
      <c r="F178" s="4" t="s">
        <v>1509</v>
      </c>
      <c r="G178" s="4" t="s">
        <v>321</v>
      </c>
      <c r="H178" s="4" t="s">
        <v>346</v>
      </c>
      <c r="I178" s="4" t="s">
        <v>1513</v>
      </c>
      <c r="J178" s="4">
        <v>19</v>
      </c>
      <c r="K178" s="4">
        <v>263.44</v>
      </c>
      <c r="L178" s="10">
        <v>5005.3599999999997</v>
      </c>
    </row>
    <row r="179" spans="1:12" ht="32" customHeight="1" x14ac:dyDescent="0.35">
      <c r="A179" s="9" t="s">
        <v>534</v>
      </c>
      <c r="B179" s="5">
        <v>45335</v>
      </c>
      <c r="C179" s="5" t="str">
        <f t="shared" si="2"/>
        <v>February</v>
      </c>
      <c r="D179" s="5" t="str">
        <f>VLOOKUP(C179,'Sales Report'!$A$47:$B$58,2,FALSE)</f>
        <v>Quarter 1</v>
      </c>
      <c r="E179" s="4" t="s">
        <v>1463</v>
      </c>
      <c r="F179" s="4" t="s">
        <v>1510</v>
      </c>
      <c r="G179" s="4" t="s">
        <v>320</v>
      </c>
      <c r="H179" s="4" t="s">
        <v>347</v>
      </c>
      <c r="I179" s="4" t="s">
        <v>1513</v>
      </c>
      <c r="J179" s="4">
        <v>18</v>
      </c>
      <c r="K179" s="4">
        <v>385.07</v>
      </c>
      <c r="L179" s="10">
        <v>6931.26</v>
      </c>
    </row>
    <row r="180" spans="1:12" ht="32" customHeight="1" x14ac:dyDescent="0.35">
      <c r="A180" s="9" t="s">
        <v>535</v>
      </c>
      <c r="B180" s="5">
        <v>45314</v>
      </c>
      <c r="C180" s="5" t="str">
        <f t="shared" si="2"/>
        <v>January</v>
      </c>
      <c r="D180" s="5" t="str">
        <f>VLOOKUP(C180,'Sales Report'!$A$47:$B$58,2,FALSE)</f>
        <v>Quarter 1</v>
      </c>
      <c r="E180" s="4" t="s">
        <v>1464</v>
      </c>
      <c r="F180" s="4" t="s">
        <v>1508</v>
      </c>
      <c r="G180" s="4" t="s">
        <v>318</v>
      </c>
      <c r="H180" s="4" t="s">
        <v>336</v>
      </c>
      <c r="I180" s="4" t="s">
        <v>1514</v>
      </c>
      <c r="J180" s="4">
        <v>12</v>
      </c>
      <c r="K180" s="4">
        <v>124.95</v>
      </c>
      <c r="L180" s="10">
        <v>1499.4</v>
      </c>
    </row>
    <row r="181" spans="1:12" ht="32" customHeight="1" x14ac:dyDescent="0.35">
      <c r="A181" s="9" t="s">
        <v>536</v>
      </c>
      <c r="B181" s="5">
        <v>45424</v>
      </c>
      <c r="C181" s="5" t="str">
        <f t="shared" si="2"/>
        <v>May</v>
      </c>
      <c r="D181" s="5" t="str">
        <f>VLOOKUP(C181,'Sales Report'!$A$47:$B$58,2,FALSE)</f>
        <v>Quarter 2</v>
      </c>
      <c r="E181" s="4" t="s">
        <v>1465</v>
      </c>
      <c r="F181" s="4" t="s">
        <v>1509</v>
      </c>
      <c r="G181" s="4" t="s">
        <v>322</v>
      </c>
      <c r="H181" s="4" t="s">
        <v>333</v>
      </c>
      <c r="I181" s="4" t="s">
        <v>1513</v>
      </c>
      <c r="J181" s="4">
        <v>14</v>
      </c>
      <c r="K181" s="4">
        <v>80.05</v>
      </c>
      <c r="L181" s="10">
        <v>1120.7</v>
      </c>
    </row>
    <row r="182" spans="1:12" ht="32" customHeight="1" x14ac:dyDescent="0.35">
      <c r="A182" s="9" t="s">
        <v>537</v>
      </c>
      <c r="B182" s="5">
        <v>45405</v>
      </c>
      <c r="C182" s="5" t="str">
        <f t="shared" si="2"/>
        <v>April</v>
      </c>
      <c r="D182" s="5" t="str">
        <f>VLOOKUP(C182,'Sales Report'!$A$47:$B$58,2,FALSE)</f>
        <v>Quarter 2</v>
      </c>
      <c r="E182" s="4" t="s">
        <v>1466</v>
      </c>
      <c r="F182" s="4" t="s">
        <v>1507</v>
      </c>
      <c r="G182" s="4" t="s">
        <v>318</v>
      </c>
      <c r="H182" s="4" t="s">
        <v>336</v>
      </c>
      <c r="I182" s="4" t="s">
        <v>1513</v>
      </c>
      <c r="J182" s="4">
        <v>18</v>
      </c>
      <c r="K182" s="4">
        <v>379.42</v>
      </c>
      <c r="L182" s="10">
        <v>6829.56</v>
      </c>
    </row>
    <row r="183" spans="1:12" ht="32" customHeight="1" x14ac:dyDescent="0.35">
      <c r="A183" s="9" t="s">
        <v>538</v>
      </c>
      <c r="B183" s="5">
        <v>45468</v>
      </c>
      <c r="C183" s="5" t="str">
        <f t="shared" si="2"/>
        <v>June</v>
      </c>
      <c r="D183" s="5" t="str">
        <f>VLOOKUP(C183,'Sales Report'!$A$47:$B$58,2,FALSE)</f>
        <v>Quarter 2</v>
      </c>
      <c r="E183" s="4" t="s">
        <v>1467</v>
      </c>
      <c r="F183" s="4" t="s">
        <v>1508</v>
      </c>
      <c r="G183" s="4" t="s">
        <v>321</v>
      </c>
      <c r="H183" s="4" t="s">
        <v>346</v>
      </c>
      <c r="I183" s="4" t="s">
        <v>1513</v>
      </c>
      <c r="J183" s="4">
        <v>19</v>
      </c>
      <c r="K183" s="4">
        <v>434.57</v>
      </c>
      <c r="L183" s="10">
        <v>8256.83</v>
      </c>
    </row>
    <row r="184" spans="1:12" ht="32" customHeight="1" x14ac:dyDescent="0.35">
      <c r="A184" s="9" t="s">
        <v>539</v>
      </c>
      <c r="B184" s="5">
        <v>45351</v>
      </c>
      <c r="C184" s="5" t="str">
        <f t="shared" si="2"/>
        <v>February</v>
      </c>
      <c r="D184" s="5" t="str">
        <f>VLOOKUP(C184,'Sales Report'!$A$47:$B$58,2,FALSE)</f>
        <v>Quarter 1</v>
      </c>
      <c r="E184" s="4" t="s">
        <v>1468</v>
      </c>
      <c r="F184" s="4" t="s">
        <v>1507</v>
      </c>
      <c r="G184" s="4" t="s">
        <v>320</v>
      </c>
      <c r="H184" s="4" t="s">
        <v>347</v>
      </c>
      <c r="I184" s="4" t="s">
        <v>1513</v>
      </c>
      <c r="J184" s="4">
        <v>14</v>
      </c>
      <c r="K184" s="4">
        <v>610.55999999999995</v>
      </c>
      <c r="L184" s="10">
        <v>8547.84</v>
      </c>
    </row>
    <row r="185" spans="1:12" ht="32" customHeight="1" x14ac:dyDescent="0.35">
      <c r="A185" s="9" t="s">
        <v>540</v>
      </c>
      <c r="B185" s="5">
        <v>45539</v>
      </c>
      <c r="C185" s="5" t="str">
        <f t="shared" si="2"/>
        <v>September</v>
      </c>
      <c r="D185" s="5" t="str">
        <f>VLOOKUP(C185,'Sales Report'!$A$47:$B$58,2,FALSE)</f>
        <v>Quarter 3</v>
      </c>
      <c r="E185" s="4" t="s">
        <v>1469</v>
      </c>
      <c r="F185" s="4" t="s">
        <v>1508</v>
      </c>
      <c r="G185" s="4" t="s">
        <v>323</v>
      </c>
      <c r="H185" s="4" t="s">
        <v>349</v>
      </c>
      <c r="I185" s="4" t="s">
        <v>1514</v>
      </c>
      <c r="J185" s="4">
        <v>15</v>
      </c>
      <c r="K185" s="4">
        <v>469.49</v>
      </c>
      <c r="L185" s="10">
        <v>7042.35</v>
      </c>
    </row>
    <row r="186" spans="1:12" ht="32" customHeight="1" x14ac:dyDescent="0.35">
      <c r="A186" s="9" t="s">
        <v>541</v>
      </c>
      <c r="B186" s="5">
        <v>45314</v>
      </c>
      <c r="C186" s="5" t="str">
        <f t="shared" si="2"/>
        <v>January</v>
      </c>
      <c r="D186" s="5" t="str">
        <f>VLOOKUP(C186,'Sales Report'!$A$47:$B$58,2,FALSE)</f>
        <v>Quarter 1</v>
      </c>
      <c r="E186" s="4" t="s">
        <v>1437</v>
      </c>
      <c r="F186" s="4" t="s">
        <v>1511</v>
      </c>
      <c r="G186" s="4" t="s">
        <v>320</v>
      </c>
      <c r="H186" s="4" t="s">
        <v>327</v>
      </c>
      <c r="I186" s="4" t="s">
        <v>1514</v>
      </c>
      <c r="J186" s="4">
        <v>15</v>
      </c>
      <c r="K186" s="4">
        <v>199.73</v>
      </c>
      <c r="L186" s="10">
        <v>2995.95</v>
      </c>
    </row>
    <row r="187" spans="1:12" ht="32" customHeight="1" x14ac:dyDescent="0.35">
      <c r="A187" s="9" t="s">
        <v>542</v>
      </c>
      <c r="B187" s="5">
        <v>45416</v>
      </c>
      <c r="C187" s="5" t="str">
        <f t="shared" si="2"/>
        <v>May</v>
      </c>
      <c r="D187" s="5" t="str">
        <f>VLOOKUP(C187,'Sales Report'!$A$47:$B$58,2,FALSE)</f>
        <v>Quarter 2</v>
      </c>
      <c r="E187" s="4" t="s">
        <v>1420</v>
      </c>
      <c r="F187" s="4" t="s">
        <v>1510</v>
      </c>
      <c r="G187" s="4" t="s">
        <v>322</v>
      </c>
      <c r="H187" s="4" t="s">
        <v>333</v>
      </c>
      <c r="I187" s="4" t="s">
        <v>1513</v>
      </c>
      <c r="J187" s="4">
        <v>4</v>
      </c>
      <c r="K187" s="4">
        <v>445.06</v>
      </c>
      <c r="L187" s="10">
        <v>1780.24</v>
      </c>
    </row>
    <row r="188" spans="1:12" ht="32" customHeight="1" x14ac:dyDescent="0.35">
      <c r="A188" s="9" t="s">
        <v>543</v>
      </c>
      <c r="B188" s="5">
        <v>45528</v>
      </c>
      <c r="C188" s="5" t="str">
        <f t="shared" si="2"/>
        <v>August</v>
      </c>
      <c r="D188" s="5" t="str">
        <f>VLOOKUP(C188,'Sales Report'!$A$47:$B$58,2,FALSE)</f>
        <v>Quarter 3</v>
      </c>
      <c r="E188" s="4" t="s">
        <v>1451</v>
      </c>
      <c r="F188" s="4" t="s">
        <v>1508</v>
      </c>
      <c r="G188" s="4" t="s">
        <v>324</v>
      </c>
      <c r="H188" s="4" t="s">
        <v>342</v>
      </c>
      <c r="I188" s="4" t="s">
        <v>1513</v>
      </c>
      <c r="J188" s="4">
        <v>11</v>
      </c>
      <c r="K188" s="4">
        <v>352.66</v>
      </c>
      <c r="L188" s="10">
        <v>3879.26</v>
      </c>
    </row>
    <row r="189" spans="1:12" ht="32" customHeight="1" x14ac:dyDescent="0.35">
      <c r="A189" s="9" t="s">
        <v>544</v>
      </c>
      <c r="B189" s="5">
        <v>45494</v>
      </c>
      <c r="C189" s="5" t="str">
        <f t="shared" si="2"/>
        <v>July</v>
      </c>
      <c r="D189" s="5" t="str">
        <f>VLOOKUP(C189,'Sales Report'!$A$47:$B$58,2,FALSE)</f>
        <v>Quarter 3</v>
      </c>
      <c r="E189" s="4" t="s">
        <v>1411</v>
      </c>
      <c r="F189" s="4" t="s">
        <v>1509</v>
      </c>
      <c r="G189" s="4" t="s">
        <v>318</v>
      </c>
      <c r="H189" s="4" t="s">
        <v>325</v>
      </c>
      <c r="I189" s="4" t="s">
        <v>1514</v>
      </c>
      <c r="J189" s="4">
        <v>6</v>
      </c>
      <c r="K189" s="4">
        <v>413.53</v>
      </c>
      <c r="L189" s="10">
        <v>2481.1799999999998</v>
      </c>
    </row>
    <row r="190" spans="1:12" ht="32" customHeight="1" x14ac:dyDescent="0.35">
      <c r="A190" s="9" t="s">
        <v>545</v>
      </c>
      <c r="B190" s="5">
        <v>45652</v>
      </c>
      <c r="C190" s="5" t="str">
        <f t="shared" si="2"/>
        <v>December</v>
      </c>
      <c r="D190" s="5" t="str">
        <f>VLOOKUP(C190,'Sales Report'!$A$47:$B$58,2,FALSE)</f>
        <v>Quarter 4</v>
      </c>
      <c r="E190" s="4" t="s">
        <v>1470</v>
      </c>
      <c r="F190" s="4" t="s">
        <v>1510</v>
      </c>
      <c r="G190" s="4" t="s">
        <v>319</v>
      </c>
      <c r="H190" s="4" t="s">
        <v>341</v>
      </c>
      <c r="I190" s="4" t="s">
        <v>1513</v>
      </c>
      <c r="J190" s="4">
        <v>19</v>
      </c>
      <c r="K190" s="4">
        <v>273.92</v>
      </c>
      <c r="L190" s="10">
        <v>5204.4799999999996</v>
      </c>
    </row>
    <row r="191" spans="1:12" ht="32" customHeight="1" x14ac:dyDescent="0.35">
      <c r="A191" s="9" t="s">
        <v>546</v>
      </c>
      <c r="B191" s="5">
        <v>45566</v>
      </c>
      <c r="C191" s="5" t="str">
        <f t="shared" si="2"/>
        <v>October</v>
      </c>
      <c r="D191" s="5" t="str">
        <f>VLOOKUP(C191,'Sales Report'!$A$47:$B$58,2,FALSE)</f>
        <v>Quarter 4</v>
      </c>
      <c r="E191" s="4" t="s">
        <v>1471</v>
      </c>
      <c r="F191" s="4" t="s">
        <v>1507</v>
      </c>
      <c r="G191" s="4" t="s">
        <v>323</v>
      </c>
      <c r="H191" s="4" t="s">
        <v>332</v>
      </c>
      <c r="I191" s="4" t="s">
        <v>1513</v>
      </c>
      <c r="J191" s="4">
        <v>19</v>
      </c>
      <c r="K191" s="4">
        <v>87.55</v>
      </c>
      <c r="L191" s="10">
        <v>1663.45</v>
      </c>
    </row>
    <row r="192" spans="1:12" ht="32" customHeight="1" x14ac:dyDescent="0.35">
      <c r="A192" s="9" t="s">
        <v>547</v>
      </c>
      <c r="B192" s="5">
        <v>45542</v>
      </c>
      <c r="C192" s="5" t="str">
        <f t="shared" si="2"/>
        <v>September</v>
      </c>
      <c r="D192" s="5" t="str">
        <f>VLOOKUP(C192,'Sales Report'!$A$47:$B$58,2,FALSE)</f>
        <v>Quarter 3</v>
      </c>
      <c r="E192" s="4" t="s">
        <v>1441</v>
      </c>
      <c r="F192" s="4" t="s">
        <v>1507</v>
      </c>
      <c r="G192" s="4" t="s">
        <v>323</v>
      </c>
      <c r="H192" s="4" t="s">
        <v>338</v>
      </c>
      <c r="I192" s="4" t="s">
        <v>1513</v>
      </c>
      <c r="J192" s="4">
        <v>15</v>
      </c>
      <c r="K192" s="4">
        <v>87.72</v>
      </c>
      <c r="L192" s="10">
        <v>1315.8</v>
      </c>
    </row>
    <row r="193" spans="1:12" ht="32" customHeight="1" x14ac:dyDescent="0.35">
      <c r="A193" s="9" t="s">
        <v>548</v>
      </c>
      <c r="B193" s="5">
        <v>45470</v>
      </c>
      <c r="C193" s="5" t="str">
        <f t="shared" si="2"/>
        <v>June</v>
      </c>
      <c r="D193" s="5" t="str">
        <f>VLOOKUP(C193,'Sales Report'!$A$47:$B$58,2,FALSE)</f>
        <v>Quarter 2</v>
      </c>
      <c r="E193" s="4" t="s">
        <v>1472</v>
      </c>
      <c r="F193" s="4" t="s">
        <v>1508</v>
      </c>
      <c r="G193" s="4" t="s">
        <v>324</v>
      </c>
      <c r="H193" s="4" t="s">
        <v>344</v>
      </c>
      <c r="I193" s="4" t="s">
        <v>1513</v>
      </c>
      <c r="J193" s="4">
        <v>20</v>
      </c>
      <c r="K193" s="4">
        <v>259.55</v>
      </c>
      <c r="L193" s="10">
        <v>5191</v>
      </c>
    </row>
    <row r="194" spans="1:12" ht="32" customHeight="1" x14ac:dyDescent="0.35">
      <c r="A194" s="9" t="s">
        <v>549</v>
      </c>
      <c r="B194" s="5">
        <v>45335</v>
      </c>
      <c r="C194" s="5" t="str">
        <f t="shared" si="2"/>
        <v>February</v>
      </c>
      <c r="D194" s="5" t="str">
        <f>VLOOKUP(C194,'Sales Report'!$A$47:$B$58,2,FALSE)</f>
        <v>Quarter 1</v>
      </c>
      <c r="E194" s="4" t="s">
        <v>1436</v>
      </c>
      <c r="F194" s="4" t="s">
        <v>1507</v>
      </c>
      <c r="G194" s="4" t="s">
        <v>324</v>
      </c>
      <c r="H194" s="4" t="s">
        <v>342</v>
      </c>
      <c r="I194" s="4" t="s">
        <v>1514</v>
      </c>
      <c r="J194" s="4">
        <v>10</v>
      </c>
      <c r="K194" s="4">
        <v>580.39</v>
      </c>
      <c r="L194" s="10">
        <v>5803.9</v>
      </c>
    </row>
    <row r="195" spans="1:12" ht="32" customHeight="1" x14ac:dyDescent="0.35">
      <c r="A195" s="9" t="s">
        <v>550</v>
      </c>
      <c r="B195" s="5">
        <v>45647</v>
      </c>
      <c r="C195" s="5" t="str">
        <f t="shared" ref="C195:C258" si="3">TEXT(B195,"mmmm")</f>
        <v>December</v>
      </c>
      <c r="D195" s="5" t="str">
        <f>VLOOKUP(C195,'Sales Report'!$A$47:$B$58,2,FALSE)</f>
        <v>Quarter 4</v>
      </c>
      <c r="E195" s="4" t="s">
        <v>1468</v>
      </c>
      <c r="F195" s="4" t="s">
        <v>1509</v>
      </c>
      <c r="G195" s="4" t="s">
        <v>320</v>
      </c>
      <c r="H195" s="4" t="s">
        <v>334</v>
      </c>
      <c r="I195" s="4" t="s">
        <v>1513</v>
      </c>
      <c r="J195" s="4">
        <v>10</v>
      </c>
      <c r="K195" s="4">
        <v>87.78</v>
      </c>
      <c r="L195" s="10">
        <v>877.8</v>
      </c>
    </row>
    <row r="196" spans="1:12" ht="32" customHeight="1" x14ac:dyDescent="0.35">
      <c r="A196" s="9" t="s">
        <v>551</v>
      </c>
      <c r="B196" s="5">
        <v>45508</v>
      </c>
      <c r="C196" s="5" t="str">
        <f t="shared" si="3"/>
        <v>August</v>
      </c>
      <c r="D196" s="5" t="str">
        <f>VLOOKUP(C196,'Sales Report'!$A$47:$B$58,2,FALSE)</f>
        <v>Quarter 3</v>
      </c>
      <c r="E196" s="4" t="s">
        <v>1471</v>
      </c>
      <c r="F196" s="4" t="s">
        <v>1508</v>
      </c>
      <c r="G196" s="4" t="s">
        <v>321</v>
      </c>
      <c r="H196" s="4" t="s">
        <v>346</v>
      </c>
      <c r="I196" s="4" t="s">
        <v>1513</v>
      </c>
      <c r="J196" s="4">
        <v>20</v>
      </c>
      <c r="K196" s="4">
        <v>105.99</v>
      </c>
      <c r="L196" s="10">
        <v>2119.8000000000002</v>
      </c>
    </row>
    <row r="197" spans="1:12" ht="32" customHeight="1" x14ac:dyDescent="0.35">
      <c r="A197" s="9" t="s">
        <v>552</v>
      </c>
      <c r="B197" s="5">
        <v>45439</v>
      </c>
      <c r="C197" s="5" t="str">
        <f t="shared" si="3"/>
        <v>May</v>
      </c>
      <c r="D197" s="5" t="str">
        <f>VLOOKUP(C197,'Sales Report'!$A$47:$B$58,2,FALSE)</f>
        <v>Quarter 2</v>
      </c>
      <c r="E197" s="4" t="s">
        <v>1380</v>
      </c>
      <c r="F197" s="4" t="s">
        <v>1510</v>
      </c>
      <c r="G197" s="4" t="s">
        <v>318</v>
      </c>
      <c r="H197" s="4" t="s">
        <v>336</v>
      </c>
      <c r="I197" s="4" t="s">
        <v>1513</v>
      </c>
      <c r="J197" s="4">
        <v>6</v>
      </c>
      <c r="K197" s="4">
        <v>336.94</v>
      </c>
      <c r="L197" s="10">
        <v>2021.64</v>
      </c>
    </row>
    <row r="198" spans="1:12" ht="32" customHeight="1" x14ac:dyDescent="0.35">
      <c r="A198" s="9" t="s">
        <v>553</v>
      </c>
      <c r="B198" s="5">
        <v>45296</v>
      </c>
      <c r="C198" s="5" t="str">
        <f t="shared" si="3"/>
        <v>January</v>
      </c>
      <c r="D198" s="5" t="str">
        <f>VLOOKUP(C198,'Sales Report'!$A$47:$B$58,2,FALSE)</f>
        <v>Quarter 1</v>
      </c>
      <c r="E198" s="4" t="s">
        <v>1369</v>
      </c>
      <c r="F198" s="4" t="s">
        <v>1510</v>
      </c>
      <c r="G198" s="4" t="s">
        <v>323</v>
      </c>
      <c r="H198" s="4" t="s">
        <v>340</v>
      </c>
      <c r="I198" s="4" t="s">
        <v>1514</v>
      </c>
      <c r="J198" s="4">
        <v>20</v>
      </c>
      <c r="K198" s="4">
        <v>57.68</v>
      </c>
      <c r="L198" s="10">
        <v>1153.5999999999999</v>
      </c>
    </row>
    <row r="199" spans="1:12" ht="32" customHeight="1" x14ac:dyDescent="0.35">
      <c r="A199" s="9" t="s">
        <v>554</v>
      </c>
      <c r="B199" s="5">
        <v>45501</v>
      </c>
      <c r="C199" s="5" t="str">
        <f t="shared" si="3"/>
        <v>July</v>
      </c>
      <c r="D199" s="5" t="str">
        <f>VLOOKUP(C199,'Sales Report'!$A$47:$B$58,2,FALSE)</f>
        <v>Quarter 3</v>
      </c>
      <c r="E199" s="4" t="s">
        <v>1426</v>
      </c>
      <c r="F199" s="4" t="s">
        <v>1508</v>
      </c>
      <c r="G199" s="4" t="s">
        <v>319</v>
      </c>
      <c r="H199" s="4" t="s">
        <v>341</v>
      </c>
      <c r="I199" s="4" t="s">
        <v>1514</v>
      </c>
      <c r="J199" s="4">
        <v>18</v>
      </c>
      <c r="K199" s="4">
        <v>331.1</v>
      </c>
      <c r="L199" s="10">
        <v>5959.8</v>
      </c>
    </row>
    <row r="200" spans="1:12" ht="32" customHeight="1" x14ac:dyDescent="0.35">
      <c r="A200" s="9" t="s">
        <v>555</v>
      </c>
      <c r="B200" s="5">
        <v>45307</v>
      </c>
      <c r="C200" s="5" t="str">
        <f t="shared" si="3"/>
        <v>January</v>
      </c>
      <c r="D200" s="5" t="str">
        <f>VLOOKUP(C200,'Sales Report'!$A$47:$B$58,2,FALSE)</f>
        <v>Quarter 1</v>
      </c>
      <c r="E200" s="4" t="s">
        <v>1465</v>
      </c>
      <c r="F200" s="4" t="s">
        <v>1507</v>
      </c>
      <c r="G200" s="4" t="s">
        <v>318</v>
      </c>
      <c r="H200" s="4" t="s">
        <v>339</v>
      </c>
      <c r="I200" s="4" t="s">
        <v>1513</v>
      </c>
      <c r="J200" s="4">
        <v>16</v>
      </c>
      <c r="K200" s="4">
        <v>114.88</v>
      </c>
      <c r="L200" s="10">
        <v>1838.08</v>
      </c>
    </row>
    <row r="201" spans="1:12" ht="32" customHeight="1" x14ac:dyDescent="0.35">
      <c r="A201" s="9" t="s">
        <v>556</v>
      </c>
      <c r="B201" s="5">
        <v>45526</v>
      </c>
      <c r="C201" s="5" t="str">
        <f t="shared" si="3"/>
        <v>August</v>
      </c>
      <c r="D201" s="5" t="str">
        <f>VLOOKUP(C201,'Sales Report'!$A$47:$B$58,2,FALSE)</f>
        <v>Quarter 3</v>
      </c>
      <c r="E201" s="4" t="s">
        <v>1464</v>
      </c>
      <c r="F201" s="4" t="s">
        <v>1508</v>
      </c>
      <c r="G201" s="4" t="s">
        <v>320</v>
      </c>
      <c r="H201" s="4" t="s">
        <v>347</v>
      </c>
      <c r="I201" s="4" t="s">
        <v>1513</v>
      </c>
      <c r="J201" s="4">
        <v>8</v>
      </c>
      <c r="K201" s="4">
        <v>333.08</v>
      </c>
      <c r="L201" s="10">
        <v>2664.64</v>
      </c>
    </row>
    <row r="202" spans="1:12" ht="32" customHeight="1" x14ac:dyDescent="0.35">
      <c r="A202" s="9" t="s">
        <v>557</v>
      </c>
      <c r="B202" s="5">
        <v>45570</v>
      </c>
      <c r="C202" s="5" t="str">
        <f t="shared" si="3"/>
        <v>October</v>
      </c>
      <c r="D202" s="5" t="str">
        <f>VLOOKUP(C202,'Sales Report'!$A$47:$B$58,2,FALSE)</f>
        <v>Quarter 4</v>
      </c>
      <c r="E202" s="4" t="s">
        <v>1399</v>
      </c>
      <c r="F202" s="4" t="s">
        <v>1509</v>
      </c>
      <c r="G202" s="4" t="s">
        <v>324</v>
      </c>
      <c r="H202" s="4" t="s">
        <v>337</v>
      </c>
      <c r="I202" s="4" t="s">
        <v>1514</v>
      </c>
      <c r="J202" s="4">
        <v>4</v>
      </c>
      <c r="K202" s="4">
        <v>344.12</v>
      </c>
      <c r="L202" s="10">
        <v>1376.48</v>
      </c>
    </row>
    <row r="203" spans="1:12" ht="32" customHeight="1" x14ac:dyDescent="0.35">
      <c r="A203" s="9" t="s">
        <v>558</v>
      </c>
      <c r="B203" s="5">
        <v>45509</v>
      </c>
      <c r="C203" s="5" t="str">
        <f t="shared" si="3"/>
        <v>August</v>
      </c>
      <c r="D203" s="5" t="str">
        <f>VLOOKUP(C203,'Sales Report'!$A$47:$B$58,2,FALSE)</f>
        <v>Quarter 3</v>
      </c>
      <c r="E203" s="4" t="s">
        <v>1388</v>
      </c>
      <c r="F203" s="4" t="s">
        <v>1510</v>
      </c>
      <c r="G203" s="4" t="s">
        <v>322</v>
      </c>
      <c r="H203" s="4" t="s">
        <v>330</v>
      </c>
      <c r="I203" s="4" t="s">
        <v>1513</v>
      </c>
      <c r="J203" s="4">
        <v>15</v>
      </c>
      <c r="K203" s="4">
        <v>334.03</v>
      </c>
      <c r="L203" s="10">
        <v>5010.45</v>
      </c>
    </row>
    <row r="204" spans="1:12" ht="32" customHeight="1" x14ac:dyDescent="0.35">
      <c r="A204" s="9" t="s">
        <v>559</v>
      </c>
      <c r="B204" s="5">
        <v>45336</v>
      </c>
      <c r="C204" s="5" t="str">
        <f t="shared" si="3"/>
        <v>February</v>
      </c>
      <c r="D204" s="5" t="str">
        <f>VLOOKUP(C204,'Sales Report'!$A$47:$B$58,2,FALSE)</f>
        <v>Quarter 1</v>
      </c>
      <c r="E204" s="4" t="s">
        <v>1473</v>
      </c>
      <c r="F204" s="4" t="s">
        <v>1511</v>
      </c>
      <c r="G204" s="4" t="s">
        <v>323</v>
      </c>
      <c r="H204" s="4" t="s">
        <v>332</v>
      </c>
      <c r="I204" s="4" t="s">
        <v>1513</v>
      </c>
      <c r="J204" s="4">
        <v>15</v>
      </c>
      <c r="K204" s="4">
        <v>175.45</v>
      </c>
      <c r="L204" s="10">
        <v>2631.75</v>
      </c>
    </row>
    <row r="205" spans="1:12" ht="32" customHeight="1" x14ac:dyDescent="0.35">
      <c r="A205" s="9" t="s">
        <v>560</v>
      </c>
      <c r="B205" s="5">
        <v>45644</v>
      </c>
      <c r="C205" s="5" t="str">
        <f t="shared" si="3"/>
        <v>December</v>
      </c>
      <c r="D205" s="5" t="str">
        <f>VLOOKUP(C205,'Sales Report'!$A$47:$B$58,2,FALSE)</f>
        <v>Quarter 4</v>
      </c>
      <c r="E205" s="4" t="s">
        <v>1469</v>
      </c>
      <c r="F205" s="4" t="s">
        <v>1509</v>
      </c>
      <c r="G205" s="4" t="s">
        <v>322</v>
      </c>
      <c r="H205" s="4" t="s">
        <v>330</v>
      </c>
      <c r="I205" s="4" t="s">
        <v>1513</v>
      </c>
      <c r="J205" s="4">
        <v>7</v>
      </c>
      <c r="K205" s="4">
        <v>524.35</v>
      </c>
      <c r="L205" s="10">
        <v>3670.45</v>
      </c>
    </row>
    <row r="206" spans="1:12" ht="32" customHeight="1" x14ac:dyDescent="0.35">
      <c r="A206" s="9" t="s">
        <v>561</v>
      </c>
      <c r="B206" s="5">
        <v>45397</v>
      </c>
      <c r="C206" s="5" t="str">
        <f t="shared" si="3"/>
        <v>April</v>
      </c>
      <c r="D206" s="5" t="str">
        <f>VLOOKUP(C206,'Sales Report'!$A$47:$B$58,2,FALSE)</f>
        <v>Quarter 2</v>
      </c>
      <c r="E206" s="4" t="s">
        <v>1424</v>
      </c>
      <c r="F206" s="4" t="s">
        <v>1511</v>
      </c>
      <c r="G206" s="4" t="s">
        <v>318</v>
      </c>
      <c r="H206" s="4" t="s">
        <v>339</v>
      </c>
      <c r="I206" s="4" t="s">
        <v>1513</v>
      </c>
      <c r="J206" s="4">
        <v>6</v>
      </c>
      <c r="K206" s="4">
        <v>369.73</v>
      </c>
      <c r="L206" s="10">
        <v>2218.38</v>
      </c>
    </row>
    <row r="207" spans="1:12" ht="32" customHeight="1" x14ac:dyDescent="0.35">
      <c r="A207" s="9" t="s">
        <v>562</v>
      </c>
      <c r="B207" s="5">
        <v>45378</v>
      </c>
      <c r="C207" s="5" t="str">
        <f t="shared" si="3"/>
        <v>March</v>
      </c>
      <c r="D207" s="5" t="str">
        <f>VLOOKUP(C207,'Sales Report'!$A$47:$B$58,2,FALSE)</f>
        <v>Quarter 1</v>
      </c>
      <c r="E207" s="4" t="s">
        <v>1474</v>
      </c>
      <c r="F207" s="4" t="s">
        <v>1507</v>
      </c>
      <c r="G207" s="4" t="s">
        <v>324</v>
      </c>
      <c r="H207" s="4" t="s">
        <v>344</v>
      </c>
      <c r="I207" s="4" t="s">
        <v>1514</v>
      </c>
      <c r="J207" s="4">
        <v>18</v>
      </c>
      <c r="K207" s="4">
        <v>192.58</v>
      </c>
      <c r="L207" s="10">
        <v>3466.44</v>
      </c>
    </row>
    <row r="208" spans="1:12" ht="32" customHeight="1" x14ac:dyDescent="0.35">
      <c r="A208" s="9" t="s">
        <v>563</v>
      </c>
      <c r="B208" s="5">
        <v>45340</v>
      </c>
      <c r="C208" s="5" t="str">
        <f t="shared" si="3"/>
        <v>February</v>
      </c>
      <c r="D208" s="5" t="str">
        <f>VLOOKUP(C208,'Sales Report'!$A$47:$B$58,2,FALSE)</f>
        <v>Quarter 1</v>
      </c>
      <c r="E208" s="4" t="s">
        <v>1436</v>
      </c>
      <c r="F208" s="4" t="s">
        <v>1508</v>
      </c>
      <c r="G208" s="4" t="s">
        <v>323</v>
      </c>
      <c r="H208" s="4" t="s">
        <v>349</v>
      </c>
      <c r="I208" s="4" t="s">
        <v>1513</v>
      </c>
      <c r="J208" s="4">
        <v>17</v>
      </c>
      <c r="K208" s="4">
        <v>573.83000000000004</v>
      </c>
      <c r="L208" s="10">
        <v>9755.11</v>
      </c>
    </row>
    <row r="209" spans="1:12" ht="32" customHeight="1" x14ac:dyDescent="0.35">
      <c r="A209" s="9" t="s">
        <v>564</v>
      </c>
      <c r="B209" s="5">
        <v>45419</v>
      </c>
      <c r="C209" s="5" t="str">
        <f t="shared" si="3"/>
        <v>May</v>
      </c>
      <c r="D209" s="5" t="str">
        <f>VLOOKUP(C209,'Sales Report'!$A$47:$B$58,2,FALSE)</f>
        <v>Quarter 2</v>
      </c>
      <c r="E209" s="4" t="s">
        <v>1475</v>
      </c>
      <c r="F209" s="4" t="s">
        <v>1507</v>
      </c>
      <c r="G209" s="4" t="s">
        <v>320</v>
      </c>
      <c r="H209" s="4" t="s">
        <v>347</v>
      </c>
      <c r="I209" s="4" t="s">
        <v>1513</v>
      </c>
      <c r="J209" s="4">
        <v>5</v>
      </c>
      <c r="K209" s="4">
        <v>465.12</v>
      </c>
      <c r="L209" s="10">
        <v>2325.6</v>
      </c>
    </row>
    <row r="210" spans="1:12" ht="32" customHeight="1" x14ac:dyDescent="0.35">
      <c r="A210" s="9" t="s">
        <v>565</v>
      </c>
      <c r="B210" s="5">
        <v>45615</v>
      </c>
      <c r="C210" s="5" t="str">
        <f t="shared" si="3"/>
        <v>November</v>
      </c>
      <c r="D210" s="5" t="str">
        <f>VLOOKUP(C210,'Sales Report'!$A$47:$B$58,2,FALSE)</f>
        <v>Quarter 4</v>
      </c>
      <c r="E210" s="4" t="s">
        <v>1461</v>
      </c>
      <c r="F210" s="4" t="s">
        <v>1508</v>
      </c>
      <c r="G210" s="4" t="s">
        <v>322</v>
      </c>
      <c r="H210" s="4" t="s">
        <v>330</v>
      </c>
      <c r="I210" s="4" t="s">
        <v>1513</v>
      </c>
      <c r="J210" s="4">
        <v>13</v>
      </c>
      <c r="K210" s="4">
        <v>298.13</v>
      </c>
      <c r="L210" s="10">
        <v>3875.69</v>
      </c>
    </row>
    <row r="211" spans="1:12" ht="32" customHeight="1" x14ac:dyDescent="0.35">
      <c r="A211" s="9" t="s">
        <v>566</v>
      </c>
      <c r="B211" s="5">
        <v>45339</v>
      </c>
      <c r="C211" s="5" t="str">
        <f t="shared" si="3"/>
        <v>February</v>
      </c>
      <c r="D211" s="5" t="str">
        <f>VLOOKUP(C211,'Sales Report'!$A$47:$B$58,2,FALSE)</f>
        <v>Quarter 1</v>
      </c>
      <c r="E211" s="4" t="s">
        <v>1476</v>
      </c>
      <c r="F211" s="4" t="s">
        <v>1509</v>
      </c>
      <c r="G211" s="4" t="s">
        <v>321</v>
      </c>
      <c r="H211" s="4" t="s">
        <v>346</v>
      </c>
      <c r="I211" s="4" t="s">
        <v>1513</v>
      </c>
      <c r="J211" s="4">
        <v>3</v>
      </c>
      <c r="K211" s="4">
        <v>417.99</v>
      </c>
      <c r="L211" s="10">
        <v>1253.97</v>
      </c>
    </row>
    <row r="212" spans="1:12" ht="32" customHeight="1" x14ac:dyDescent="0.35">
      <c r="A212" s="9" t="s">
        <v>567</v>
      </c>
      <c r="B212" s="5">
        <v>45459</v>
      </c>
      <c r="C212" s="5" t="str">
        <f t="shared" si="3"/>
        <v>June</v>
      </c>
      <c r="D212" s="5" t="str">
        <f>VLOOKUP(C212,'Sales Report'!$A$47:$B$58,2,FALSE)</f>
        <v>Quarter 2</v>
      </c>
      <c r="E212" s="4" t="s">
        <v>1421</v>
      </c>
      <c r="F212" s="4" t="s">
        <v>1511</v>
      </c>
      <c r="G212" s="4" t="s">
        <v>318</v>
      </c>
      <c r="H212" s="4" t="s">
        <v>339</v>
      </c>
      <c r="I212" s="4" t="s">
        <v>1513</v>
      </c>
      <c r="J212" s="4">
        <v>12</v>
      </c>
      <c r="K212" s="4">
        <v>312.87</v>
      </c>
      <c r="L212" s="10">
        <v>3754.44</v>
      </c>
    </row>
    <row r="213" spans="1:12" ht="32" customHeight="1" x14ac:dyDescent="0.35">
      <c r="A213" s="9" t="s">
        <v>568</v>
      </c>
      <c r="B213" s="5">
        <v>45617</v>
      </c>
      <c r="C213" s="5" t="str">
        <f t="shared" si="3"/>
        <v>November</v>
      </c>
      <c r="D213" s="5" t="str">
        <f>VLOOKUP(C213,'Sales Report'!$A$47:$B$58,2,FALSE)</f>
        <v>Quarter 4</v>
      </c>
      <c r="E213" s="4" t="s">
        <v>1477</v>
      </c>
      <c r="F213" s="4" t="s">
        <v>1511</v>
      </c>
      <c r="G213" s="4" t="s">
        <v>322</v>
      </c>
      <c r="H213" s="4" t="s">
        <v>343</v>
      </c>
      <c r="I213" s="4" t="s">
        <v>1514</v>
      </c>
      <c r="J213" s="4">
        <v>3</v>
      </c>
      <c r="K213" s="4">
        <v>490.63</v>
      </c>
      <c r="L213" s="10">
        <v>1471.89</v>
      </c>
    </row>
    <row r="214" spans="1:12" ht="32" customHeight="1" x14ac:dyDescent="0.35">
      <c r="A214" s="9" t="s">
        <v>569</v>
      </c>
      <c r="B214" s="5">
        <v>45400</v>
      </c>
      <c r="C214" s="5" t="str">
        <f t="shared" si="3"/>
        <v>April</v>
      </c>
      <c r="D214" s="5" t="str">
        <f>VLOOKUP(C214,'Sales Report'!$A$47:$B$58,2,FALSE)</f>
        <v>Quarter 2</v>
      </c>
      <c r="E214" s="4" t="s">
        <v>1404</v>
      </c>
      <c r="F214" s="4" t="s">
        <v>1507</v>
      </c>
      <c r="G214" s="4" t="s">
        <v>322</v>
      </c>
      <c r="H214" s="4" t="s">
        <v>343</v>
      </c>
      <c r="I214" s="4" t="s">
        <v>1513</v>
      </c>
      <c r="J214" s="4">
        <v>13</v>
      </c>
      <c r="K214" s="4">
        <v>163.04</v>
      </c>
      <c r="L214" s="10">
        <v>2119.52</v>
      </c>
    </row>
    <row r="215" spans="1:12" ht="32" customHeight="1" x14ac:dyDescent="0.35">
      <c r="A215" s="9" t="s">
        <v>570</v>
      </c>
      <c r="B215" s="5">
        <v>45581</v>
      </c>
      <c r="C215" s="5" t="str">
        <f t="shared" si="3"/>
        <v>October</v>
      </c>
      <c r="D215" s="5" t="str">
        <f>VLOOKUP(C215,'Sales Report'!$A$47:$B$58,2,FALSE)</f>
        <v>Quarter 4</v>
      </c>
      <c r="E215" s="4" t="s">
        <v>1369</v>
      </c>
      <c r="F215" s="4" t="s">
        <v>1507</v>
      </c>
      <c r="G215" s="4" t="s">
        <v>323</v>
      </c>
      <c r="H215" s="4" t="s">
        <v>349</v>
      </c>
      <c r="I215" s="4" t="s">
        <v>1513</v>
      </c>
      <c r="J215" s="4">
        <v>11</v>
      </c>
      <c r="K215" s="4">
        <v>353.47</v>
      </c>
      <c r="L215" s="10">
        <v>3888.17</v>
      </c>
    </row>
    <row r="216" spans="1:12" ht="32" customHeight="1" x14ac:dyDescent="0.35">
      <c r="A216" s="9" t="s">
        <v>571</v>
      </c>
      <c r="B216" s="5">
        <v>45527</v>
      </c>
      <c r="C216" s="5" t="str">
        <f t="shared" si="3"/>
        <v>August</v>
      </c>
      <c r="D216" s="5" t="str">
        <f>VLOOKUP(C216,'Sales Report'!$A$47:$B$58,2,FALSE)</f>
        <v>Quarter 3</v>
      </c>
      <c r="E216" s="4" t="s">
        <v>1444</v>
      </c>
      <c r="F216" s="4" t="s">
        <v>1511</v>
      </c>
      <c r="G216" s="4" t="s">
        <v>318</v>
      </c>
      <c r="H216" s="4" t="s">
        <v>325</v>
      </c>
      <c r="I216" s="4" t="s">
        <v>1513</v>
      </c>
      <c r="J216" s="4">
        <v>2</v>
      </c>
      <c r="K216" s="4">
        <v>83.05</v>
      </c>
      <c r="L216" s="10">
        <v>166.1</v>
      </c>
    </row>
    <row r="217" spans="1:12" ht="32" customHeight="1" x14ac:dyDescent="0.35">
      <c r="A217" s="9" t="s">
        <v>572</v>
      </c>
      <c r="B217" s="5">
        <v>45511</v>
      </c>
      <c r="C217" s="5" t="str">
        <f t="shared" si="3"/>
        <v>August</v>
      </c>
      <c r="D217" s="5" t="str">
        <f>VLOOKUP(C217,'Sales Report'!$A$47:$B$58,2,FALSE)</f>
        <v>Quarter 3</v>
      </c>
      <c r="E217" s="4" t="s">
        <v>1478</v>
      </c>
      <c r="F217" s="4" t="s">
        <v>1510</v>
      </c>
      <c r="G217" s="4" t="s">
        <v>322</v>
      </c>
      <c r="H217" s="4" t="s">
        <v>330</v>
      </c>
      <c r="I217" s="4" t="s">
        <v>1513</v>
      </c>
      <c r="J217" s="4">
        <v>15</v>
      </c>
      <c r="K217" s="4">
        <v>273.27</v>
      </c>
      <c r="L217" s="10">
        <v>4099.05</v>
      </c>
    </row>
    <row r="218" spans="1:12" ht="32" customHeight="1" x14ac:dyDescent="0.35">
      <c r="A218" s="9" t="s">
        <v>573</v>
      </c>
      <c r="B218" s="5">
        <v>45432</v>
      </c>
      <c r="C218" s="5" t="str">
        <f t="shared" si="3"/>
        <v>May</v>
      </c>
      <c r="D218" s="5" t="str">
        <f>VLOOKUP(C218,'Sales Report'!$A$47:$B$58,2,FALSE)</f>
        <v>Quarter 2</v>
      </c>
      <c r="E218" s="4" t="s">
        <v>1359</v>
      </c>
      <c r="F218" s="4" t="s">
        <v>1507</v>
      </c>
      <c r="G218" s="4" t="s">
        <v>318</v>
      </c>
      <c r="H218" s="4" t="s">
        <v>339</v>
      </c>
      <c r="I218" s="4" t="s">
        <v>1514</v>
      </c>
      <c r="J218" s="4">
        <v>6</v>
      </c>
      <c r="K218" s="4">
        <v>578.41</v>
      </c>
      <c r="L218" s="10">
        <v>3470.46</v>
      </c>
    </row>
    <row r="219" spans="1:12" ht="32" customHeight="1" x14ac:dyDescent="0.35">
      <c r="A219" s="9" t="s">
        <v>574</v>
      </c>
      <c r="B219" s="5">
        <v>45376</v>
      </c>
      <c r="C219" s="5" t="str">
        <f t="shared" si="3"/>
        <v>March</v>
      </c>
      <c r="D219" s="5" t="str">
        <f>VLOOKUP(C219,'Sales Report'!$A$47:$B$58,2,FALSE)</f>
        <v>Quarter 1</v>
      </c>
      <c r="E219" s="4" t="s">
        <v>1457</v>
      </c>
      <c r="F219" s="4" t="s">
        <v>1508</v>
      </c>
      <c r="G219" s="4" t="s">
        <v>323</v>
      </c>
      <c r="H219" s="4" t="s">
        <v>332</v>
      </c>
      <c r="I219" s="4" t="s">
        <v>1513</v>
      </c>
      <c r="J219" s="4">
        <v>12</v>
      </c>
      <c r="K219" s="4">
        <v>444.11</v>
      </c>
      <c r="L219" s="10">
        <v>5329.32</v>
      </c>
    </row>
    <row r="220" spans="1:12" ht="32" customHeight="1" x14ac:dyDescent="0.35">
      <c r="A220" s="9" t="s">
        <v>575</v>
      </c>
      <c r="B220" s="5">
        <v>45652</v>
      </c>
      <c r="C220" s="5" t="str">
        <f t="shared" si="3"/>
        <v>December</v>
      </c>
      <c r="D220" s="5" t="str">
        <f>VLOOKUP(C220,'Sales Report'!$A$47:$B$58,2,FALSE)</f>
        <v>Quarter 4</v>
      </c>
      <c r="E220" s="4" t="s">
        <v>1454</v>
      </c>
      <c r="F220" s="4" t="s">
        <v>1511</v>
      </c>
      <c r="G220" s="4" t="s">
        <v>318</v>
      </c>
      <c r="H220" s="4" t="s">
        <v>339</v>
      </c>
      <c r="I220" s="4" t="s">
        <v>1513</v>
      </c>
      <c r="J220" s="4">
        <v>8</v>
      </c>
      <c r="K220" s="4">
        <v>284.75</v>
      </c>
      <c r="L220" s="10">
        <v>2278</v>
      </c>
    </row>
    <row r="221" spans="1:12" ht="32" customHeight="1" x14ac:dyDescent="0.35">
      <c r="A221" s="9" t="s">
        <v>576</v>
      </c>
      <c r="B221" s="5">
        <v>45557</v>
      </c>
      <c r="C221" s="5" t="str">
        <f t="shared" si="3"/>
        <v>September</v>
      </c>
      <c r="D221" s="5" t="str">
        <f>VLOOKUP(C221,'Sales Report'!$A$47:$B$58,2,FALSE)</f>
        <v>Quarter 3</v>
      </c>
      <c r="E221" s="4" t="s">
        <v>1357</v>
      </c>
      <c r="F221" s="4" t="s">
        <v>1511</v>
      </c>
      <c r="G221" s="4" t="s">
        <v>319</v>
      </c>
      <c r="H221" s="4" t="s">
        <v>341</v>
      </c>
      <c r="I221" s="4" t="s">
        <v>1513</v>
      </c>
      <c r="J221" s="4">
        <v>3</v>
      </c>
      <c r="K221" s="4">
        <v>102.74</v>
      </c>
      <c r="L221" s="10">
        <v>308.22000000000003</v>
      </c>
    </row>
    <row r="222" spans="1:12" ht="32" customHeight="1" x14ac:dyDescent="0.35">
      <c r="A222" s="9" t="s">
        <v>577</v>
      </c>
      <c r="B222" s="5">
        <v>45359</v>
      </c>
      <c r="C222" s="5" t="str">
        <f t="shared" si="3"/>
        <v>March</v>
      </c>
      <c r="D222" s="5" t="str">
        <f>VLOOKUP(C222,'Sales Report'!$A$47:$B$58,2,FALSE)</f>
        <v>Quarter 1</v>
      </c>
      <c r="E222" s="4" t="s">
        <v>1430</v>
      </c>
      <c r="F222" s="4" t="s">
        <v>1511</v>
      </c>
      <c r="G222" s="4" t="s">
        <v>320</v>
      </c>
      <c r="H222" s="4" t="s">
        <v>347</v>
      </c>
      <c r="I222" s="4" t="s">
        <v>1514</v>
      </c>
      <c r="J222" s="4">
        <v>4</v>
      </c>
      <c r="K222" s="4">
        <v>529.82000000000005</v>
      </c>
      <c r="L222" s="10">
        <v>2119.2800000000002</v>
      </c>
    </row>
    <row r="223" spans="1:12" ht="32" customHeight="1" x14ac:dyDescent="0.35">
      <c r="A223" s="9" t="s">
        <v>578</v>
      </c>
      <c r="B223" s="5">
        <v>45344</v>
      </c>
      <c r="C223" s="5" t="str">
        <f t="shared" si="3"/>
        <v>February</v>
      </c>
      <c r="D223" s="5" t="str">
        <f>VLOOKUP(C223,'Sales Report'!$A$47:$B$58,2,FALSE)</f>
        <v>Quarter 1</v>
      </c>
      <c r="E223" s="4" t="s">
        <v>1401</v>
      </c>
      <c r="F223" s="4" t="s">
        <v>1507</v>
      </c>
      <c r="G223" s="4" t="s">
        <v>319</v>
      </c>
      <c r="H223" s="4" t="s">
        <v>341</v>
      </c>
      <c r="I223" s="4" t="s">
        <v>1513</v>
      </c>
      <c r="J223" s="4">
        <v>3</v>
      </c>
      <c r="K223" s="4">
        <v>479.5</v>
      </c>
      <c r="L223" s="10">
        <v>1438.5</v>
      </c>
    </row>
    <row r="224" spans="1:12" ht="32" customHeight="1" x14ac:dyDescent="0.35">
      <c r="A224" s="9" t="s">
        <v>579</v>
      </c>
      <c r="B224" s="5">
        <v>45360</v>
      </c>
      <c r="C224" s="5" t="str">
        <f t="shared" si="3"/>
        <v>March</v>
      </c>
      <c r="D224" s="5" t="str">
        <f>VLOOKUP(C224,'Sales Report'!$A$47:$B$58,2,FALSE)</f>
        <v>Quarter 1</v>
      </c>
      <c r="E224" s="4" t="s">
        <v>1468</v>
      </c>
      <c r="F224" s="4" t="s">
        <v>1511</v>
      </c>
      <c r="G224" s="4" t="s">
        <v>323</v>
      </c>
      <c r="H224" s="4" t="s">
        <v>338</v>
      </c>
      <c r="I224" s="4" t="s">
        <v>1513</v>
      </c>
      <c r="J224" s="4">
        <v>13</v>
      </c>
      <c r="K224" s="4">
        <v>506.8</v>
      </c>
      <c r="L224" s="10">
        <v>6588.4</v>
      </c>
    </row>
    <row r="225" spans="1:12" ht="32" customHeight="1" x14ac:dyDescent="0.35">
      <c r="A225" s="9" t="s">
        <v>580</v>
      </c>
      <c r="B225" s="5">
        <v>45517</v>
      </c>
      <c r="C225" s="5" t="str">
        <f t="shared" si="3"/>
        <v>August</v>
      </c>
      <c r="D225" s="5" t="str">
        <f>VLOOKUP(C225,'Sales Report'!$A$47:$B$58,2,FALSE)</f>
        <v>Quarter 3</v>
      </c>
      <c r="E225" s="4" t="s">
        <v>1469</v>
      </c>
      <c r="F225" s="4" t="s">
        <v>1510</v>
      </c>
      <c r="G225" s="4" t="s">
        <v>324</v>
      </c>
      <c r="H225" s="4" t="s">
        <v>337</v>
      </c>
      <c r="I225" s="4" t="s">
        <v>1513</v>
      </c>
      <c r="J225" s="4">
        <v>1</v>
      </c>
      <c r="K225" s="4">
        <v>395.25</v>
      </c>
      <c r="L225" s="10">
        <v>395.25</v>
      </c>
    </row>
    <row r="226" spans="1:12" ht="32" customHeight="1" x14ac:dyDescent="0.35">
      <c r="A226" s="9" t="s">
        <v>581</v>
      </c>
      <c r="B226" s="5">
        <v>45643</v>
      </c>
      <c r="C226" s="5" t="str">
        <f t="shared" si="3"/>
        <v>December</v>
      </c>
      <c r="D226" s="5" t="str">
        <f>VLOOKUP(C226,'Sales Report'!$A$47:$B$58,2,FALSE)</f>
        <v>Quarter 4</v>
      </c>
      <c r="E226" s="4" t="s">
        <v>1357</v>
      </c>
      <c r="F226" s="4" t="s">
        <v>1510</v>
      </c>
      <c r="G226" s="4" t="s">
        <v>318</v>
      </c>
      <c r="H226" s="4" t="s">
        <v>336</v>
      </c>
      <c r="I226" s="4" t="s">
        <v>1513</v>
      </c>
      <c r="J226" s="4">
        <v>5</v>
      </c>
      <c r="K226" s="4">
        <v>563.5</v>
      </c>
      <c r="L226" s="10">
        <v>2817.5</v>
      </c>
    </row>
    <row r="227" spans="1:12" ht="32" customHeight="1" x14ac:dyDescent="0.35">
      <c r="A227" s="9" t="s">
        <v>582</v>
      </c>
      <c r="B227" s="5">
        <v>45488</v>
      </c>
      <c r="C227" s="5" t="str">
        <f t="shared" si="3"/>
        <v>July</v>
      </c>
      <c r="D227" s="5" t="str">
        <f>VLOOKUP(C227,'Sales Report'!$A$47:$B$58,2,FALSE)</f>
        <v>Quarter 3</v>
      </c>
      <c r="E227" s="4" t="s">
        <v>1469</v>
      </c>
      <c r="F227" s="4" t="s">
        <v>1508</v>
      </c>
      <c r="G227" s="4" t="s">
        <v>320</v>
      </c>
      <c r="H227" s="4" t="s">
        <v>345</v>
      </c>
      <c r="I227" s="4" t="s">
        <v>1514</v>
      </c>
      <c r="J227" s="4">
        <v>5</v>
      </c>
      <c r="K227" s="4">
        <v>445.88</v>
      </c>
      <c r="L227" s="10">
        <v>2229.4</v>
      </c>
    </row>
    <row r="228" spans="1:12" ht="32" customHeight="1" x14ac:dyDescent="0.35">
      <c r="A228" s="9" t="s">
        <v>583</v>
      </c>
      <c r="B228" s="5">
        <v>45419</v>
      </c>
      <c r="C228" s="5" t="str">
        <f t="shared" si="3"/>
        <v>May</v>
      </c>
      <c r="D228" s="5" t="str">
        <f>VLOOKUP(C228,'Sales Report'!$A$47:$B$58,2,FALSE)</f>
        <v>Quarter 2</v>
      </c>
      <c r="E228" s="4" t="s">
        <v>1386</v>
      </c>
      <c r="F228" s="4" t="s">
        <v>1509</v>
      </c>
      <c r="G228" s="4" t="s">
        <v>323</v>
      </c>
      <c r="H228" s="4" t="s">
        <v>338</v>
      </c>
      <c r="I228" s="4" t="s">
        <v>1514</v>
      </c>
      <c r="J228" s="4">
        <v>8</v>
      </c>
      <c r="K228" s="4">
        <v>191.52</v>
      </c>
      <c r="L228" s="10">
        <v>1532.16</v>
      </c>
    </row>
    <row r="229" spans="1:12" ht="32" customHeight="1" x14ac:dyDescent="0.35">
      <c r="A229" s="9" t="s">
        <v>584</v>
      </c>
      <c r="B229" s="5">
        <v>45645</v>
      </c>
      <c r="C229" s="5" t="str">
        <f t="shared" si="3"/>
        <v>December</v>
      </c>
      <c r="D229" s="5" t="str">
        <f>VLOOKUP(C229,'Sales Report'!$A$47:$B$58,2,FALSE)</f>
        <v>Quarter 4</v>
      </c>
      <c r="E229" s="4" t="s">
        <v>1467</v>
      </c>
      <c r="F229" s="4" t="s">
        <v>1507</v>
      </c>
      <c r="G229" s="4" t="s">
        <v>324</v>
      </c>
      <c r="H229" s="4" t="s">
        <v>337</v>
      </c>
      <c r="I229" s="4" t="s">
        <v>1513</v>
      </c>
      <c r="J229" s="4">
        <v>20</v>
      </c>
      <c r="K229" s="4">
        <v>200.05</v>
      </c>
      <c r="L229" s="10">
        <v>4001</v>
      </c>
    </row>
    <row r="230" spans="1:12" ht="32" customHeight="1" x14ac:dyDescent="0.35">
      <c r="A230" s="9" t="s">
        <v>585</v>
      </c>
      <c r="B230" s="5">
        <v>45414</v>
      </c>
      <c r="C230" s="5" t="str">
        <f t="shared" si="3"/>
        <v>May</v>
      </c>
      <c r="D230" s="5" t="str">
        <f>VLOOKUP(C230,'Sales Report'!$A$47:$B$58,2,FALSE)</f>
        <v>Quarter 2</v>
      </c>
      <c r="E230" s="4" t="s">
        <v>1404</v>
      </c>
      <c r="F230" s="4" t="s">
        <v>1508</v>
      </c>
      <c r="G230" s="4" t="s">
        <v>319</v>
      </c>
      <c r="H230" s="4" t="s">
        <v>326</v>
      </c>
      <c r="I230" s="4" t="s">
        <v>1513</v>
      </c>
      <c r="J230" s="4">
        <v>13</v>
      </c>
      <c r="K230" s="4">
        <v>203.46</v>
      </c>
      <c r="L230" s="10">
        <v>2644.98</v>
      </c>
    </row>
    <row r="231" spans="1:12" ht="32" customHeight="1" x14ac:dyDescent="0.35">
      <c r="A231" s="9" t="s">
        <v>586</v>
      </c>
      <c r="B231" s="5">
        <v>45562</v>
      </c>
      <c r="C231" s="5" t="str">
        <f t="shared" si="3"/>
        <v>September</v>
      </c>
      <c r="D231" s="5" t="str">
        <f>VLOOKUP(C231,'Sales Report'!$A$47:$B$58,2,FALSE)</f>
        <v>Quarter 3</v>
      </c>
      <c r="E231" s="4" t="s">
        <v>1479</v>
      </c>
      <c r="F231" s="4" t="s">
        <v>1507</v>
      </c>
      <c r="G231" s="4" t="s">
        <v>320</v>
      </c>
      <c r="H231" s="4" t="s">
        <v>334</v>
      </c>
      <c r="I231" s="4" t="s">
        <v>1513</v>
      </c>
      <c r="J231" s="4">
        <v>16</v>
      </c>
      <c r="K231" s="4">
        <v>408.61</v>
      </c>
      <c r="L231" s="10">
        <v>6537.76</v>
      </c>
    </row>
    <row r="232" spans="1:12" ht="32" customHeight="1" x14ac:dyDescent="0.35">
      <c r="A232" s="9" t="s">
        <v>587</v>
      </c>
      <c r="B232" s="5">
        <v>45507</v>
      </c>
      <c r="C232" s="5" t="str">
        <f t="shared" si="3"/>
        <v>August</v>
      </c>
      <c r="D232" s="5" t="str">
        <f>VLOOKUP(C232,'Sales Report'!$A$47:$B$58,2,FALSE)</f>
        <v>Quarter 3</v>
      </c>
      <c r="E232" s="4" t="s">
        <v>1399</v>
      </c>
      <c r="F232" s="4" t="s">
        <v>1509</v>
      </c>
      <c r="G232" s="4" t="s">
        <v>323</v>
      </c>
      <c r="H232" s="4" t="s">
        <v>338</v>
      </c>
      <c r="I232" s="4" t="s">
        <v>1513</v>
      </c>
      <c r="J232" s="4">
        <v>13</v>
      </c>
      <c r="K232" s="4">
        <v>562.41</v>
      </c>
      <c r="L232" s="10">
        <v>7311.33</v>
      </c>
    </row>
    <row r="233" spans="1:12" ht="32" customHeight="1" x14ac:dyDescent="0.35">
      <c r="A233" s="9" t="s">
        <v>588</v>
      </c>
      <c r="B233" s="5">
        <v>45592</v>
      </c>
      <c r="C233" s="5" t="str">
        <f t="shared" si="3"/>
        <v>October</v>
      </c>
      <c r="D233" s="5" t="str">
        <f>VLOOKUP(C233,'Sales Report'!$A$47:$B$58,2,FALSE)</f>
        <v>Quarter 4</v>
      </c>
      <c r="E233" s="4" t="s">
        <v>1480</v>
      </c>
      <c r="F233" s="4" t="s">
        <v>1511</v>
      </c>
      <c r="G233" s="4" t="s">
        <v>318</v>
      </c>
      <c r="H233" s="4" t="s">
        <v>325</v>
      </c>
      <c r="I233" s="4" t="s">
        <v>1514</v>
      </c>
      <c r="J233" s="4">
        <v>16</v>
      </c>
      <c r="K233" s="4">
        <v>452.26</v>
      </c>
      <c r="L233" s="10">
        <v>7236.16</v>
      </c>
    </row>
    <row r="234" spans="1:12" ht="32" customHeight="1" x14ac:dyDescent="0.35">
      <c r="A234" s="9" t="s">
        <v>589</v>
      </c>
      <c r="B234" s="5">
        <v>45495</v>
      </c>
      <c r="C234" s="5" t="str">
        <f t="shared" si="3"/>
        <v>July</v>
      </c>
      <c r="D234" s="5" t="str">
        <f>VLOOKUP(C234,'Sales Report'!$A$47:$B$58,2,FALSE)</f>
        <v>Quarter 3</v>
      </c>
      <c r="E234" s="4" t="s">
        <v>1370</v>
      </c>
      <c r="F234" s="4" t="s">
        <v>1507</v>
      </c>
      <c r="G234" s="4" t="s">
        <v>323</v>
      </c>
      <c r="H234" s="4" t="s">
        <v>338</v>
      </c>
      <c r="I234" s="4" t="s">
        <v>1513</v>
      </c>
      <c r="J234" s="4">
        <v>2</v>
      </c>
      <c r="K234" s="4">
        <v>536.41999999999996</v>
      </c>
      <c r="L234" s="10">
        <v>1072.8399999999999</v>
      </c>
    </row>
    <row r="235" spans="1:12" ht="32" customHeight="1" x14ac:dyDescent="0.35">
      <c r="A235" s="9" t="s">
        <v>590</v>
      </c>
      <c r="B235" s="5">
        <v>45651</v>
      </c>
      <c r="C235" s="5" t="str">
        <f t="shared" si="3"/>
        <v>December</v>
      </c>
      <c r="D235" s="5" t="str">
        <f>VLOOKUP(C235,'Sales Report'!$A$47:$B$58,2,FALSE)</f>
        <v>Quarter 4</v>
      </c>
      <c r="E235" s="4" t="s">
        <v>1481</v>
      </c>
      <c r="F235" s="4" t="s">
        <v>1511</v>
      </c>
      <c r="G235" s="4" t="s">
        <v>318</v>
      </c>
      <c r="H235" s="4" t="s">
        <v>336</v>
      </c>
      <c r="I235" s="4" t="s">
        <v>1513</v>
      </c>
      <c r="J235" s="4">
        <v>17</v>
      </c>
      <c r="K235" s="4">
        <v>474.06</v>
      </c>
      <c r="L235" s="10">
        <v>8059.02</v>
      </c>
    </row>
    <row r="236" spans="1:12" ht="32" customHeight="1" x14ac:dyDescent="0.35">
      <c r="A236" s="9" t="s">
        <v>591</v>
      </c>
      <c r="B236" s="5">
        <v>45334</v>
      </c>
      <c r="C236" s="5" t="str">
        <f t="shared" si="3"/>
        <v>February</v>
      </c>
      <c r="D236" s="5" t="str">
        <f>VLOOKUP(C236,'Sales Report'!$A$47:$B$58,2,FALSE)</f>
        <v>Quarter 1</v>
      </c>
      <c r="E236" s="4" t="s">
        <v>1358</v>
      </c>
      <c r="F236" s="4" t="s">
        <v>1511</v>
      </c>
      <c r="G236" s="4" t="s">
        <v>318</v>
      </c>
      <c r="H236" s="4" t="s">
        <v>336</v>
      </c>
      <c r="I236" s="4" t="s">
        <v>1513</v>
      </c>
      <c r="J236" s="4">
        <v>18</v>
      </c>
      <c r="K236" s="4">
        <v>370.5</v>
      </c>
      <c r="L236" s="10">
        <v>6669</v>
      </c>
    </row>
    <row r="237" spans="1:12" ht="32" customHeight="1" x14ac:dyDescent="0.35">
      <c r="A237" s="9" t="s">
        <v>592</v>
      </c>
      <c r="B237" s="5">
        <v>45592</v>
      </c>
      <c r="C237" s="5" t="str">
        <f t="shared" si="3"/>
        <v>October</v>
      </c>
      <c r="D237" s="5" t="str">
        <f>VLOOKUP(C237,'Sales Report'!$A$47:$B$58,2,FALSE)</f>
        <v>Quarter 4</v>
      </c>
      <c r="E237" s="4" t="s">
        <v>1364</v>
      </c>
      <c r="F237" s="4" t="s">
        <v>1507</v>
      </c>
      <c r="G237" s="4" t="s">
        <v>324</v>
      </c>
      <c r="H237" s="4" t="s">
        <v>342</v>
      </c>
      <c r="I237" s="4" t="s">
        <v>1513</v>
      </c>
      <c r="J237" s="4">
        <v>5</v>
      </c>
      <c r="K237" s="4">
        <v>333.85</v>
      </c>
      <c r="L237" s="10">
        <v>1669.25</v>
      </c>
    </row>
    <row r="238" spans="1:12" ht="32" customHeight="1" x14ac:dyDescent="0.35">
      <c r="A238" s="9" t="s">
        <v>593</v>
      </c>
      <c r="B238" s="5">
        <v>45514</v>
      </c>
      <c r="C238" s="5" t="str">
        <f t="shared" si="3"/>
        <v>August</v>
      </c>
      <c r="D238" s="5" t="str">
        <f>VLOOKUP(C238,'Sales Report'!$A$47:$B$58,2,FALSE)</f>
        <v>Quarter 3</v>
      </c>
      <c r="E238" s="4" t="s">
        <v>1437</v>
      </c>
      <c r="F238" s="4" t="s">
        <v>1508</v>
      </c>
      <c r="G238" s="4" t="s">
        <v>318</v>
      </c>
      <c r="H238" s="4" t="s">
        <v>339</v>
      </c>
      <c r="I238" s="4" t="s">
        <v>1514</v>
      </c>
      <c r="J238" s="4">
        <v>8</v>
      </c>
      <c r="K238" s="4">
        <v>54.96</v>
      </c>
      <c r="L238" s="10">
        <v>439.68</v>
      </c>
    </row>
    <row r="239" spans="1:12" ht="32" customHeight="1" x14ac:dyDescent="0.35">
      <c r="A239" s="9" t="s">
        <v>594</v>
      </c>
      <c r="B239" s="5">
        <v>45628</v>
      </c>
      <c r="C239" s="5" t="str">
        <f t="shared" si="3"/>
        <v>December</v>
      </c>
      <c r="D239" s="5" t="str">
        <f>VLOOKUP(C239,'Sales Report'!$A$47:$B$58,2,FALSE)</f>
        <v>Quarter 4</v>
      </c>
      <c r="E239" s="4" t="s">
        <v>1389</v>
      </c>
      <c r="F239" s="4" t="s">
        <v>1511</v>
      </c>
      <c r="G239" s="4" t="s">
        <v>324</v>
      </c>
      <c r="H239" s="4" t="s">
        <v>337</v>
      </c>
      <c r="I239" s="4" t="s">
        <v>1514</v>
      </c>
      <c r="J239" s="4">
        <v>2</v>
      </c>
      <c r="K239" s="4">
        <v>212.4</v>
      </c>
      <c r="L239" s="10">
        <v>424.8</v>
      </c>
    </row>
    <row r="240" spans="1:12" ht="32" customHeight="1" x14ac:dyDescent="0.35">
      <c r="A240" s="9" t="s">
        <v>595</v>
      </c>
      <c r="B240" s="5">
        <v>45469</v>
      </c>
      <c r="C240" s="5" t="str">
        <f t="shared" si="3"/>
        <v>June</v>
      </c>
      <c r="D240" s="5" t="str">
        <f>VLOOKUP(C240,'Sales Report'!$A$47:$B$58,2,FALSE)</f>
        <v>Quarter 2</v>
      </c>
      <c r="E240" s="4" t="s">
        <v>1447</v>
      </c>
      <c r="F240" s="4" t="s">
        <v>1509</v>
      </c>
      <c r="G240" s="4" t="s">
        <v>320</v>
      </c>
      <c r="H240" s="4" t="s">
        <v>334</v>
      </c>
      <c r="I240" s="4" t="s">
        <v>1513</v>
      </c>
      <c r="J240" s="4">
        <v>1</v>
      </c>
      <c r="K240" s="4">
        <v>119.93</v>
      </c>
      <c r="L240" s="10">
        <v>119.93</v>
      </c>
    </row>
    <row r="241" spans="1:12" ht="32" customHeight="1" x14ac:dyDescent="0.35">
      <c r="A241" s="9" t="s">
        <v>596</v>
      </c>
      <c r="B241" s="5">
        <v>45429</v>
      </c>
      <c r="C241" s="5" t="str">
        <f t="shared" si="3"/>
        <v>May</v>
      </c>
      <c r="D241" s="5" t="str">
        <f>VLOOKUP(C241,'Sales Report'!$A$47:$B$58,2,FALSE)</f>
        <v>Quarter 2</v>
      </c>
      <c r="E241" s="4" t="s">
        <v>1482</v>
      </c>
      <c r="F241" s="4" t="s">
        <v>1511</v>
      </c>
      <c r="G241" s="4" t="s">
        <v>322</v>
      </c>
      <c r="H241" s="4" t="s">
        <v>343</v>
      </c>
      <c r="I241" s="4" t="s">
        <v>1513</v>
      </c>
      <c r="J241" s="4">
        <v>9</v>
      </c>
      <c r="K241" s="4">
        <v>120.04</v>
      </c>
      <c r="L241" s="10">
        <v>1080.3599999999999</v>
      </c>
    </row>
    <row r="242" spans="1:12" ht="32" customHeight="1" x14ac:dyDescent="0.35">
      <c r="A242" s="9" t="s">
        <v>597</v>
      </c>
      <c r="B242" s="5">
        <v>45656</v>
      </c>
      <c r="C242" s="5" t="str">
        <f t="shared" si="3"/>
        <v>December</v>
      </c>
      <c r="D242" s="5" t="str">
        <f>VLOOKUP(C242,'Sales Report'!$A$47:$B$58,2,FALSE)</f>
        <v>Quarter 4</v>
      </c>
      <c r="E242" s="4" t="s">
        <v>1406</v>
      </c>
      <c r="F242" s="4" t="s">
        <v>1511</v>
      </c>
      <c r="G242" s="4" t="s">
        <v>323</v>
      </c>
      <c r="H242" s="4" t="s">
        <v>340</v>
      </c>
      <c r="I242" s="4" t="s">
        <v>1514</v>
      </c>
      <c r="J242" s="4">
        <v>9</v>
      </c>
      <c r="K242" s="4">
        <v>314.17</v>
      </c>
      <c r="L242" s="10">
        <v>2827.53</v>
      </c>
    </row>
    <row r="243" spans="1:12" ht="32" customHeight="1" x14ac:dyDescent="0.35">
      <c r="A243" s="9" t="s">
        <v>598</v>
      </c>
      <c r="B243" s="5">
        <v>45582</v>
      </c>
      <c r="C243" s="5" t="str">
        <f t="shared" si="3"/>
        <v>October</v>
      </c>
      <c r="D243" s="5" t="str">
        <f>VLOOKUP(C243,'Sales Report'!$A$47:$B$58,2,FALSE)</f>
        <v>Quarter 4</v>
      </c>
      <c r="E243" s="4" t="s">
        <v>1372</v>
      </c>
      <c r="F243" s="4" t="s">
        <v>1507</v>
      </c>
      <c r="G243" s="4" t="s">
        <v>321</v>
      </c>
      <c r="H243" s="4" t="s">
        <v>346</v>
      </c>
      <c r="I243" s="4" t="s">
        <v>1513</v>
      </c>
      <c r="J243" s="4">
        <v>17</v>
      </c>
      <c r="K243" s="4">
        <v>222.24</v>
      </c>
      <c r="L243" s="10">
        <v>3778.08</v>
      </c>
    </row>
    <row r="244" spans="1:12" ht="32" customHeight="1" x14ac:dyDescent="0.35">
      <c r="A244" s="9" t="s">
        <v>599</v>
      </c>
      <c r="B244" s="5">
        <v>45351</v>
      </c>
      <c r="C244" s="5" t="str">
        <f t="shared" si="3"/>
        <v>February</v>
      </c>
      <c r="D244" s="5" t="str">
        <f>VLOOKUP(C244,'Sales Report'!$A$47:$B$58,2,FALSE)</f>
        <v>Quarter 1</v>
      </c>
      <c r="E244" s="4" t="s">
        <v>1483</v>
      </c>
      <c r="F244" s="4" t="s">
        <v>1509</v>
      </c>
      <c r="G244" s="4" t="s">
        <v>319</v>
      </c>
      <c r="H244" s="4" t="s">
        <v>335</v>
      </c>
      <c r="I244" s="4" t="s">
        <v>1513</v>
      </c>
      <c r="J244" s="4">
        <v>4</v>
      </c>
      <c r="K244" s="4">
        <v>561.70000000000005</v>
      </c>
      <c r="L244" s="10">
        <v>2246.8000000000002</v>
      </c>
    </row>
    <row r="245" spans="1:12" ht="32" customHeight="1" x14ac:dyDescent="0.35">
      <c r="A245" s="9" t="s">
        <v>600</v>
      </c>
      <c r="B245" s="5">
        <v>45478</v>
      </c>
      <c r="C245" s="5" t="str">
        <f t="shared" si="3"/>
        <v>July</v>
      </c>
      <c r="D245" s="5" t="str">
        <f>VLOOKUP(C245,'Sales Report'!$A$47:$B$58,2,FALSE)</f>
        <v>Quarter 3</v>
      </c>
      <c r="E245" s="4" t="s">
        <v>1378</v>
      </c>
      <c r="F245" s="4" t="s">
        <v>1510</v>
      </c>
      <c r="G245" s="4" t="s">
        <v>320</v>
      </c>
      <c r="H245" s="4" t="s">
        <v>345</v>
      </c>
      <c r="I245" s="4" t="s">
        <v>1513</v>
      </c>
      <c r="J245" s="4">
        <v>1</v>
      </c>
      <c r="K245" s="4">
        <v>157.72999999999999</v>
      </c>
      <c r="L245" s="10">
        <v>157.72999999999999</v>
      </c>
    </row>
    <row r="246" spans="1:12" ht="32" customHeight="1" x14ac:dyDescent="0.35">
      <c r="A246" s="9" t="s">
        <v>601</v>
      </c>
      <c r="B246" s="5">
        <v>45627</v>
      </c>
      <c r="C246" s="5" t="str">
        <f t="shared" si="3"/>
        <v>December</v>
      </c>
      <c r="D246" s="5" t="str">
        <f>VLOOKUP(C246,'Sales Report'!$A$47:$B$58,2,FALSE)</f>
        <v>Quarter 4</v>
      </c>
      <c r="E246" s="4" t="s">
        <v>1375</v>
      </c>
      <c r="F246" s="4" t="s">
        <v>1510</v>
      </c>
      <c r="G246" s="4" t="s">
        <v>319</v>
      </c>
      <c r="H246" s="4" t="s">
        <v>328</v>
      </c>
      <c r="I246" s="4" t="s">
        <v>1513</v>
      </c>
      <c r="J246" s="4">
        <v>18</v>
      </c>
      <c r="K246" s="4">
        <v>532.44000000000005</v>
      </c>
      <c r="L246" s="10">
        <v>9583.92</v>
      </c>
    </row>
    <row r="247" spans="1:12" ht="32" customHeight="1" x14ac:dyDescent="0.35">
      <c r="A247" s="9" t="s">
        <v>602</v>
      </c>
      <c r="B247" s="5">
        <v>45430</v>
      </c>
      <c r="C247" s="5" t="str">
        <f t="shared" si="3"/>
        <v>May</v>
      </c>
      <c r="D247" s="5" t="str">
        <f>VLOOKUP(C247,'Sales Report'!$A$47:$B$58,2,FALSE)</f>
        <v>Quarter 2</v>
      </c>
      <c r="E247" s="4" t="s">
        <v>1484</v>
      </c>
      <c r="F247" s="4" t="s">
        <v>1509</v>
      </c>
      <c r="G247" s="4" t="s">
        <v>323</v>
      </c>
      <c r="H247" s="4" t="s">
        <v>338</v>
      </c>
      <c r="I247" s="4" t="s">
        <v>1514</v>
      </c>
      <c r="J247" s="4">
        <v>14</v>
      </c>
      <c r="K247" s="4">
        <v>586.79999999999995</v>
      </c>
      <c r="L247" s="10">
        <v>8215.2000000000007</v>
      </c>
    </row>
    <row r="248" spans="1:12" ht="32" customHeight="1" x14ac:dyDescent="0.35">
      <c r="A248" s="9" t="s">
        <v>603</v>
      </c>
      <c r="B248" s="5">
        <v>45383</v>
      </c>
      <c r="C248" s="5" t="str">
        <f t="shared" si="3"/>
        <v>April</v>
      </c>
      <c r="D248" s="5" t="str">
        <f>VLOOKUP(C248,'Sales Report'!$A$47:$B$58,2,FALSE)</f>
        <v>Quarter 2</v>
      </c>
      <c r="E248" s="4" t="s">
        <v>1429</v>
      </c>
      <c r="F248" s="4" t="s">
        <v>1509</v>
      </c>
      <c r="G248" s="4" t="s">
        <v>323</v>
      </c>
      <c r="H248" s="4" t="s">
        <v>332</v>
      </c>
      <c r="I248" s="4" t="s">
        <v>1513</v>
      </c>
      <c r="J248" s="4">
        <v>17</v>
      </c>
      <c r="K248" s="4">
        <v>448.93</v>
      </c>
      <c r="L248" s="10">
        <v>7631.81</v>
      </c>
    </row>
    <row r="249" spans="1:12" ht="32" customHeight="1" x14ac:dyDescent="0.35">
      <c r="A249" s="9" t="s">
        <v>604</v>
      </c>
      <c r="B249" s="5">
        <v>45436</v>
      </c>
      <c r="C249" s="5" t="str">
        <f t="shared" si="3"/>
        <v>May</v>
      </c>
      <c r="D249" s="5" t="str">
        <f>VLOOKUP(C249,'Sales Report'!$A$47:$B$58,2,FALSE)</f>
        <v>Quarter 2</v>
      </c>
      <c r="E249" s="4" t="s">
        <v>1358</v>
      </c>
      <c r="F249" s="4" t="s">
        <v>1507</v>
      </c>
      <c r="G249" s="4" t="s">
        <v>320</v>
      </c>
      <c r="H249" s="4" t="s">
        <v>327</v>
      </c>
      <c r="I249" s="4" t="s">
        <v>1513</v>
      </c>
      <c r="J249" s="4">
        <v>3</v>
      </c>
      <c r="K249" s="4">
        <v>543.6</v>
      </c>
      <c r="L249" s="10">
        <v>1630.8</v>
      </c>
    </row>
    <row r="250" spans="1:12" ht="32" customHeight="1" x14ac:dyDescent="0.35">
      <c r="A250" s="9" t="s">
        <v>605</v>
      </c>
      <c r="B250" s="5">
        <v>45580</v>
      </c>
      <c r="C250" s="5" t="str">
        <f t="shared" si="3"/>
        <v>October</v>
      </c>
      <c r="D250" s="5" t="str">
        <f>VLOOKUP(C250,'Sales Report'!$A$47:$B$58,2,FALSE)</f>
        <v>Quarter 4</v>
      </c>
      <c r="E250" s="4" t="s">
        <v>1448</v>
      </c>
      <c r="F250" s="4" t="s">
        <v>1509</v>
      </c>
      <c r="G250" s="4" t="s">
        <v>320</v>
      </c>
      <c r="H250" s="4" t="s">
        <v>327</v>
      </c>
      <c r="I250" s="4" t="s">
        <v>1513</v>
      </c>
      <c r="J250" s="4">
        <v>1</v>
      </c>
      <c r="K250" s="4">
        <v>231.74</v>
      </c>
      <c r="L250" s="10">
        <v>231.74</v>
      </c>
    </row>
    <row r="251" spans="1:12" ht="32" customHeight="1" x14ac:dyDescent="0.35">
      <c r="A251" s="9" t="s">
        <v>606</v>
      </c>
      <c r="B251" s="5">
        <v>45392</v>
      </c>
      <c r="C251" s="5" t="str">
        <f t="shared" si="3"/>
        <v>April</v>
      </c>
      <c r="D251" s="5" t="str">
        <f>VLOOKUP(C251,'Sales Report'!$A$47:$B$58,2,FALSE)</f>
        <v>Quarter 2</v>
      </c>
      <c r="E251" s="4" t="s">
        <v>1433</v>
      </c>
      <c r="F251" s="4" t="s">
        <v>1510</v>
      </c>
      <c r="G251" s="4" t="s">
        <v>319</v>
      </c>
      <c r="H251" s="4" t="s">
        <v>341</v>
      </c>
      <c r="I251" s="4" t="s">
        <v>1514</v>
      </c>
      <c r="J251" s="4">
        <v>12</v>
      </c>
      <c r="K251" s="4">
        <v>400.96</v>
      </c>
      <c r="L251" s="10">
        <v>4811.5200000000004</v>
      </c>
    </row>
    <row r="252" spans="1:12" ht="32" customHeight="1" x14ac:dyDescent="0.35">
      <c r="A252" s="9" t="s">
        <v>607</v>
      </c>
      <c r="B252" s="5">
        <v>45469</v>
      </c>
      <c r="C252" s="5" t="str">
        <f t="shared" si="3"/>
        <v>June</v>
      </c>
      <c r="D252" s="5" t="str">
        <f>VLOOKUP(C252,'Sales Report'!$A$47:$B$58,2,FALSE)</f>
        <v>Quarter 2</v>
      </c>
      <c r="E252" s="4" t="s">
        <v>1453</v>
      </c>
      <c r="F252" s="4" t="s">
        <v>1507</v>
      </c>
      <c r="G252" s="4" t="s">
        <v>319</v>
      </c>
      <c r="H252" s="4" t="s">
        <v>328</v>
      </c>
      <c r="I252" s="4" t="s">
        <v>1513</v>
      </c>
      <c r="J252" s="4">
        <v>14</v>
      </c>
      <c r="K252" s="4">
        <v>35.83</v>
      </c>
      <c r="L252" s="10">
        <v>501.62</v>
      </c>
    </row>
    <row r="253" spans="1:12" ht="32" customHeight="1" x14ac:dyDescent="0.35">
      <c r="A253" s="9" t="s">
        <v>608</v>
      </c>
      <c r="B253" s="5">
        <v>45413</v>
      </c>
      <c r="C253" s="5" t="str">
        <f t="shared" si="3"/>
        <v>May</v>
      </c>
      <c r="D253" s="5" t="str">
        <f>VLOOKUP(C253,'Sales Report'!$A$47:$B$58,2,FALSE)</f>
        <v>Quarter 2</v>
      </c>
      <c r="E253" s="4" t="s">
        <v>1375</v>
      </c>
      <c r="F253" s="4" t="s">
        <v>1508</v>
      </c>
      <c r="G253" s="4" t="s">
        <v>320</v>
      </c>
      <c r="H253" s="4" t="s">
        <v>327</v>
      </c>
      <c r="I253" s="4" t="s">
        <v>1513</v>
      </c>
      <c r="J253" s="4">
        <v>10</v>
      </c>
      <c r="K253" s="4">
        <v>81.39</v>
      </c>
      <c r="L253" s="10">
        <v>813.9</v>
      </c>
    </row>
    <row r="254" spans="1:12" ht="32" customHeight="1" x14ac:dyDescent="0.35">
      <c r="A254" s="9" t="s">
        <v>609</v>
      </c>
      <c r="B254" s="5">
        <v>45410</v>
      </c>
      <c r="C254" s="5" t="str">
        <f t="shared" si="3"/>
        <v>April</v>
      </c>
      <c r="D254" s="5" t="str">
        <f>VLOOKUP(C254,'Sales Report'!$A$47:$B$58,2,FALSE)</f>
        <v>Quarter 2</v>
      </c>
      <c r="E254" s="4" t="s">
        <v>1447</v>
      </c>
      <c r="F254" s="4" t="s">
        <v>1508</v>
      </c>
      <c r="G254" s="4" t="s">
        <v>320</v>
      </c>
      <c r="H254" s="4" t="s">
        <v>334</v>
      </c>
      <c r="I254" s="4" t="s">
        <v>1513</v>
      </c>
      <c r="J254" s="4">
        <v>9</v>
      </c>
      <c r="K254" s="4">
        <v>72.86</v>
      </c>
      <c r="L254" s="10">
        <v>655.74</v>
      </c>
    </row>
    <row r="255" spans="1:12" ht="32" customHeight="1" x14ac:dyDescent="0.35">
      <c r="A255" s="9" t="s">
        <v>610</v>
      </c>
      <c r="B255" s="5">
        <v>45340</v>
      </c>
      <c r="C255" s="5" t="str">
        <f t="shared" si="3"/>
        <v>February</v>
      </c>
      <c r="D255" s="5" t="str">
        <f>VLOOKUP(C255,'Sales Report'!$A$47:$B$58,2,FALSE)</f>
        <v>Quarter 1</v>
      </c>
      <c r="E255" s="4" t="s">
        <v>1370</v>
      </c>
      <c r="F255" s="4" t="s">
        <v>1510</v>
      </c>
      <c r="G255" s="4" t="s">
        <v>318</v>
      </c>
      <c r="H255" s="4" t="s">
        <v>339</v>
      </c>
      <c r="I255" s="4" t="s">
        <v>1513</v>
      </c>
      <c r="J255" s="4">
        <v>15</v>
      </c>
      <c r="K255" s="4">
        <v>439.96</v>
      </c>
      <c r="L255" s="10">
        <v>6599.4</v>
      </c>
    </row>
    <row r="256" spans="1:12" ht="32" customHeight="1" x14ac:dyDescent="0.35">
      <c r="A256" s="9" t="s">
        <v>611</v>
      </c>
      <c r="B256" s="5">
        <v>45514</v>
      </c>
      <c r="C256" s="5" t="str">
        <f t="shared" si="3"/>
        <v>August</v>
      </c>
      <c r="D256" s="5" t="str">
        <f>VLOOKUP(C256,'Sales Report'!$A$47:$B$58,2,FALSE)</f>
        <v>Quarter 3</v>
      </c>
      <c r="E256" s="4" t="s">
        <v>1371</v>
      </c>
      <c r="F256" s="4" t="s">
        <v>1510</v>
      </c>
      <c r="G256" s="4" t="s">
        <v>318</v>
      </c>
      <c r="H256" s="4" t="s">
        <v>339</v>
      </c>
      <c r="I256" s="4" t="s">
        <v>1514</v>
      </c>
      <c r="J256" s="4">
        <v>3</v>
      </c>
      <c r="K256" s="4">
        <v>380.02</v>
      </c>
      <c r="L256" s="10">
        <v>1140.06</v>
      </c>
    </row>
    <row r="257" spans="1:12" ht="32" customHeight="1" x14ac:dyDescent="0.35">
      <c r="A257" s="9" t="s">
        <v>612</v>
      </c>
      <c r="B257" s="5">
        <v>45650</v>
      </c>
      <c r="C257" s="5" t="str">
        <f t="shared" si="3"/>
        <v>December</v>
      </c>
      <c r="D257" s="5" t="str">
        <f>VLOOKUP(C257,'Sales Report'!$A$47:$B$58,2,FALSE)</f>
        <v>Quarter 4</v>
      </c>
      <c r="E257" s="4" t="s">
        <v>1396</v>
      </c>
      <c r="F257" s="4" t="s">
        <v>1507</v>
      </c>
      <c r="G257" s="4" t="s">
        <v>323</v>
      </c>
      <c r="H257" s="4" t="s">
        <v>349</v>
      </c>
      <c r="I257" s="4" t="s">
        <v>1514</v>
      </c>
      <c r="J257" s="4">
        <v>11</v>
      </c>
      <c r="K257" s="4">
        <v>600.77</v>
      </c>
      <c r="L257" s="10">
        <v>6608.47</v>
      </c>
    </row>
    <row r="258" spans="1:12" ht="32" customHeight="1" x14ac:dyDescent="0.35">
      <c r="A258" s="9" t="s">
        <v>613</v>
      </c>
      <c r="B258" s="5">
        <v>45361</v>
      </c>
      <c r="C258" s="5" t="str">
        <f t="shared" si="3"/>
        <v>March</v>
      </c>
      <c r="D258" s="5" t="str">
        <f>VLOOKUP(C258,'Sales Report'!$A$47:$B$58,2,FALSE)</f>
        <v>Quarter 1</v>
      </c>
      <c r="E258" s="4" t="s">
        <v>1415</v>
      </c>
      <c r="F258" s="4" t="s">
        <v>1511</v>
      </c>
      <c r="G258" s="4" t="s">
        <v>321</v>
      </c>
      <c r="H258" s="4" t="s">
        <v>348</v>
      </c>
      <c r="I258" s="4" t="s">
        <v>1513</v>
      </c>
      <c r="J258" s="4">
        <v>8</v>
      </c>
      <c r="K258" s="4">
        <v>71.94</v>
      </c>
      <c r="L258" s="10">
        <v>575.52</v>
      </c>
    </row>
    <row r="259" spans="1:12" ht="32" customHeight="1" x14ac:dyDescent="0.35">
      <c r="A259" s="9" t="s">
        <v>614</v>
      </c>
      <c r="B259" s="5">
        <v>45500</v>
      </c>
      <c r="C259" s="5" t="str">
        <f t="shared" ref="C259:C322" si="4">TEXT(B259,"mmmm")</f>
        <v>July</v>
      </c>
      <c r="D259" s="5" t="str">
        <f>VLOOKUP(C259,'Sales Report'!$A$47:$B$58,2,FALSE)</f>
        <v>Quarter 3</v>
      </c>
      <c r="E259" s="4" t="s">
        <v>1482</v>
      </c>
      <c r="F259" s="4" t="s">
        <v>1509</v>
      </c>
      <c r="G259" s="4" t="s">
        <v>319</v>
      </c>
      <c r="H259" s="4" t="s">
        <v>328</v>
      </c>
      <c r="I259" s="4" t="s">
        <v>1513</v>
      </c>
      <c r="J259" s="4">
        <v>6</v>
      </c>
      <c r="K259" s="4">
        <v>289.81</v>
      </c>
      <c r="L259" s="10">
        <v>1738.86</v>
      </c>
    </row>
    <row r="260" spans="1:12" ht="32" customHeight="1" x14ac:dyDescent="0.35">
      <c r="A260" s="9" t="s">
        <v>615</v>
      </c>
      <c r="B260" s="5">
        <v>45353</v>
      </c>
      <c r="C260" s="5" t="str">
        <f t="shared" si="4"/>
        <v>March</v>
      </c>
      <c r="D260" s="5" t="str">
        <f>VLOOKUP(C260,'Sales Report'!$A$47:$B$58,2,FALSE)</f>
        <v>Quarter 1</v>
      </c>
      <c r="E260" s="4" t="s">
        <v>1359</v>
      </c>
      <c r="F260" s="4" t="s">
        <v>1510</v>
      </c>
      <c r="G260" s="4" t="s">
        <v>323</v>
      </c>
      <c r="H260" s="4" t="s">
        <v>338</v>
      </c>
      <c r="I260" s="4" t="s">
        <v>1513</v>
      </c>
      <c r="J260" s="4">
        <v>15</v>
      </c>
      <c r="K260" s="4">
        <v>205.1</v>
      </c>
      <c r="L260" s="10">
        <v>3076.5</v>
      </c>
    </row>
    <row r="261" spans="1:12" ht="32" customHeight="1" x14ac:dyDescent="0.35">
      <c r="A261" s="9" t="s">
        <v>616</v>
      </c>
      <c r="B261" s="5">
        <v>45600</v>
      </c>
      <c r="C261" s="5" t="str">
        <f t="shared" si="4"/>
        <v>November</v>
      </c>
      <c r="D261" s="5" t="str">
        <f>VLOOKUP(C261,'Sales Report'!$A$47:$B$58,2,FALSE)</f>
        <v>Quarter 4</v>
      </c>
      <c r="E261" s="4" t="s">
        <v>1485</v>
      </c>
      <c r="F261" s="4" t="s">
        <v>1510</v>
      </c>
      <c r="G261" s="4" t="s">
        <v>322</v>
      </c>
      <c r="H261" s="4" t="s">
        <v>343</v>
      </c>
      <c r="I261" s="4" t="s">
        <v>1513</v>
      </c>
      <c r="J261" s="4">
        <v>10</v>
      </c>
      <c r="K261" s="4">
        <v>531.51</v>
      </c>
      <c r="L261" s="10">
        <v>5315.1</v>
      </c>
    </row>
    <row r="262" spans="1:12" ht="32" customHeight="1" x14ac:dyDescent="0.35">
      <c r="A262" s="9" t="s">
        <v>617</v>
      </c>
      <c r="B262" s="5">
        <v>45474</v>
      </c>
      <c r="C262" s="5" t="str">
        <f t="shared" si="4"/>
        <v>July</v>
      </c>
      <c r="D262" s="5" t="str">
        <f>VLOOKUP(C262,'Sales Report'!$A$47:$B$58,2,FALSE)</f>
        <v>Quarter 3</v>
      </c>
      <c r="E262" s="4" t="s">
        <v>1456</v>
      </c>
      <c r="F262" s="4" t="s">
        <v>1509</v>
      </c>
      <c r="G262" s="4" t="s">
        <v>322</v>
      </c>
      <c r="H262" s="4" t="s">
        <v>333</v>
      </c>
      <c r="I262" s="4" t="s">
        <v>1514</v>
      </c>
      <c r="J262" s="4">
        <v>5</v>
      </c>
      <c r="K262" s="4">
        <v>79.260000000000005</v>
      </c>
      <c r="L262" s="10">
        <v>396.3</v>
      </c>
    </row>
    <row r="263" spans="1:12" ht="32" customHeight="1" x14ac:dyDescent="0.35">
      <c r="A263" s="9" t="s">
        <v>618</v>
      </c>
      <c r="B263" s="5">
        <v>45307</v>
      </c>
      <c r="C263" s="5" t="str">
        <f t="shared" si="4"/>
        <v>January</v>
      </c>
      <c r="D263" s="5" t="str">
        <f>VLOOKUP(C263,'Sales Report'!$A$47:$B$58,2,FALSE)</f>
        <v>Quarter 1</v>
      </c>
      <c r="E263" s="4" t="s">
        <v>1476</v>
      </c>
      <c r="F263" s="4" t="s">
        <v>1508</v>
      </c>
      <c r="G263" s="4" t="s">
        <v>320</v>
      </c>
      <c r="H263" s="4" t="s">
        <v>347</v>
      </c>
      <c r="I263" s="4" t="s">
        <v>1513</v>
      </c>
      <c r="J263" s="4">
        <v>9</v>
      </c>
      <c r="K263" s="4">
        <v>548.04999999999995</v>
      </c>
      <c r="L263" s="10">
        <v>4932.45</v>
      </c>
    </row>
    <row r="264" spans="1:12" ht="32" customHeight="1" x14ac:dyDescent="0.35">
      <c r="A264" s="9" t="s">
        <v>619</v>
      </c>
      <c r="B264" s="5">
        <v>45344</v>
      </c>
      <c r="C264" s="5" t="str">
        <f t="shared" si="4"/>
        <v>February</v>
      </c>
      <c r="D264" s="5" t="str">
        <f>VLOOKUP(C264,'Sales Report'!$A$47:$B$58,2,FALSE)</f>
        <v>Quarter 1</v>
      </c>
      <c r="E264" s="4" t="s">
        <v>1380</v>
      </c>
      <c r="F264" s="4" t="s">
        <v>1511</v>
      </c>
      <c r="G264" s="4" t="s">
        <v>324</v>
      </c>
      <c r="H264" s="4" t="s">
        <v>337</v>
      </c>
      <c r="I264" s="4" t="s">
        <v>1513</v>
      </c>
      <c r="J264" s="4">
        <v>18</v>
      </c>
      <c r="K264" s="4">
        <v>161.13</v>
      </c>
      <c r="L264" s="10">
        <v>2900.34</v>
      </c>
    </row>
    <row r="265" spans="1:12" ht="32" customHeight="1" x14ac:dyDescent="0.35">
      <c r="A265" s="9" t="s">
        <v>620</v>
      </c>
      <c r="B265" s="5">
        <v>45497</v>
      </c>
      <c r="C265" s="5" t="str">
        <f t="shared" si="4"/>
        <v>July</v>
      </c>
      <c r="D265" s="5" t="str">
        <f>VLOOKUP(C265,'Sales Report'!$A$47:$B$58,2,FALSE)</f>
        <v>Quarter 3</v>
      </c>
      <c r="E265" s="4" t="s">
        <v>1400</v>
      </c>
      <c r="F265" s="4" t="s">
        <v>1511</v>
      </c>
      <c r="G265" s="4" t="s">
        <v>320</v>
      </c>
      <c r="H265" s="4" t="s">
        <v>345</v>
      </c>
      <c r="I265" s="4" t="s">
        <v>1513</v>
      </c>
      <c r="J265" s="4">
        <v>8</v>
      </c>
      <c r="K265" s="4">
        <v>95.78</v>
      </c>
      <c r="L265" s="10">
        <v>766.24</v>
      </c>
    </row>
    <row r="266" spans="1:12" ht="32" customHeight="1" x14ac:dyDescent="0.35">
      <c r="A266" s="9" t="s">
        <v>621</v>
      </c>
      <c r="B266" s="5">
        <v>45303</v>
      </c>
      <c r="C266" s="5" t="str">
        <f t="shared" si="4"/>
        <v>January</v>
      </c>
      <c r="D266" s="5" t="str">
        <f>VLOOKUP(C266,'Sales Report'!$A$47:$B$58,2,FALSE)</f>
        <v>Quarter 1</v>
      </c>
      <c r="E266" s="4" t="s">
        <v>1364</v>
      </c>
      <c r="F266" s="4" t="s">
        <v>1510</v>
      </c>
      <c r="G266" s="4" t="s">
        <v>324</v>
      </c>
      <c r="H266" s="4" t="s">
        <v>337</v>
      </c>
      <c r="I266" s="4" t="s">
        <v>1513</v>
      </c>
      <c r="J266" s="4">
        <v>9</v>
      </c>
      <c r="K266" s="4">
        <v>595.67999999999995</v>
      </c>
      <c r="L266" s="10">
        <v>5361.12</v>
      </c>
    </row>
    <row r="267" spans="1:12" ht="32" customHeight="1" x14ac:dyDescent="0.35">
      <c r="A267" s="9" t="s">
        <v>622</v>
      </c>
      <c r="B267" s="5">
        <v>45461</v>
      </c>
      <c r="C267" s="5" t="str">
        <f t="shared" si="4"/>
        <v>June</v>
      </c>
      <c r="D267" s="5" t="str">
        <f>VLOOKUP(C267,'Sales Report'!$A$47:$B$58,2,FALSE)</f>
        <v>Quarter 2</v>
      </c>
      <c r="E267" s="4" t="s">
        <v>1382</v>
      </c>
      <c r="F267" s="4" t="s">
        <v>1511</v>
      </c>
      <c r="G267" s="4" t="s">
        <v>318</v>
      </c>
      <c r="H267" s="4" t="s">
        <v>339</v>
      </c>
      <c r="I267" s="4" t="s">
        <v>1514</v>
      </c>
      <c r="J267" s="4">
        <v>5</v>
      </c>
      <c r="K267" s="4">
        <v>82.67</v>
      </c>
      <c r="L267" s="10">
        <v>413.35</v>
      </c>
    </row>
    <row r="268" spans="1:12" ht="32" customHeight="1" x14ac:dyDescent="0.35">
      <c r="A268" s="9" t="s">
        <v>623</v>
      </c>
      <c r="B268" s="5">
        <v>45494</v>
      </c>
      <c r="C268" s="5" t="str">
        <f t="shared" si="4"/>
        <v>July</v>
      </c>
      <c r="D268" s="5" t="str">
        <f>VLOOKUP(C268,'Sales Report'!$A$47:$B$58,2,FALSE)</f>
        <v>Quarter 3</v>
      </c>
      <c r="E268" s="4" t="s">
        <v>1394</v>
      </c>
      <c r="F268" s="4" t="s">
        <v>1511</v>
      </c>
      <c r="G268" s="4" t="s">
        <v>321</v>
      </c>
      <c r="H268" s="4" t="s">
        <v>331</v>
      </c>
      <c r="I268" s="4" t="s">
        <v>1514</v>
      </c>
      <c r="J268" s="4">
        <v>6</v>
      </c>
      <c r="K268" s="4">
        <v>580.54</v>
      </c>
      <c r="L268" s="10">
        <v>3483.24</v>
      </c>
    </row>
    <row r="269" spans="1:12" ht="32" customHeight="1" x14ac:dyDescent="0.35">
      <c r="A269" s="9" t="s">
        <v>624</v>
      </c>
      <c r="B269" s="5">
        <v>45387</v>
      </c>
      <c r="C269" s="5" t="str">
        <f t="shared" si="4"/>
        <v>April</v>
      </c>
      <c r="D269" s="5" t="str">
        <f>VLOOKUP(C269,'Sales Report'!$A$47:$B$58,2,FALSE)</f>
        <v>Quarter 2</v>
      </c>
      <c r="E269" s="4" t="s">
        <v>1443</v>
      </c>
      <c r="F269" s="4" t="s">
        <v>1507</v>
      </c>
      <c r="G269" s="4" t="s">
        <v>321</v>
      </c>
      <c r="H269" s="4" t="s">
        <v>346</v>
      </c>
      <c r="I269" s="4" t="s">
        <v>1513</v>
      </c>
      <c r="J269" s="4">
        <v>6</v>
      </c>
      <c r="K269" s="4">
        <v>224.42</v>
      </c>
      <c r="L269" s="10">
        <v>1346.52</v>
      </c>
    </row>
    <row r="270" spans="1:12" ht="32" customHeight="1" x14ac:dyDescent="0.35">
      <c r="A270" s="9" t="s">
        <v>625</v>
      </c>
      <c r="B270" s="5">
        <v>45417</v>
      </c>
      <c r="C270" s="5" t="str">
        <f t="shared" si="4"/>
        <v>May</v>
      </c>
      <c r="D270" s="5" t="str">
        <f>VLOOKUP(C270,'Sales Report'!$A$47:$B$58,2,FALSE)</f>
        <v>Quarter 2</v>
      </c>
      <c r="E270" s="4" t="s">
        <v>1434</v>
      </c>
      <c r="F270" s="4" t="s">
        <v>1508</v>
      </c>
      <c r="G270" s="4" t="s">
        <v>321</v>
      </c>
      <c r="H270" s="4" t="s">
        <v>329</v>
      </c>
      <c r="I270" s="4" t="s">
        <v>1513</v>
      </c>
      <c r="J270" s="4">
        <v>2</v>
      </c>
      <c r="K270" s="4">
        <v>395.88</v>
      </c>
      <c r="L270" s="10">
        <v>791.76</v>
      </c>
    </row>
    <row r="271" spans="1:12" ht="32" customHeight="1" x14ac:dyDescent="0.35">
      <c r="A271" s="9" t="s">
        <v>626</v>
      </c>
      <c r="B271" s="5">
        <v>45362</v>
      </c>
      <c r="C271" s="5" t="str">
        <f t="shared" si="4"/>
        <v>March</v>
      </c>
      <c r="D271" s="5" t="str">
        <f>VLOOKUP(C271,'Sales Report'!$A$47:$B$58,2,FALSE)</f>
        <v>Quarter 1</v>
      </c>
      <c r="E271" s="4" t="s">
        <v>1375</v>
      </c>
      <c r="F271" s="4" t="s">
        <v>1510</v>
      </c>
      <c r="G271" s="4" t="s">
        <v>321</v>
      </c>
      <c r="H271" s="4" t="s">
        <v>346</v>
      </c>
      <c r="I271" s="4" t="s">
        <v>1514</v>
      </c>
      <c r="J271" s="4">
        <v>2</v>
      </c>
      <c r="K271" s="4">
        <v>72.16</v>
      </c>
      <c r="L271" s="10">
        <v>144.32</v>
      </c>
    </row>
    <row r="272" spans="1:12" ht="32" customHeight="1" x14ac:dyDescent="0.35">
      <c r="A272" s="9" t="s">
        <v>627</v>
      </c>
      <c r="B272" s="5">
        <v>45570</v>
      </c>
      <c r="C272" s="5" t="str">
        <f t="shared" si="4"/>
        <v>October</v>
      </c>
      <c r="D272" s="5" t="str">
        <f>VLOOKUP(C272,'Sales Report'!$A$47:$B$58,2,FALSE)</f>
        <v>Quarter 4</v>
      </c>
      <c r="E272" s="4" t="s">
        <v>1444</v>
      </c>
      <c r="F272" s="4" t="s">
        <v>1508</v>
      </c>
      <c r="G272" s="4" t="s">
        <v>318</v>
      </c>
      <c r="H272" s="4" t="s">
        <v>336</v>
      </c>
      <c r="I272" s="4" t="s">
        <v>1513</v>
      </c>
      <c r="J272" s="4">
        <v>8</v>
      </c>
      <c r="K272" s="4">
        <v>427.16</v>
      </c>
      <c r="L272" s="10">
        <v>3417.28</v>
      </c>
    </row>
    <row r="273" spans="1:12" ht="32" customHeight="1" x14ac:dyDescent="0.35">
      <c r="A273" s="9" t="s">
        <v>628</v>
      </c>
      <c r="B273" s="5">
        <v>45540</v>
      </c>
      <c r="C273" s="5" t="str">
        <f t="shared" si="4"/>
        <v>September</v>
      </c>
      <c r="D273" s="5" t="str">
        <f>VLOOKUP(C273,'Sales Report'!$A$47:$B$58,2,FALSE)</f>
        <v>Quarter 3</v>
      </c>
      <c r="E273" s="4" t="s">
        <v>1407</v>
      </c>
      <c r="F273" s="4" t="s">
        <v>1509</v>
      </c>
      <c r="G273" s="4" t="s">
        <v>322</v>
      </c>
      <c r="H273" s="4" t="s">
        <v>343</v>
      </c>
      <c r="I273" s="4" t="s">
        <v>1513</v>
      </c>
      <c r="J273" s="4">
        <v>12</v>
      </c>
      <c r="K273" s="4">
        <v>310.73</v>
      </c>
      <c r="L273" s="10">
        <v>3728.76</v>
      </c>
    </row>
    <row r="274" spans="1:12" ht="32" customHeight="1" x14ac:dyDescent="0.35">
      <c r="A274" s="9" t="s">
        <v>629</v>
      </c>
      <c r="B274" s="5">
        <v>45455</v>
      </c>
      <c r="C274" s="5" t="str">
        <f t="shared" si="4"/>
        <v>June</v>
      </c>
      <c r="D274" s="5" t="str">
        <f>VLOOKUP(C274,'Sales Report'!$A$47:$B$58,2,FALSE)</f>
        <v>Quarter 2</v>
      </c>
      <c r="E274" s="4" t="s">
        <v>1465</v>
      </c>
      <c r="F274" s="4" t="s">
        <v>1511</v>
      </c>
      <c r="G274" s="4" t="s">
        <v>324</v>
      </c>
      <c r="H274" s="4" t="s">
        <v>344</v>
      </c>
      <c r="I274" s="4" t="s">
        <v>1513</v>
      </c>
      <c r="J274" s="4">
        <v>13</v>
      </c>
      <c r="K274" s="4">
        <v>175.47</v>
      </c>
      <c r="L274" s="10">
        <v>2281.11</v>
      </c>
    </row>
    <row r="275" spans="1:12" ht="32" customHeight="1" x14ac:dyDescent="0.35">
      <c r="A275" s="9" t="s">
        <v>630</v>
      </c>
      <c r="B275" s="5">
        <v>45563</v>
      </c>
      <c r="C275" s="5" t="str">
        <f t="shared" si="4"/>
        <v>September</v>
      </c>
      <c r="D275" s="5" t="str">
        <f>VLOOKUP(C275,'Sales Report'!$A$47:$B$58,2,FALSE)</f>
        <v>Quarter 3</v>
      </c>
      <c r="E275" s="4" t="s">
        <v>1477</v>
      </c>
      <c r="F275" s="4" t="s">
        <v>1509</v>
      </c>
      <c r="G275" s="4" t="s">
        <v>322</v>
      </c>
      <c r="H275" s="4" t="s">
        <v>333</v>
      </c>
      <c r="I275" s="4" t="s">
        <v>1513</v>
      </c>
      <c r="J275" s="4">
        <v>2</v>
      </c>
      <c r="K275" s="4">
        <v>541.88</v>
      </c>
      <c r="L275" s="10">
        <v>1083.76</v>
      </c>
    </row>
    <row r="276" spans="1:12" ht="32" customHeight="1" x14ac:dyDescent="0.35">
      <c r="A276" s="9" t="s">
        <v>631</v>
      </c>
      <c r="B276" s="5">
        <v>45428</v>
      </c>
      <c r="C276" s="5" t="str">
        <f t="shared" si="4"/>
        <v>May</v>
      </c>
      <c r="D276" s="5" t="str">
        <f>VLOOKUP(C276,'Sales Report'!$A$47:$B$58,2,FALSE)</f>
        <v>Quarter 2</v>
      </c>
      <c r="E276" s="4" t="s">
        <v>1409</v>
      </c>
      <c r="F276" s="4" t="s">
        <v>1511</v>
      </c>
      <c r="G276" s="4" t="s">
        <v>319</v>
      </c>
      <c r="H276" s="4" t="s">
        <v>326</v>
      </c>
      <c r="I276" s="4" t="s">
        <v>1514</v>
      </c>
      <c r="J276" s="4">
        <v>4</v>
      </c>
      <c r="K276" s="4">
        <v>173.98</v>
      </c>
      <c r="L276" s="10">
        <v>695.92</v>
      </c>
    </row>
    <row r="277" spans="1:12" ht="32" customHeight="1" x14ac:dyDescent="0.35">
      <c r="A277" s="9" t="s">
        <v>632</v>
      </c>
      <c r="B277" s="5">
        <v>45490</v>
      </c>
      <c r="C277" s="5" t="str">
        <f t="shared" si="4"/>
        <v>July</v>
      </c>
      <c r="D277" s="5" t="str">
        <f>VLOOKUP(C277,'Sales Report'!$A$47:$B$58,2,FALSE)</f>
        <v>Quarter 3</v>
      </c>
      <c r="E277" s="4" t="s">
        <v>1472</v>
      </c>
      <c r="F277" s="4" t="s">
        <v>1510</v>
      </c>
      <c r="G277" s="4" t="s">
        <v>322</v>
      </c>
      <c r="H277" s="4" t="s">
        <v>330</v>
      </c>
      <c r="I277" s="4" t="s">
        <v>1513</v>
      </c>
      <c r="J277" s="4">
        <v>19</v>
      </c>
      <c r="K277" s="4">
        <v>564.91999999999996</v>
      </c>
      <c r="L277" s="10">
        <v>10733.48</v>
      </c>
    </row>
    <row r="278" spans="1:12" ht="32" customHeight="1" x14ac:dyDescent="0.35">
      <c r="A278" s="9" t="s">
        <v>633</v>
      </c>
      <c r="B278" s="5">
        <v>45649</v>
      </c>
      <c r="C278" s="5" t="str">
        <f t="shared" si="4"/>
        <v>December</v>
      </c>
      <c r="D278" s="5" t="str">
        <f>VLOOKUP(C278,'Sales Report'!$A$47:$B$58,2,FALSE)</f>
        <v>Quarter 4</v>
      </c>
      <c r="E278" s="4" t="s">
        <v>1477</v>
      </c>
      <c r="F278" s="4" t="s">
        <v>1509</v>
      </c>
      <c r="G278" s="4" t="s">
        <v>319</v>
      </c>
      <c r="H278" s="4" t="s">
        <v>326</v>
      </c>
      <c r="I278" s="4" t="s">
        <v>1513</v>
      </c>
      <c r="J278" s="4">
        <v>19</v>
      </c>
      <c r="K278" s="4">
        <v>221.5</v>
      </c>
      <c r="L278" s="10">
        <v>4208.5</v>
      </c>
    </row>
    <row r="279" spans="1:12" ht="32" customHeight="1" x14ac:dyDescent="0.35">
      <c r="A279" s="9" t="s">
        <v>634</v>
      </c>
      <c r="B279" s="5">
        <v>45388</v>
      </c>
      <c r="C279" s="5" t="str">
        <f t="shared" si="4"/>
        <v>April</v>
      </c>
      <c r="D279" s="5" t="str">
        <f>VLOOKUP(C279,'Sales Report'!$A$47:$B$58,2,FALSE)</f>
        <v>Quarter 2</v>
      </c>
      <c r="E279" s="4" t="s">
        <v>1404</v>
      </c>
      <c r="F279" s="4" t="s">
        <v>1509</v>
      </c>
      <c r="G279" s="4" t="s">
        <v>320</v>
      </c>
      <c r="H279" s="4" t="s">
        <v>347</v>
      </c>
      <c r="I279" s="4" t="s">
        <v>1513</v>
      </c>
      <c r="J279" s="4">
        <v>19</v>
      </c>
      <c r="K279" s="4">
        <v>340.08</v>
      </c>
      <c r="L279" s="10">
        <v>6461.52</v>
      </c>
    </row>
    <row r="280" spans="1:12" ht="32" customHeight="1" x14ac:dyDescent="0.35">
      <c r="A280" s="9" t="s">
        <v>635</v>
      </c>
      <c r="B280" s="5">
        <v>45411</v>
      </c>
      <c r="C280" s="5" t="str">
        <f t="shared" si="4"/>
        <v>April</v>
      </c>
      <c r="D280" s="5" t="str">
        <f>VLOOKUP(C280,'Sales Report'!$A$47:$B$58,2,FALSE)</f>
        <v>Quarter 2</v>
      </c>
      <c r="E280" s="4" t="s">
        <v>1465</v>
      </c>
      <c r="F280" s="4" t="s">
        <v>1511</v>
      </c>
      <c r="G280" s="4" t="s">
        <v>323</v>
      </c>
      <c r="H280" s="4" t="s">
        <v>338</v>
      </c>
      <c r="I280" s="4" t="s">
        <v>1514</v>
      </c>
      <c r="J280" s="4">
        <v>16</v>
      </c>
      <c r="K280" s="4">
        <v>42.72</v>
      </c>
      <c r="L280" s="10">
        <v>683.52</v>
      </c>
    </row>
    <row r="281" spans="1:12" ht="32" customHeight="1" x14ac:dyDescent="0.35">
      <c r="A281" s="9" t="s">
        <v>636</v>
      </c>
      <c r="B281" s="5">
        <v>45395</v>
      </c>
      <c r="C281" s="5" t="str">
        <f t="shared" si="4"/>
        <v>April</v>
      </c>
      <c r="D281" s="5" t="str">
        <f>VLOOKUP(C281,'Sales Report'!$A$47:$B$58,2,FALSE)</f>
        <v>Quarter 2</v>
      </c>
      <c r="E281" s="4" t="s">
        <v>1371</v>
      </c>
      <c r="F281" s="4" t="s">
        <v>1507</v>
      </c>
      <c r="G281" s="4" t="s">
        <v>324</v>
      </c>
      <c r="H281" s="4" t="s">
        <v>344</v>
      </c>
      <c r="I281" s="4" t="s">
        <v>1513</v>
      </c>
      <c r="J281" s="4">
        <v>1</v>
      </c>
      <c r="K281" s="4">
        <v>233.61</v>
      </c>
      <c r="L281" s="10">
        <v>233.61</v>
      </c>
    </row>
    <row r="282" spans="1:12" ht="32" customHeight="1" x14ac:dyDescent="0.35">
      <c r="A282" s="9" t="s">
        <v>637</v>
      </c>
      <c r="B282" s="5">
        <v>45592</v>
      </c>
      <c r="C282" s="5" t="str">
        <f t="shared" si="4"/>
        <v>October</v>
      </c>
      <c r="D282" s="5" t="str">
        <f>VLOOKUP(C282,'Sales Report'!$A$47:$B$58,2,FALSE)</f>
        <v>Quarter 4</v>
      </c>
      <c r="E282" s="4" t="s">
        <v>1468</v>
      </c>
      <c r="F282" s="4" t="s">
        <v>1511</v>
      </c>
      <c r="G282" s="4" t="s">
        <v>318</v>
      </c>
      <c r="H282" s="4" t="s">
        <v>325</v>
      </c>
      <c r="I282" s="4" t="s">
        <v>1513</v>
      </c>
      <c r="J282" s="4">
        <v>11</v>
      </c>
      <c r="K282" s="4">
        <v>54.19</v>
      </c>
      <c r="L282" s="10">
        <v>596.09</v>
      </c>
    </row>
    <row r="283" spans="1:12" ht="32" customHeight="1" x14ac:dyDescent="0.35">
      <c r="A283" s="9" t="s">
        <v>638</v>
      </c>
      <c r="B283" s="5">
        <v>45631</v>
      </c>
      <c r="C283" s="5" t="str">
        <f t="shared" si="4"/>
        <v>December</v>
      </c>
      <c r="D283" s="5" t="str">
        <f>VLOOKUP(C283,'Sales Report'!$A$47:$B$58,2,FALSE)</f>
        <v>Quarter 4</v>
      </c>
      <c r="E283" s="4" t="s">
        <v>1456</v>
      </c>
      <c r="F283" s="4" t="s">
        <v>1509</v>
      </c>
      <c r="G283" s="4" t="s">
        <v>322</v>
      </c>
      <c r="H283" s="4" t="s">
        <v>343</v>
      </c>
      <c r="I283" s="4" t="s">
        <v>1513</v>
      </c>
      <c r="J283" s="4">
        <v>12</v>
      </c>
      <c r="K283" s="4">
        <v>65.180000000000007</v>
      </c>
      <c r="L283" s="10">
        <v>782.16</v>
      </c>
    </row>
    <row r="284" spans="1:12" ht="32" customHeight="1" x14ac:dyDescent="0.35">
      <c r="A284" s="9" t="s">
        <v>639</v>
      </c>
      <c r="B284" s="5">
        <v>45372</v>
      </c>
      <c r="C284" s="5" t="str">
        <f t="shared" si="4"/>
        <v>March</v>
      </c>
      <c r="D284" s="5" t="str">
        <f>VLOOKUP(C284,'Sales Report'!$A$47:$B$58,2,FALSE)</f>
        <v>Quarter 1</v>
      </c>
      <c r="E284" s="4" t="s">
        <v>1393</v>
      </c>
      <c r="F284" s="4" t="s">
        <v>1508</v>
      </c>
      <c r="G284" s="4" t="s">
        <v>320</v>
      </c>
      <c r="H284" s="4" t="s">
        <v>347</v>
      </c>
      <c r="I284" s="4" t="s">
        <v>1513</v>
      </c>
      <c r="J284" s="4">
        <v>10</v>
      </c>
      <c r="K284" s="4">
        <v>204.09</v>
      </c>
      <c r="L284" s="10">
        <v>2040.9</v>
      </c>
    </row>
    <row r="285" spans="1:12" ht="32" customHeight="1" x14ac:dyDescent="0.35">
      <c r="A285" s="9" t="s">
        <v>640</v>
      </c>
      <c r="B285" s="5">
        <v>45647</v>
      </c>
      <c r="C285" s="5" t="str">
        <f t="shared" si="4"/>
        <v>December</v>
      </c>
      <c r="D285" s="5" t="str">
        <f>VLOOKUP(C285,'Sales Report'!$A$47:$B$58,2,FALSE)</f>
        <v>Quarter 4</v>
      </c>
      <c r="E285" s="4" t="s">
        <v>1477</v>
      </c>
      <c r="F285" s="4" t="s">
        <v>1510</v>
      </c>
      <c r="G285" s="4" t="s">
        <v>318</v>
      </c>
      <c r="H285" s="4" t="s">
        <v>339</v>
      </c>
      <c r="I285" s="4" t="s">
        <v>1514</v>
      </c>
      <c r="J285" s="4">
        <v>6</v>
      </c>
      <c r="K285" s="4">
        <v>475.47</v>
      </c>
      <c r="L285" s="10">
        <v>2852.82</v>
      </c>
    </row>
    <row r="286" spans="1:12" ht="32" customHeight="1" x14ac:dyDescent="0.35">
      <c r="A286" s="9" t="s">
        <v>641</v>
      </c>
      <c r="B286" s="5">
        <v>45644</v>
      </c>
      <c r="C286" s="5" t="str">
        <f t="shared" si="4"/>
        <v>December</v>
      </c>
      <c r="D286" s="5" t="str">
        <f>VLOOKUP(C286,'Sales Report'!$A$47:$B$58,2,FALSE)</f>
        <v>Quarter 4</v>
      </c>
      <c r="E286" s="4" t="s">
        <v>1434</v>
      </c>
      <c r="F286" s="4" t="s">
        <v>1510</v>
      </c>
      <c r="G286" s="4" t="s">
        <v>318</v>
      </c>
      <c r="H286" s="4" t="s">
        <v>336</v>
      </c>
      <c r="I286" s="4" t="s">
        <v>1514</v>
      </c>
      <c r="J286" s="4">
        <v>6</v>
      </c>
      <c r="K286" s="4">
        <v>241.15</v>
      </c>
      <c r="L286" s="10">
        <v>1446.9</v>
      </c>
    </row>
    <row r="287" spans="1:12" ht="32" customHeight="1" x14ac:dyDescent="0.35">
      <c r="A287" s="9" t="s">
        <v>642</v>
      </c>
      <c r="B287" s="5">
        <v>45582</v>
      </c>
      <c r="C287" s="5" t="str">
        <f t="shared" si="4"/>
        <v>October</v>
      </c>
      <c r="D287" s="5" t="str">
        <f>VLOOKUP(C287,'Sales Report'!$A$47:$B$58,2,FALSE)</f>
        <v>Quarter 4</v>
      </c>
      <c r="E287" s="4" t="s">
        <v>1452</v>
      </c>
      <c r="F287" s="4" t="s">
        <v>1510</v>
      </c>
      <c r="G287" s="4" t="s">
        <v>319</v>
      </c>
      <c r="H287" s="4" t="s">
        <v>328</v>
      </c>
      <c r="I287" s="4" t="s">
        <v>1513</v>
      </c>
      <c r="J287" s="4">
        <v>19</v>
      </c>
      <c r="K287" s="4">
        <v>269.42</v>
      </c>
      <c r="L287" s="10">
        <v>5118.9799999999996</v>
      </c>
    </row>
    <row r="288" spans="1:12" ht="32" customHeight="1" x14ac:dyDescent="0.35">
      <c r="A288" s="9" t="s">
        <v>643</v>
      </c>
      <c r="B288" s="5">
        <v>45345</v>
      </c>
      <c r="C288" s="5" t="str">
        <f t="shared" si="4"/>
        <v>February</v>
      </c>
      <c r="D288" s="5" t="str">
        <f>VLOOKUP(C288,'Sales Report'!$A$47:$B$58,2,FALSE)</f>
        <v>Quarter 1</v>
      </c>
      <c r="E288" s="4" t="s">
        <v>1394</v>
      </c>
      <c r="F288" s="4" t="s">
        <v>1510</v>
      </c>
      <c r="G288" s="4" t="s">
        <v>324</v>
      </c>
      <c r="H288" s="4" t="s">
        <v>344</v>
      </c>
      <c r="I288" s="4" t="s">
        <v>1513</v>
      </c>
      <c r="J288" s="4">
        <v>20</v>
      </c>
      <c r="K288" s="4">
        <v>158.1</v>
      </c>
      <c r="L288" s="10">
        <v>3162</v>
      </c>
    </row>
    <row r="289" spans="1:12" ht="32" customHeight="1" x14ac:dyDescent="0.35">
      <c r="A289" s="9" t="s">
        <v>644</v>
      </c>
      <c r="B289" s="5">
        <v>45377</v>
      </c>
      <c r="C289" s="5" t="str">
        <f t="shared" si="4"/>
        <v>March</v>
      </c>
      <c r="D289" s="5" t="str">
        <f>VLOOKUP(C289,'Sales Report'!$A$47:$B$58,2,FALSE)</f>
        <v>Quarter 1</v>
      </c>
      <c r="E289" s="4" t="s">
        <v>1405</v>
      </c>
      <c r="F289" s="4" t="s">
        <v>1507</v>
      </c>
      <c r="G289" s="4" t="s">
        <v>323</v>
      </c>
      <c r="H289" s="4" t="s">
        <v>332</v>
      </c>
      <c r="I289" s="4" t="s">
        <v>1513</v>
      </c>
      <c r="J289" s="4">
        <v>8</v>
      </c>
      <c r="K289" s="4">
        <v>245.66</v>
      </c>
      <c r="L289" s="10">
        <v>1965.28</v>
      </c>
    </row>
    <row r="290" spans="1:12" ht="32" customHeight="1" x14ac:dyDescent="0.35">
      <c r="A290" s="9" t="s">
        <v>645</v>
      </c>
      <c r="B290" s="5">
        <v>45326</v>
      </c>
      <c r="C290" s="5" t="str">
        <f t="shared" si="4"/>
        <v>February</v>
      </c>
      <c r="D290" s="5" t="str">
        <f>VLOOKUP(C290,'Sales Report'!$A$47:$B$58,2,FALSE)</f>
        <v>Quarter 1</v>
      </c>
      <c r="E290" s="4" t="s">
        <v>1469</v>
      </c>
      <c r="F290" s="4" t="s">
        <v>1507</v>
      </c>
      <c r="G290" s="4" t="s">
        <v>321</v>
      </c>
      <c r="H290" s="4" t="s">
        <v>331</v>
      </c>
      <c r="I290" s="4" t="s">
        <v>1513</v>
      </c>
      <c r="J290" s="4">
        <v>9</v>
      </c>
      <c r="K290" s="4">
        <v>142.55000000000001</v>
      </c>
      <c r="L290" s="10">
        <v>1282.95</v>
      </c>
    </row>
    <row r="291" spans="1:12" ht="32" customHeight="1" x14ac:dyDescent="0.35">
      <c r="A291" s="9" t="s">
        <v>646</v>
      </c>
      <c r="B291" s="5">
        <v>45506</v>
      </c>
      <c r="C291" s="5" t="str">
        <f t="shared" si="4"/>
        <v>August</v>
      </c>
      <c r="D291" s="5" t="str">
        <f>VLOOKUP(C291,'Sales Report'!$A$47:$B$58,2,FALSE)</f>
        <v>Quarter 3</v>
      </c>
      <c r="E291" s="4" t="s">
        <v>1372</v>
      </c>
      <c r="F291" s="4" t="s">
        <v>1508</v>
      </c>
      <c r="G291" s="4" t="s">
        <v>322</v>
      </c>
      <c r="H291" s="4" t="s">
        <v>330</v>
      </c>
      <c r="I291" s="4" t="s">
        <v>1514</v>
      </c>
      <c r="J291" s="4">
        <v>1</v>
      </c>
      <c r="K291" s="4">
        <v>50.41</v>
      </c>
      <c r="L291" s="10">
        <v>50.41</v>
      </c>
    </row>
    <row r="292" spans="1:12" ht="32" customHeight="1" x14ac:dyDescent="0.35">
      <c r="A292" s="9" t="s">
        <v>647</v>
      </c>
      <c r="B292" s="5">
        <v>45537</v>
      </c>
      <c r="C292" s="5" t="str">
        <f t="shared" si="4"/>
        <v>September</v>
      </c>
      <c r="D292" s="5" t="str">
        <f>VLOOKUP(C292,'Sales Report'!$A$47:$B$58,2,FALSE)</f>
        <v>Quarter 3</v>
      </c>
      <c r="E292" s="4" t="s">
        <v>1406</v>
      </c>
      <c r="F292" s="4" t="s">
        <v>1510</v>
      </c>
      <c r="G292" s="4" t="s">
        <v>321</v>
      </c>
      <c r="H292" s="4" t="s">
        <v>346</v>
      </c>
      <c r="I292" s="4" t="s">
        <v>1513</v>
      </c>
      <c r="J292" s="4">
        <v>12</v>
      </c>
      <c r="K292" s="4">
        <v>342</v>
      </c>
      <c r="L292" s="10">
        <v>4104</v>
      </c>
    </row>
    <row r="293" spans="1:12" ht="32" customHeight="1" x14ac:dyDescent="0.35">
      <c r="A293" s="9" t="s">
        <v>648</v>
      </c>
      <c r="B293" s="5">
        <v>45442</v>
      </c>
      <c r="C293" s="5" t="str">
        <f t="shared" si="4"/>
        <v>May</v>
      </c>
      <c r="D293" s="5" t="str">
        <f>VLOOKUP(C293,'Sales Report'!$A$47:$B$58,2,FALSE)</f>
        <v>Quarter 2</v>
      </c>
      <c r="E293" s="4" t="s">
        <v>1486</v>
      </c>
      <c r="F293" s="4" t="s">
        <v>1507</v>
      </c>
      <c r="G293" s="4" t="s">
        <v>319</v>
      </c>
      <c r="H293" s="4" t="s">
        <v>341</v>
      </c>
      <c r="I293" s="4" t="s">
        <v>1513</v>
      </c>
      <c r="J293" s="4">
        <v>3</v>
      </c>
      <c r="K293" s="4">
        <v>525</v>
      </c>
      <c r="L293" s="10">
        <v>1575</v>
      </c>
    </row>
    <row r="294" spans="1:12" ht="32" customHeight="1" x14ac:dyDescent="0.35">
      <c r="A294" s="9" t="s">
        <v>649</v>
      </c>
      <c r="B294" s="5">
        <v>45484</v>
      </c>
      <c r="C294" s="5" t="str">
        <f t="shared" si="4"/>
        <v>July</v>
      </c>
      <c r="D294" s="5" t="str">
        <f>VLOOKUP(C294,'Sales Report'!$A$47:$B$58,2,FALSE)</f>
        <v>Quarter 3</v>
      </c>
      <c r="E294" s="4" t="s">
        <v>1377</v>
      </c>
      <c r="F294" s="4" t="s">
        <v>1511</v>
      </c>
      <c r="G294" s="4" t="s">
        <v>323</v>
      </c>
      <c r="H294" s="4" t="s">
        <v>332</v>
      </c>
      <c r="I294" s="4" t="s">
        <v>1513</v>
      </c>
      <c r="J294" s="4">
        <v>3</v>
      </c>
      <c r="K294" s="4">
        <v>216.24</v>
      </c>
      <c r="L294" s="10">
        <v>648.72</v>
      </c>
    </row>
    <row r="295" spans="1:12" ht="32" customHeight="1" x14ac:dyDescent="0.35">
      <c r="A295" s="9" t="s">
        <v>650</v>
      </c>
      <c r="B295" s="5">
        <v>45539</v>
      </c>
      <c r="C295" s="5" t="str">
        <f t="shared" si="4"/>
        <v>September</v>
      </c>
      <c r="D295" s="5" t="str">
        <f>VLOOKUP(C295,'Sales Report'!$A$47:$B$58,2,FALSE)</f>
        <v>Quarter 3</v>
      </c>
      <c r="E295" s="4" t="s">
        <v>1411</v>
      </c>
      <c r="F295" s="4" t="s">
        <v>1508</v>
      </c>
      <c r="G295" s="4" t="s">
        <v>324</v>
      </c>
      <c r="H295" s="4" t="s">
        <v>342</v>
      </c>
      <c r="I295" s="4" t="s">
        <v>1513</v>
      </c>
      <c r="J295" s="4">
        <v>11</v>
      </c>
      <c r="K295" s="4">
        <v>404.19</v>
      </c>
      <c r="L295" s="10">
        <v>4446.09</v>
      </c>
    </row>
    <row r="296" spans="1:12" ht="32" customHeight="1" x14ac:dyDescent="0.35">
      <c r="A296" s="9" t="s">
        <v>651</v>
      </c>
      <c r="B296" s="5">
        <v>45319</v>
      </c>
      <c r="C296" s="5" t="str">
        <f t="shared" si="4"/>
        <v>January</v>
      </c>
      <c r="D296" s="5" t="str">
        <f>VLOOKUP(C296,'Sales Report'!$A$47:$B$58,2,FALSE)</f>
        <v>Quarter 1</v>
      </c>
      <c r="E296" s="4" t="s">
        <v>1487</v>
      </c>
      <c r="F296" s="4" t="s">
        <v>1507</v>
      </c>
      <c r="G296" s="4" t="s">
        <v>318</v>
      </c>
      <c r="H296" s="4" t="s">
        <v>325</v>
      </c>
      <c r="I296" s="4" t="s">
        <v>1514</v>
      </c>
      <c r="J296" s="4">
        <v>20</v>
      </c>
      <c r="K296" s="4">
        <v>548.05999999999995</v>
      </c>
      <c r="L296" s="10">
        <v>10961.2</v>
      </c>
    </row>
    <row r="297" spans="1:12" ht="32" customHeight="1" x14ac:dyDescent="0.35">
      <c r="A297" s="9" t="s">
        <v>652</v>
      </c>
      <c r="B297" s="5">
        <v>45568</v>
      </c>
      <c r="C297" s="5" t="str">
        <f t="shared" si="4"/>
        <v>October</v>
      </c>
      <c r="D297" s="5" t="str">
        <f>VLOOKUP(C297,'Sales Report'!$A$47:$B$58,2,FALSE)</f>
        <v>Quarter 4</v>
      </c>
      <c r="E297" s="4" t="s">
        <v>1488</v>
      </c>
      <c r="F297" s="4" t="s">
        <v>1507</v>
      </c>
      <c r="G297" s="4" t="s">
        <v>319</v>
      </c>
      <c r="H297" s="4" t="s">
        <v>326</v>
      </c>
      <c r="I297" s="4" t="s">
        <v>1514</v>
      </c>
      <c r="J297" s="4">
        <v>14</v>
      </c>
      <c r="K297" s="4">
        <v>441.5</v>
      </c>
      <c r="L297" s="10">
        <v>6181</v>
      </c>
    </row>
    <row r="298" spans="1:12" ht="32" customHeight="1" x14ac:dyDescent="0.35">
      <c r="A298" s="9" t="s">
        <v>653</v>
      </c>
      <c r="B298" s="5">
        <v>45573</v>
      </c>
      <c r="C298" s="5" t="str">
        <f t="shared" si="4"/>
        <v>October</v>
      </c>
      <c r="D298" s="5" t="str">
        <f>VLOOKUP(C298,'Sales Report'!$A$47:$B$58,2,FALSE)</f>
        <v>Quarter 4</v>
      </c>
      <c r="E298" s="4" t="s">
        <v>1426</v>
      </c>
      <c r="F298" s="4" t="s">
        <v>1510</v>
      </c>
      <c r="G298" s="4" t="s">
        <v>323</v>
      </c>
      <c r="H298" s="4" t="s">
        <v>338</v>
      </c>
      <c r="I298" s="4" t="s">
        <v>1513</v>
      </c>
      <c r="J298" s="4">
        <v>4</v>
      </c>
      <c r="K298" s="4">
        <v>51.61</v>
      </c>
      <c r="L298" s="10">
        <v>206.44</v>
      </c>
    </row>
    <row r="299" spans="1:12" ht="32" customHeight="1" x14ac:dyDescent="0.35">
      <c r="A299" s="9" t="s">
        <v>654</v>
      </c>
      <c r="B299" s="5">
        <v>45630</v>
      </c>
      <c r="C299" s="5" t="str">
        <f t="shared" si="4"/>
        <v>December</v>
      </c>
      <c r="D299" s="5" t="str">
        <f>VLOOKUP(C299,'Sales Report'!$A$47:$B$58,2,FALSE)</f>
        <v>Quarter 4</v>
      </c>
      <c r="E299" s="4" t="s">
        <v>1430</v>
      </c>
      <c r="F299" s="4" t="s">
        <v>1510</v>
      </c>
      <c r="G299" s="4" t="s">
        <v>320</v>
      </c>
      <c r="H299" s="4" t="s">
        <v>347</v>
      </c>
      <c r="I299" s="4" t="s">
        <v>1513</v>
      </c>
      <c r="J299" s="4">
        <v>1</v>
      </c>
      <c r="K299" s="4">
        <v>260.58999999999997</v>
      </c>
      <c r="L299" s="10">
        <v>260.58999999999997</v>
      </c>
    </row>
    <row r="300" spans="1:12" ht="32" customHeight="1" x14ac:dyDescent="0.35">
      <c r="A300" s="9" t="s">
        <v>655</v>
      </c>
      <c r="B300" s="5">
        <v>45333</v>
      </c>
      <c r="C300" s="5" t="str">
        <f t="shared" si="4"/>
        <v>February</v>
      </c>
      <c r="D300" s="5" t="str">
        <f>VLOOKUP(C300,'Sales Report'!$A$47:$B$58,2,FALSE)</f>
        <v>Quarter 1</v>
      </c>
      <c r="E300" s="4" t="s">
        <v>1455</v>
      </c>
      <c r="F300" s="4" t="s">
        <v>1511</v>
      </c>
      <c r="G300" s="4" t="s">
        <v>320</v>
      </c>
      <c r="H300" s="4" t="s">
        <v>345</v>
      </c>
      <c r="I300" s="4" t="s">
        <v>1514</v>
      </c>
      <c r="J300" s="4">
        <v>7</v>
      </c>
      <c r="K300" s="4">
        <v>127.17</v>
      </c>
      <c r="L300" s="10">
        <v>890.19</v>
      </c>
    </row>
    <row r="301" spans="1:12" ht="32" customHeight="1" x14ac:dyDescent="0.35">
      <c r="A301" s="9" t="s">
        <v>656</v>
      </c>
      <c r="B301" s="5">
        <v>45427</v>
      </c>
      <c r="C301" s="5" t="str">
        <f t="shared" si="4"/>
        <v>May</v>
      </c>
      <c r="D301" s="5" t="str">
        <f>VLOOKUP(C301,'Sales Report'!$A$47:$B$58,2,FALSE)</f>
        <v>Quarter 2</v>
      </c>
      <c r="E301" s="4" t="s">
        <v>1359</v>
      </c>
      <c r="F301" s="4" t="s">
        <v>1509</v>
      </c>
      <c r="G301" s="4" t="s">
        <v>323</v>
      </c>
      <c r="H301" s="4" t="s">
        <v>340</v>
      </c>
      <c r="I301" s="4" t="s">
        <v>1513</v>
      </c>
      <c r="J301" s="4">
        <v>16</v>
      </c>
      <c r="K301" s="4">
        <v>332.67</v>
      </c>
      <c r="L301" s="10">
        <v>5322.72</v>
      </c>
    </row>
    <row r="302" spans="1:12" ht="32" customHeight="1" x14ac:dyDescent="0.35">
      <c r="A302" s="9" t="s">
        <v>657</v>
      </c>
      <c r="B302" s="5">
        <v>45387</v>
      </c>
      <c r="C302" s="5" t="str">
        <f t="shared" si="4"/>
        <v>April</v>
      </c>
      <c r="D302" s="5" t="str">
        <f>VLOOKUP(C302,'Sales Report'!$A$47:$B$58,2,FALSE)</f>
        <v>Quarter 2</v>
      </c>
      <c r="E302" s="4" t="s">
        <v>1466</v>
      </c>
      <c r="F302" s="4" t="s">
        <v>1511</v>
      </c>
      <c r="G302" s="4" t="s">
        <v>321</v>
      </c>
      <c r="H302" s="4" t="s">
        <v>329</v>
      </c>
      <c r="I302" s="4" t="s">
        <v>1514</v>
      </c>
      <c r="J302" s="4">
        <v>12</v>
      </c>
      <c r="K302" s="4">
        <v>541.51</v>
      </c>
      <c r="L302" s="10">
        <v>6498.12</v>
      </c>
    </row>
    <row r="303" spans="1:12" ht="32" customHeight="1" x14ac:dyDescent="0.35">
      <c r="A303" s="9" t="s">
        <v>658</v>
      </c>
      <c r="B303" s="5">
        <v>45429</v>
      </c>
      <c r="C303" s="5" t="str">
        <f t="shared" si="4"/>
        <v>May</v>
      </c>
      <c r="D303" s="5" t="str">
        <f>VLOOKUP(C303,'Sales Report'!$A$47:$B$58,2,FALSE)</f>
        <v>Quarter 2</v>
      </c>
      <c r="E303" s="4" t="s">
        <v>1464</v>
      </c>
      <c r="F303" s="4" t="s">
        <v>1511</v>
      </c>
      <c r="G303" s="4" t="s">
        <v>323</v>
      </c>
      <c r="H303" s="4" t="s">
        <v>340</v>
      </c>
      <c r="I303" s="4" t="s">
        <v>1513</v>
      </c>
      <c r="J303" s="4">
        <v>15</v>
      </c>
      <c r="K303" s="4">
        <v>172.24</v>
      </c>
      <c r="L303" s="10">
        <v>2583.6</v>
      </c>
    </row>
    <row r="304" spans="1:12" ht="32" customHeight="1" x14ac:dyDescent="0.35">
      <c r="A304" s="9" t="s">
        <v>659</v>
      </c>
      <c r="B304" s="5">
        <v>45569</v>
      </c>
      <c r="C304" s="5" t="str">
        <f t="shared" si="4"/>
        <v>October</v>
      </c>
      <c r="D304" s="5" t="str">
        <f>VLOOKUP(C304,'Sales Report'!$A$47:$B$58,2,FALSE)</f>
        <v>Quarter 4</v>
      </c>
      <c r="E304" s="4" t="s">
        <v>1489</v>
      </c>
      <c r="F304" s="4" t="s">
        <v>1509</v>
      </c>
      <c r="G304" s="4" t="s">
        <v>319</v>
      </c>
      <c r="H304" s="4" t="s">
        <v>328</v>
      </c>
      <c r="I304" s="4" t="s">
        <v>1513</v>
      </c>
      <c r="J304" s="4">
        <v>3</v>
      </c>
      <c r="K304" s="4">
        <v>412.12</v>
      </c>
      <c r="L304" s="10">
        <v>1236.3599999999999</v>
      </c>
    </row>
    <row r="305" spans="1:12" ht="32" customHeight="1" x14ac:dyDescent="0.35">
      <c r="A305" s="9" t="s">
        <v>660</v>
      </c>
      <c r="B305" s="5">
        <v>45566</v>
      </c>
      <c r="C305" s="5" t="str">
        <f t="shared" si="4"/>
        <v>October</v>
      </c>
      <c r="D305" s="5" t="str">
        <f>VLOOKUP(C305,'Sales Report'!$A$47:$B$58,2,FALSE)</f>
        <v>Quarter 4</v>
      </c>
      <c r="E305" s="4" t="s">
        <v>1455</v>
      </c>
      <c r="F305" s="4" t="s">
        <v>1509</v>
      </c>
      <c r="G305" s="4" t="s">
        <v>319</v>
      </c>
      <c r="H305" s="4" t="s">
        <v>328</v>
      </c>
      <c r="I305" s="4" t="s">
        <v>1513</v>
      </c>
      <c r="J305" s="4">
        <v>13</v>
      </c>
      <c r="K305" s="4">
        <v>513.12</v>
      </c>
      <c r="L305" s="10">
        <v>6670.56</v>
      </c>
    </row>
    <row r="306" spans="1:12" ht="32" customHeight="1" x14ac:dyDescent="0.35">
      <c r="A306" s="9" t="s">
        <v>661</v>
      </c>
      <c r="B306" s="5">
        <v>45309</v>
      </c>
      <c r="C306" s="5" t="str">
        <f t="shared" si="4"/>
        <v>January</v>
      </c>
      <c r="D306" s="5" t="str">
        <f>VLOOKUP(C306,'Sales Report'!$A$47:$B$58,2,FALSE)</f>
        <v>Quarter 1</v>
      </c>
      <c r="E306" s="4" t="s">
        <v>1419</v>
      </c>
      <c r="F306" s="4" t="s">
        <v>1509</v>
      </c>
      <c r="G306" s="4" t="s">
        <v>319</v>
      </c>
      <c r="H306" s="4" t="s">
        <v>341</v>
      </c>
      <c r="I306" s="4" t="s">
        <v>1513</v>
      </c>
      <c r="J306" s="4">
        <v>10</v>
      </c>
      <c r="K306" s="4">
        <v>68.83</v>
      </c>
      <c r="L306" s="10">
        <v>688.3</v>
      </c>
    </row>
    <row r="307" spans="1:12" ht="32" customHeight="1" x14ac:dyDescent="0.35">
      <c r="A307" s="9" t="s">
        <v>662</v>
      </c>
      <c r="B307" s="5">
        <v>45521</v>
      </c>
      <c r="C307" s="5" t="str">
        <f t="shared" si="4"/>
        <v>August</v>
      </c>
      <c r="D307" s="5" t="str">
        <f>VLOOKUP(C307,'Sales Report'!$A$47:$B$58,2,FALSE)</f>
        <v>Quarter 3</v>
      </c>
      <c r="E307" s="4" t="s">
        <v>1389</v>
      </c>
      <c r="F307" s="4" t="s">
        <v>1510</v>
      </c>
      <c r="G307" s="4" t="s">
        <v>324</v>
      </c>
      <c r="H307" s="4" t="s">
        <v>337</v>
      </c>
      <c r="I307" s="4" t="s">
        <v>1514</v>
      </c>
      <c r="J307" s="4">
        <v>20</v>
      </c>
      <c r="K307" s="4">
        <v>104.54</v>
      </c>
      <c r="L307" s="10">
        <v>2090.8000000000002</v>
      </c>
    </row>
    <row r="308" spans="1:12" ht="32" customHeight="1" x14ac:dyDescent="0.35">
      <c r="A308" s="9" t="s">
        <v>663</v>
      </c>
      <c r="B308" s="5">
        <v>45641</v>
      </c>
      <c r="C308" s="5" t="str">
        <f t="shared" si="4"/>
        <v>December</v>
      </c>
      <c r="D308" s="5" t="str">
        <f>VLOOKUP(C308,'Sales Report'!$A$47:$B$58,2,FALSE)</f>
        <v>Quarter 4</v>
      </c>
      <c r="E308" s="4" t="s">
        <v>1393</v>
      </c>
      <c r="F308" s="4" t="s">
        <v>1510</v>
      </c>
      <c r="G308" s="4" t="s">
        <v>319</v>
      </c>
      <c r="H308" s="4" t="s">
        <v>326</v>
      </c>
      <c r="I308" s="4" t="s">
        <v>1514</v>
      </c>
      <c r="J308" s="4">
        <v>5</v>
      </c>
      <c r="K308" s="4">
        <v>47.23</v>
      </c>
      <c r="L308" s="10">
        <v>236.15</v>
      </c>
    </row>
    <row r="309" spans="1:12" ht="32" customHeight="1" x14ac:dyDescent="0.35">
      <c r="A309" s="9" t="s">
        <v>664</v>
      </c>
      <c r="B309" s="5">
        <v>45455</v>
      </c>
      <c r="C309" s="5" t="str">
        <f t="shared" si="4"/>
        <v>June</v>
      </c>
      <c r="D309" s="5" t="str">
        <f>VLOOKUP(C309,'Sales Report'!$A$47:$B$58,2,FALSE)</f>
        <v>Quarter 2</v>
      </c>
      <c r="E309" s="4" t="s">
        <v>1480</v>
      </c>
      <c r="F309" s="4" t="s">
        <v>1511</v>
      </c>
      <c r="G309" s="4" t="s">
        <v>322</v>
      </c>
      <c r="H309" s="4" t="s">
        <v>343</v>
      </c>
      <c r="I309" s="4" t="s">
        <v>1513</v>
      </c>
      <c r="J309" s="4">
        <v>5</v>
      </c>
      <c r="K309" s="4">
        <v>527.98</v>
      </c>
      <c r="L309" s="10">
        <v>2639.9</v>
      </c>
    </row>
    <row r="310" spans="1:12" ht="32" customHeight="1" x14ac:dyDescent="0.35">
      <c r="A310" s="9" t="s">
        <v>665</v>
      </c>
      <c r="B310" s="5">
        <v>45558</v>
      </c>
      <c r="C310" s="5" t="str">
        <f t="shared" si="4"/>
        <v>September</v>
      </c>
      <c r="D310" s="5" t="str">
        <f>VLOOKUP(C310,'Sales Report'!$A$47:$B$58,2,FALSE)</f>
        <v>Quarter 3</v>
      </c>
      <c r="E310" s="4" t="s">
        <v>1425</v>
      </c>
      <c r="F310" s="4" t="s">
        <v>1511</v>
      </c>
      <c r="G310" s="4" t="s">
        <v>321</v>
      </c>
      <c r="H310" s="4" t="s">
        <v>346</v>
      </c>
      <c r="I310" s="4" t="s">
        <v>1513</v>
      </c>
      <c r="J310" s="4">
        <v>18</v>
      </c>
      <c r="K310" s="4">
        <v>227.97</v>
      </c>
      <c r="L310" s="10">
        <v>4103.46</v>
      </c>
    </row>
    <row r="311" spans="1:12" ht="32" customHeight="1" x14ac:dyDescent="0.35">
      <c r="A311" s="9" t="s">
        <v>666</v>
      </c>
      <c r="B311" s="5">
        <v>45506</v>
      </c>
      <c r="C311" s="5" t="str">
        <f t="shared" si="4"/>
        <v>August</v>
      </c>
      <c r="D311" s="5" t="str">
        <f>VLOOKUP(C311,'Sales Report'!$A$47:$B$58,2,FALSE)</f>
        <v>Quarter 3</v>
      </c>
      <c r="E311" s="4" t="s">
        <v>1423</v>
      </c>
      <c r="F311" s="4" t="s">
        <v>1508</v>
      </c>
      <c r="G311" s="4" t="s">
        <v>322</v>
      </c>
      <c r="H311" s="4" t="s">
        <v>343</v>
      </c>
      <c r="I311" s="4" t="s">
        <v>1513</v>
      </c>
      <c r="J311" s="4">
        <v>20</v>
      </c>
      <c r="K311" s="4">
        <v>374.03</v>
      </c>
      <c r="L311" s="10">
        <v>7480.6</v>
      </c>
    </row>
    <row r="312" spans="1:12" ht="32" customHeight="1" x14ac:dyDescent="0.35">
      <c r="A312" s="9" t="s">
        <v>667</v>
      </c>
      <c r="B312" s="5">
        <v>45343</v>
      </c>
      <c r="C312" s="5" t="str">
        <f t="shared" si="4"/>
        <v>February</v>
      </c>
      <c r="D312" s="5" t="str">
        <f>VLOOKUP(C312,'Sales Report'!$A$47:$B$58,2,FALSE)</f>
        <v>Quarter 1</v>
      </c>
      <c r="E312" s="4" t="s">
        <v>1463</v>
      </c>
      <c r="F312" s="4" t="s">
        <v>1509</v>
      </c>
      <c r="G312" s="4" t="s">
        <v>319</v>
      </c>
      <c r="H312" s="4" t="s">
        <v>326</v>
      </c>
      <c r="I312" s="4" t="s">
        <v>1513</v>
      </c>
      <c r="J312" s="4">
        <v>19</v>
      </c>
      <c r="K312" s="4">
        <v>378.48</v>
      </c>
      <c r="L312" s="10">
        <v>7191.12</v>
      </c>
    </row>
    <row r="313" spans="1:12" ht="32" customHeight="1" x14ac:dyDescent="0.35">
      <c r="A313" s="9" t="s">
        <v>668</v>
      </c>
      <c r="B313" s="5">
        <v>45468</v>
      </c>
      <c r="C313" s="5" t="str">
        <f t="shared" si="4"/>
        <v>June</v>
      </c>
      <c r="D313" s="5" t="str">
        <f>VLOOKUP(C313,'Sales Report'!$A$47:$B$58,2,FALSE)</f>
        <v>Quarter 2</v>
      </c>
      <c r="E313" s="4" t="s">
        <v>1489</v>
      </c>
      <c r="F313" s="4" t="s">
        <v>1507</v>
      </c>
      <c r="G313" s="4" t="s">
        <v>322</v>
      </c>
      <c r="H313" s="4" t="s">
        <v>330</v>
      </c>
      <c r="I313" s="4" t="s">
        <v>1514</v>
      </c>
      <c r="J313" s="4">
        <v>10</v>
      </c>
      <c r="K313" s="4">
        <v>543.37</v>
      </c>
      <c r="L313" s="10">
        <v>5433.7</v>
      </c>
    </row>
    <row r="314" spans="1:12" ht="32" customHeight="1" x14ac:dyDescent="0.35">
      <c r="A314" s="9" t="s">
        <v>669</v>
      </c>
      <c r="B314" s="5">
        <v>45380</v>
      </c>
      <c r="C314" s="5" t="str">
        <f t="shared" si="4"/>
        <v>March</v>
      </c>
      <c r="D314" s="5" t="str">
        <f>VLOOKUP(C314,'Sales Report'!$A$47:$B$58,2,FALSE)</f>
        <v>Quarter 1</v>
      </c>
      <c r="E314" s="4" t="s">
        <v>1443</v>
      </c>
      <c r="F314" s="4" t="s">
        <v>1508</v>
      </c>
      <c r="G314" s="4" t="s">
        <v>321</v>
      </c>
      <c r="H314" s="4" t="s">
        <v>346</v>
      </c>
      <c r="I314" s="4" t="s">
        <v>1513</v>
      </c>
      <c r="J314" s="4">
        <v>19</v>
      </c>
      <c r="K314" s="4">
        <v>384.1</v>
      </c>
      <c r="L314" s="10">
        <v>7297.9</v>
      </c>
    </row>
    <row r="315" spans="1:12" ht="32" customHeight="1" x14ac:dyDescent="0.35">
      <c r="A315" s="9" t="s">
        <v>670</v>
      </c>
      <c r="B315" s="5">
        <v>45461</v>
      </c>
      <c r="C315" s="5" t="str">
        <f t="shared" si="4"/>
        <v>June</v>
      </c>
      <c r="D315" s="5" t="str">
        <f>VLOOKUP(C315,'Sales Report'!$A$47:$B$58,2,FALSE)</f>
        <v>Quarter 2</v>
      </c>
      <c r="E315" s="4" t="s">
        <v>1435</v>
      </c>
      <c r="F315" s="4" t="s">
        <v>1511</v>
      </c>
      <c r="G315" s="4" t="s">
        <v>319</v>
      </c>
      <c r="H315" s="4" t="s">
        <v>341</v>
      </c>
      <c r="I315" s="4" t="s">
        <v>1513</v>
      </c>
      <c r="J315" s="4">
        <v>2</v>
      </c>
      <c r="K315" s="4">
        <v>273.33</v>
      </c>
      <c r="L315" s="10">
        <v>546.66</v>
      </c>
    </row>
    <row r="316" spans="1:12" ht="32" customHeight="1" x14ac:dyDescent="0.35">
      <c r="A316" s="9" t="s">
        <v>671</v>
      </c>
      <c r="B316" s="5">
        <v>45464</v>
      </c>
      <c r="C316" s="5" t="str">
        <f t="shared" si="4"/>
        <v>June</v>
      </c>
      <c r="D316" s="5" t="str">
        <f>VLOOKUP(C316,'Sales Report'!$A$47:$B$58,2,FALSE)</f>
        <v>Quarter 2</v>
      </c>
      <c r="E316" s="4" t="s">
        <v>1448</v>
      </c>
      <c r="F316" s="4" t="s">
        <v>1507</v>
      </c>
      <c r="G316" s="4" t="s">
        <v>318</v>
      </c>
      <c r="H316" s="4" t="s">
        <v>339</v>
      </c>
      <c r="I316" s="4" t="s">
        <v>1513</v>
      </c>
      <c r="J316" s="4">
        <v>9</v>
      </c>
      <c r="K316" s="4">
        <v>547.65</v>
      </c>
      <c r="L316" s="10">
        <v>4928.8500000000004</v>
      </c>
    </row>
    <row r="317" spans="1:12" ht="32" customHeight="1" x14ac:dyDescent="0.35">
      <c r="A317" s="9" t="s">
        <v>672</v>
      </c>
      <c r="B317" s="5">
        <v>45445</v>
      </c>
      <c r="C317" s="5" t="str">
        <f t="shared" si="4"/>
        <v>June</v>
      </c>
      <c r="D317" s="5" t="str">
        <f>VLOOKUP(C317,'Sales Report'!$A$47:$B$58,2,FALSE)</f>
        <v>Quarter 2</v>
      </c>
      <c r="E317" s="4" t="s">
        <v>1357</v>
      </c>
      <c r="F317" s="4" t="s">
        <v>1507</v>
      </c>
      <c r="G317" s="4" t="s">
        <v>323</v>
      </c>
      <c r="H317" s="4" t="s">
        <v>340</v>
      </c>
      <c r="I317" s="4" t="s">
        <v>1513</v>
      </c>
      <c r="J317" s="4">
        <v>4</v>
      </c>
      <c r="K317" s="4">
        <v>519.1</v>
      </c>
      <c r="L317" s="10">
        <v>2076.4</v>
      </c>
    </row>
    <row r="318" spans="1:12" ht="32" customHeight="1" x14ac:dyDescent="0.35">
      <c r="A318" s="9" t="s">
        <v>673</v>
      </c>
      <c r="B318" s="5">
        <v>45518</v>
      </c>
      <c r="C318" s="5" t="str">
        <f t="shared" si="4"/>
        <v>August</v>
      </c>
      <c r="D318" s="5" t="str">
        <f>VLOOKUP(C318,'Sales Report'!$A$47:$B$58,2,FALSE)</f>
        <v>Quarter 3</v>
      </c>
      <c r="E318" s="4" t="s">
        <v>1470</v>
      </c>
      <c r="F318" s="4" t="s">
        <v>1508</v>
      </c>
      <c r="G318" s="4" t="s">
        <v>323</v>
      </c>
      <c r="H318" s="4" t="s">
        <v>340</v>
      </c>
      <c r="I318" s="4" t="s">
        <v>1514</v>
      </c>
      <c r="J318" s="4">
        <v>20</v>
      </c>
      <c r="K318" s="4">
        <v>383.31</v>
      </c>
      <c r="L318" s="10">
        <v>7666.2</v>
      </c>
    </row>
    <row r="319" spans="1:12" ht="32" customHeight="1" x14ac:dyDescent="0.35">
      <c r="A319" s="9" t="s">
        <v>674</v>
      </c>
      <c r="B319" s="5">
        <v>45320</v>
      </c>
      <c r="C319" s="5" t="str">
        <f t="shared" si="4"/>
        <v>January</v>
      </c>
      <c r="D319" s="5" t="str">
        <f>VLOOKUP(C319,'Sales Report'!$A$47:$B$58,2,FALSE)</f>
        <v>Quarter 1</v>
      </c>
      <c r="E319" s="4" t="s">
        <v>1391</v>
      </c>
      <c r="F319" s="4" t="s">
        <v>1510</v>
      </c>
      <c r="G319" s="4" t="s">
        <v>318</v>
      </c>
      <c r="H319" s="4" t="s">
        <v>339</v>
      </c>
      <c r="I319" s="4" t="s">
        <v>1514</v>
      </c>
      <c r="J319" s="4">
        <v>17</v>
      </c>
      <c r="K319" s="4">
        <v>530.61</v>
      </c>
      <c r="L319" s="10">
        <v>9020.3700000000008</v>
      </c>
    </row>
    <row r="320" spans="1:12" ht="32" customHeight="1" x14ac:dyDescent="0.35">
      <c r="A320" s="9" t="s">
        <v>675</v>
      </c>
      <c r="B320" s="5">
        <v>45560</v>
      </c>
      <c r="C320" s="5" t="str">
        <f t="shared" si="4"/>
        <v>September</v>
      </c>
      <c r="D320" s="5" t="str">
        <f>VLOOKUP(C320,'Sales Report'!$A$47:$B$58,2,FALSE)</f>
        <v>Quarter 3</v>
      </c>
      <c r="E320" s="4" t="s">
        <v>1490</v>
      </c>
      <c r="F320" s="4" t="s">
        <v>1511</v>
      </c>
      <c r="G320" s="4" t="s">
        <v>320</v>
      </c>
      <c r="H320" s="4" t="s">
        <v>347</v>
      </c>
      <c r="I320" s="4" t="s">
        <v>1513</v>
      </c>
      <c r="J320" s="4">
        <v>17</v>
      </c>
      <c r="K320" s="4">
        <v>249.29</v>
      </c>
      <c r="L320" s="10">
        <v>4237.93</v>
      </c>
    </row>
    <row r="321" spans="1:12" ht="32" customHeight="1" x14ac:dyDescent="0.35">
      <c r="A321" s="9" t="s">
        <v>676</v>
      </c>
      <c r="B321" s="5">
        <v>45308</v>
      </c>
      <c r="C321" s="5" t="str">
        <f t="shared" si="4"/>
        <v>January</v>
      </c>
      <c r="D321" s="5" t="str">
        <f>VLOOKUP(C321,'Sales Report'!$A$47:$B$58,2,FALSE)</f>
        <v>Quarter 1</v>
      </c>
      <c r="E321" s="4" t="s">
        <v>1491</v>
      </c>
      <c r="F321" s="4" t="s">
        <v>1511</v>
      </c>
      <c r="G321" s="4" t="s">
        <v>319</v>
      </c>
      <c r="H321" s="4" t="s">
        <v>326</v>
      </c>
      <c r="I321" s="4" t="s">
        <v>1513</v>
      </c>
      <c r="J321" s="4">
        <v>7</v>
      </c>
      <c r="K321" s="4">
        <v>488.23</v>
      </c>
      <c r="L321" s="10">
        <v>3417.61</v>
      </c>
    </row>
    <row r="322" spans="1:12" ht="32" customHeight="1" x14ac:dyDescent="0.35">
      <c r="A322" s="9" t="s">
        <v>677</v>
      </c>
      <c r="B322" s="5">
        <v>45550</v>
      </c>
      <c r="C322" s="5" t="str">
        <f t="shared" si="4"/>
        <v>September</v>
      </c>
      <c r="D322" s="5" t="str">
        <f>VLOOKUP(C322,'Sales Report'!$A$47:$B$58,2,FALSE)</f>
        <v>Quarter 3</v>
      </c>
      <c r="E322" s="4" t="s">
        <v>1456</v>
      </c>
      <c r="F322" s="4" t="s">
        <v>1511</v>
      </c>
      <c r="G322" s="4" t="s">
        <v>323</v>
      </c>
      <c r="H322" s="4" t="s">
        <v>338</v>
      </c>
      <c r="I322" s="4" t="s">
        <v>1514</v>
      </c>
      <c r="J322" s="4">
        <v>9</v>
      </c>
      <c r="K322" s="4">
        <v>253.76</v>
      </c>
      <c r="L322" s="10">
        <v>2283.84</v>
      </c>
    </row>
    <row r="323" spans="1:12" ht="32" customHeight="1" x14ac:dyDescent="0.35">
      <c r="A323" s="9" t="s">
        <v>678</v>
      </c>
      <c r="B323" s="5">
        <v>45520</v>
      </c>
      <c r="C323" s="5" t="str">
        <f t="shared" ref="C323:C386" si="5">TEXT(B323,"mmmm")</f>
        <v>August</v>
      </c>
      <c r="D323" s="5" t="str">
        <f>VLOOKUP(C323,'Sales Report'!$A$47:$B$58,2,FALSE)</f>
        <v>Quarter 3</v>
      </c>
      <c r="E323" s="4" t="s">
        <v>1432</v>
      </c>
      <c r="F323" s="4" t="s">
        <v>1508</v>
      </c>
      <c r="G323" s="4" t="s">
        <v>318</v>
      </c>
      <c r="H323" s="4" t="s">
        <v>325</v>
      </c>
      <c r="I323" s="4" t="s">
        <v>1513</v>
      </c>
      <c r="J323" s="4">
        <v>8</v>
      </c>
      <c r="K323" s="4">
        <v>244.25</v>
      </c>
      <c r="L323" s="10">
        <v>1954</v>
      </c>
    </row>
    <row r="324" spans="1:12" ht="32" customHeight="1" x14ac:dyDescent="0.35">
      <c r="A324" s="9" t="s">
        <v>679</v>
      </c>
      <c r="B324" s="5">
        <v>45424</v>
      </c>
      <c r="C324" s="5" t="str">
        <f t="shared" si="5"/>
        <v>May</v>
      </c>
      <c r="D324" s="5" t="str">
        <f>VLOOKUP(C324,'Sales Report'!$A$47:$B$58,2,FALSE)</f>
        <v>Quarter 2</v>
      </c>
      <c r="E324" s="4" t="s">
        <v>1359</v>
      </c>
      <c r="F324" s="4" t="s">
        <v>1507</v>
      </c>
      <c r="G324" s="4" t="s">
        <v>324</v>
      </c>
      <c r="H324" s="4" t="s">
        <v>337</v>
      </c>
      <c r="I324" s="4" t="s">
        <v>1513</v>
      </c>
      <c r="J324" s="4">
        <v>12</v>
      </c>
      <c r="K324" s="4">
        <v>217.13</v>
      </c>
      <c r="L324" s="10">
        <v>2605.56</v>
      </c>
    </row>
    <row r="325" spans="1:12" ht="32" customHeight="1" x14ac:dyDescent="0.35">
      <c r="A325" s="9" t="s">
        <v>680</v>
      </c>
      <c r="B325" s="5">
        <v>45401</v>
      </c>
      <c r="C325" s="5" t="str">
        <f t="shared" si="5"/>
        <v>April</v>
      </c>
      <c r="D325" s="5" t="str">
        <f>VLOOKUP(C325,'Sales Report'!$A$47:$B$58,2,FALSE)</f>
        <v>Quarter 2</v>
      </c>
      <c r="E325" s="4" t="s">
        <v>1465</v>
      </c>
      <c r="F325" s="4" t="s">
        <v>1510</v>
      </c>
      <c r="G325" s="4" t="s">
        <v>320</v>
      </c>
      <c r="H325" s="4" t="s">
        <v>327</v>
      </c>
      <c r="I325" s="4" t="s">
        <v>1513</v>
      </c>
      <c r="J325" s="4">
        <v>2</v>
      </c>
      <c r="K325" s="4">
        <v>126.19</v>
      </c>
      <c r="L325" s="10">
        <v>252.38</v>
      </c>
    </row>
    <row r="326" spans="1:12" ht="32" customHeight="1" x14ac:dyDescent="0.35">
      <c r="A326" s="9" t="s">
        <v>681</v>
      </c>
      <c r="B326" s="5">
        <v>45302</v>
      </c>
      <c r="C326" s="5" t="str">
        <f t="shared" si="5"/>
        <v>January</v>
      </c>
      <c r="D326" s="5" t="str">
        <f>VLOOKUP(C326,'Sales Report'!$A$47:$B$58,2,FALSE)</f>
        <v>Quarter 1</v>
      </c>
      <c r="E326" s="4" t="s">
        <v>1453</v>
      </c>
      <c r="F326" s="4" t="s">
        <v>1508</v>
      </c>
      <c r="G326" s="4" t="s">
        <v>318</v>
      </c>
      <c r="H326" s="4" t="s">
        <v>325</v>
      </c>
      <c r="I326" s="4" t="s">
        <v>1513</v>
      </c>
      <c r="J326" s="4">
        <v>9</v>
      </c>
      <c r="K326" s="4">
        <v>405.81</v>
      </c>
      <c r="L326" s="10">
        <v>3652.29</v>
      </c>
    </row>
    <row r="327" spans="1:12" ht="32" customHeight="1" x14ac:dyDescent="0.35">
      <c r="A327" s="9" t="s">
        <v>682</v>
      </c>
      <c r="B327" s="5">
        <v>45421</v>
      </c>
      <c r="C327" s="5" t="str">
        <f t="shared" si="5"/>
        <v>May</v>
      </c>
      <c r="D327" s="5" t="str">
        <f>VLOOKUP(C327,'Sales Report'!$A$47:$B$58,2,FALSE)</f>
        <v>Quarter 2</v>
      </c>
      <c r="E327" s="4" t="s">
        <v>1438</v>
      </c>
      <c r="F327" s="4" t="s">
        <v>1507</v>
      </c>
      <c r="G327" s="4" t="s">
        <v>319</v>
      </c>
      <c r="H327" s="4" t="s">
        <v>326</v>
      </c>
      <c r="I327" s="4" t="s">
        <v>1514</v>
      </c>
      <c r="J327" s="4">
        <v>20</v>
      </c>
      <c r="K327" s="4">
        <v>465.02</v>
      </c>
      <c r="L327" s="10">
        <v>9300.4</v>
      </c>
    </row>
    <row r="328" spans="1:12" ht="32" customHeight="1" x14ac:dyDescent="0.35">
      <c r="A328" s="9" t="s">
        <v>683</v>
      </c>
      <c r="B328" s="5">
        <v>45530</v>
      </c>
      <c r="C328" s="5" t="str">
        <f t="shared" si="5"/>
        <v>August</v>
      </c>
      <c r="D328" s="5" t="str">
        <f>VLOOKUP(C328,'Sales Report'!$A$47:$B$58,2,FALSE)</f>
        <v>Quarter 3</v>
      </c>
      <c r="E328" s="4" t="s">
        <v>1448</v>
      </c>
      <c r="F328" s="4" t="s">
        <v>1509</v>
      </c>
      <c r="G328" s="4" t="s">
        <v>321</v>
      </c>
      <c r="H328" s="4" t="s">
        <v>346</v>
      </c>
      <c r="I328" s="4" t="s">
        <v>1513</v>
      </c>
      <c r="J328" s="4">
        <v>12</v>
      </c>
      <c r="K328" s="4">
        <v>286.32</v>
      </c>
      <c r="L328" s="10">
        <v>3435.84</v>
      </c>
    </row>
    <row r="329" spans="1:12" ht="32" customHeight="1" x14ac:dyDescent="0.35">
      <c r="A329" s="9" t="s">
        <v>684</v>
      </c>
      <c r="B329" s="5">
        <v>45553</v>
      </c>
      <c r="C329" s="5" t="str">
        <f t="shared" si="5"/>
        <v>September</v>
      </c>
      <c r="D329" s="5" t="str">
        <f>VLOOKUP(C329,'Sales Report'!$A$47:$B$58,2,FALSE)</f>
        <v>Quarter 3</v>
      </c>
      <c r="E329" s="4" t="s">
        <v>1400</v>
      </c>
      <c r="F329" s="4" t="s">
        <v>1509</v>
      </c>
      <c r="G329" s="4" t="s">
        <v>322</v>
      </c>
      <c r="H329" s="4" t="s">
        <v>343</v>
      </c>
      <c r="I329" s="4" t="s">
        <v>1513</v>
      </c>
      <c r="J329" s="4">
        <v>13</v>
      </c>
      <c r="K329" s="4">
        <v>350.07</v>
      </c>
      <c r="L329" s="10">
        <v>4550.91</v>
      </c>
    </row>
    <row r="330" spans="1:12" ht="32" customHeight="1" x14ac:dyDescent="0.35">
      <c r="A330" s="9" t="s">
        <v>685</v>
      </c>
      <c r="B330" s="5">
        <v>45347</v>
      </c>
      <c r="C330" s="5" t="str">
        <f t="shared" si="5"/>
        <v>February</v>
      </c>
      <c r="D330" s="5" t="str">
        <f>VLOOKUP(C330,'Sales Report'!$A$47:$B$58,2,FALSE)</f>
        <v>Quarter 1</v>
      </c>
      <c r="E330" s="4" t="s">
        <v>1376</v>
      </c>
      <c r="F330" s="4" t="s">
        <v>1511</v>
      </c>
      <c r="G330" s="4" t="s">
        <v>318</v>
      </c>
      <c r="H330" s="4" t="s">
        <v>336</v>
      </c>
      <c r="I330" s="4" t="s">
        <v>1513</v>
      </c>
      <c r="J330" s="4">
        <v>20</v>
      </c>
      <c r="K330" s="4">
        <v>185.44</v>
      </c>
      <c r="L330" s="10">
        <v>3708.8</v>
      </c>
    </row>
    <row r="331" spans="1:12" ht="32" customHeight="1" x14ac:dyDescent="0.35">
      <c r="A331" s="9" t="s">
        <v>686</v>
      </c>
      <c r="B331" s="5">
        <v>45627</v>
      </c>
      <c r="C331" s="5" t="str">
        <f t="shared" si="5"/>
        <v>December</v>
      </c>
      <c r="D331" s="5" t="str">
        <f>VLOOKUP(C331,'Sales Report'!$A$47:$B$58,2,FALSE)</f>
        <v>Quarter 4</v>
      </c>
      <c r="E331" s="4" t="s">
        <v>1492</v>
      </c>
      <c r="F331" s="4" t="s">
        <v>1510</v>
      </c>
      <c r="G331" s="4" t="s">
        <v>323</v>
      </c>
      <c r="H331" s="4" t="s">
        <v>349</v>
      </c>
      <c r="I331" s="4" t="s">
        <v>1514</v>
      </c>
      <c r="J331" s="4">
        <v>11</v>
      </c>
      <c r="K331" s="4">
        <v>519.58000000000004</v>
      </c>
      <c r="L331" s="10">
        <v>5715.38</v>
      </c>
    </row>
    <row r="332" spans="1:12" ht="32" customHeight="1" x14ac:dyDescent="0.35">
      <c r="A332" s="9" t="s">
        <v>687</v>
      </c>
      <c r="B332" s="5">
        <v>45599</v>
      </c>
      <c r="C332" s="5" t="str">
        <f t="shared" si="5"/>
        <v>November</v>
      </c>
      <c r="D332" s="5" t="str">
        <f>VLOOKUP(C332,'Sales Report'!$A$47:$B$58,2,FALSE)</f>
        <v>Quarter 4</v>
      </c>
      <c r="E332" s="4" t="s">
        <v>1476</v>
      </c>
      <c r="F332" s="4" t="s">
        <v>1507</v>
      </c>
      <c r="G332" s="4" t="s">
        <v>319</v>
      </c>
      <c r="H332" s="4" t="s">
        <v>326</v>
      </c>
      <c r="I332" s="4" t="s">
        <v>1513</v>
      </c>
      <c r="J332" s="4">
        <v>2</v>
      </c>
      <c r="K332" s="4">
        <v>529.52</v>
      </c>
      <c r="L332" s="10">
        <v>1059.04</v>
      </c>
    </row>
    <row r="333" spans="1:12" ht="32" customHeight="1" x14ac:dyDescent="0.35">
      <c r="A333" s="9" t="s">
        <v>688</v>
      </c>
      <c r="B333" s="5">
        <v>45443</v>
      </c>
      <c r="C333" s="5" t="str">
        <f t="shared" si="5"/>
        <v>May</v>
      </c>
      <c r="D333" s="5" t="str">
        <f>VLOOKUP(C333,'Sales Report'!$A$47:$B$58,2,FALSE)</f>
        <v>Quarter 2</v>
      </c>
      <c r="E333" s="4" t="s">
        <v>1493</v>
      </c>
      <c r="F333" s="4" t="s">
        <v>1508</v>
      </c>
      <c r="G333" s="4" t="s">
        <v>318</v>
      </c>
      <c r="H333" s="4" t="s">
        <v>325</v>
      </c>
      <c r="I333" s="4" t="s">
        <v>1513</v>
      </c>
      <c r="J333" s="4">
        <v>1</v>
      </c>
      <c r="K333" s="4">
        <v>413.42</v>
      </c>
      <c r="L333" s="10">
        <v>413.42</v>
      </c>
    </row>
    <row r="334" spans="1:12" ht="32" customHeight="1" x14ac:dyDescent="0.35">
      <c r="A334" s="9" t="s">
        <v>689</v>
      </c>
      <c r="B334" s="5">
        <v>45584</v>
      </c>
      <c r="C334" s="5" t="str">
        <f t="shared" si="5"/>
        <v>October</v>
      </c>
      <c r="D334" s="5" t="str">
        <f>VLOOKUP(C334,'Sales Report'!$A$47:$B$58,2,FALSE)</f>
        <v>Quarter 4</v>
      </c>
      <c r="E334" s="4" t="s">
        <v>1392</v>
      </c>
      <c r="F334" s="4" t="s">
        <v>1507</v>
      </c>
      <c r="G334" s="4" t="s">
        <v>321</v>
      </c>
      <c r="H334" s="4" t="s">
        <v>346</v>
      </c>
      <c r="I334" s="4" t="s">
        <v>1513</v>
      </c>
      <c r="J334" s="4">
        <v>2</v>
      </c>
      <c r="K334" s="4">
        <v>381.72</v>
      </c>
      <c r="L334" s="10">
        <v>763.44</v>
      </c>
    </row>
    <row r="335" spans="1:12" ht="32" customHeight="1" x14ac:dyDescent="0.35">
      <c r="A335" s="9" t="s">
        <v>690</v>
      </c>
      <c r="B335" s="5">
        <v>45535</v>
      </c>
      <c r="C335" s="5" t="str">
        <f t="shared" si="5"/>
        <v>August</v>
      </c>
      <c r="D335" s="5" t="str">
        <f>VLOOKUP(C335,'Sales Report'!$A$47:$B$58,2,FALSE)</f>
        <v>Quarter 3</v>
      </c>
      <c r="E335" s="4" t="s">
        <v>1477</v>
      </c>
      <c r="F335" s="4" t="s">
        <v>1509</v>
      </c>
      <c r="G335" s="4" t="s">
        <v>318</v>
      </c>
      <c r="H335" s="4" t="s">
        <v>336</v>
      </c>
      <c r="I335" s="4" t="s">
        <v>1513</v>
      </c>
      <c r="J335" s="4">
        <v>8</v>
      </c>
      <c r="K335" s="4">
        <v>434.4</v>
      </c>
      <c r="L335" s="10">
        <v>3475.2</v>
      </c>
    </row>
    <row r="336" spans="1:12" ht="32" customHeight="1" x14ac:dyDescent="0.35">
      <c r="A336" s="9" t="s">
        <v>691</v>
      </c>
      <c r="B336" s="5">
        <v>45533</v>
      </c>
      <c r="C336" s="5" t="str">
        <f t="shared" si="5"/>
        <v>August</v>
      </c>
      <c r="D336" s="5" t="str">
        <f>VLOOKUP(C336,'Sales Report'!$A$47:$B$58,2,FALSE)</f>
        <v>Quarter 3</v>
      </c>
      <c r="E336" s="4" t="s">
        <v>1494</v>
      </c>
      <c r="F336" s="4" t="s">
        <v>1507</v>
      </c>
      <c r="G336" s="4" t="s">
        <v>323</v>
      </c>
      <c r="H336" s="4" t="s">
        <v>338</v>
      </c>
      <c r="I336" s="4" t="s">
        <v>1514</v>
      </c>
      <c r="J336" s="4">
        <v>18</v>
      </c>
      <c r="K336" s="4">
        <v>126.55</v>
      </c>
      <c r="L336" s="10">
        <v>2277.9</v>
      </c>
    </row>
    <row r="337" spans="1:12" ht="32" customHeight="1" x14ac:dyDescent="0.35">
      <c r="A337" s="9" t="s">
        <v>692</v>
      </c>
      <c r="B337" s="5">
        <v>45627</v>
      </c>
      <c r="C337" s="5" t="str">
        <f t="shared" si="5"/>
        <v>December</v>
      </c>
      <c r="D337" s="5" t="str">
        <f>VLOOKUP(C337,'Sales Report'!$A$47:$B$58,2,FALSE)</f>
        <v>Quarter 4</v>
      </c>
      <c r="E337" s="4" t="s">
        <v>1405</v>
      </c>
      <c r="F337" s="4" t="s">
        <v>1510</v>
      </c>
      <c r="G337" s="4" t="s">
        <v>318</v>
      </c>
      <c r="H337" s="4" t="s">
        <v>336</v>
      </c>
      <c r="I337" s="4" t="s">
        <v>1514</v>
      </c>
      <c r="J337" s="4">
        <v>6</v>
      </c>
      <c r="K337" s="4">
        <v>453.72</v>
      </c>
      <c r="L337" s="10">
        <v>2722.32</v>
      </c>
    </row>
    <row r="338" spans="1:12" ht="32" customHeight="1" x14ac:dyDescent="0.35">
      <c r="A338" s="9" t="s">
        <v>693</v>
      </c>
      <c r="B338" s="5">
        <v>45461</v>
      </c>
      <c r="C338" s="5" t="str">
        <f t="shared" si="5"/>
        <v>June</v>
      </c>
      <c r="D338" s="5" t="str">
        <f>VLOOKUP(C338,'Sales Report'!$A$47:$B$58,2,FALSE)</f>
        <v>Quarter 2</v>
      </c>
      <c r="E338" s="4" t="s">
        <v>1400</v>
      </c>
      <c r="F338" s="4" t="s">
        <v>1507</v>
      </c>
      <c r="G338" s="4" t="s">
        <v>323</v>
      </c>
      <c r="H338" s="4" t="s">
        <v>338</v>
      </c>
      <c r="I338" s="4" t="s">
        <v>1513</v>
      </c>
      <c r="J338" s="4">
        <v>10</v>
      </c>
      <c r="K338" s="4">
        <v>285.27999999999997</v>
      </c>
      <c r="L338" s="10">
        <v>2852.8</v>
      </c>
    </row>
    <row r="339" spans="1:12" ht="32" customHeight="1" x14ac:dyDescent="0.35">
      <c r="A339" s="9" t="s">
        <v>694</v>
      </c>
      <c r="B339" s="5">
        <v>45319</v>
      </c>
      <c r="C339" s="5" t="str">
        <f t="shared" si="5"/>
        <v>January</v>
      </c>
      <c r="D339" s="5" t="str">
        <f>VLOOKUP(C339,'Sales Report'!$A$47:$B$58,2,FALSE)</f>
        <v>Quarter 1</v>
      </c>
      <c r="E339" s="4" t="s">
        <v>1415</v>
      </c>
      <c r="F339" s="4" t="s">
        <v>1509</v>
      </c>
      <c r="G339" s="4" t="s">
        <v>324</v>
      </c>
      <c r="H339" s="4" t="s">
        <v>344</v>
      </c>
      <c r="I339" s="4" t="s">
        <v>1513</v>
      </c>
      <c r="J339" s="4">
        <v>15</v>
      </c>
      <c r="K339" s="4">
        <v>500.51</v>
      </c>
      <c r="L339" s="10">
        <v>7507.65</v>
      </c>
    </row>
    <row r="340" spans="1:12" ht="32" customHeight="1" x14ac:dyDescent="0.35">
      <c r="A340" s="9" t="s">
        <v>695</v>
      </c>
      <c r="B340" s="5">
        <v>45353</v>
      </c>
      <c r="C340" s="5" t="str">
        <f t="shared" si="5"/>
        <v>March</v>
      </c>
      <c r="D340" s="5" t="str">
        <f>VLOOKUP(C340,'Sales Report'!$A$47:$B$58,2,FALSE)</f>
        <v>Quarter 1</v>
      </c>
      <c r="E340" s="4" t="s">
        <v>1422</v>
      </c>
      <c r="F340" s="4" t="s">
        <v>1509</v>
      </c>
      <c r="G340" s="4" t="s">
        <v>324</v>
      </c>
      <c r="H340" s="4" t="s">
        <v>342</v>
      </c>
      <c r="I340" s="4" t="s">
        <v>1513</v>
      </c>
      <c r="J340" s="4">
        <v>16</v>
      </c>
      <c r="K340" s="4">
        <v>528.71</v>
      </c>
      <c r="L340" s="10">
        <v>8459.36</v>
      </c>
    </row>
    <row r="341" spans="1:12" ht="32" customHeight="1" x14ac:dyDescent="0.35">
      <c r="A341" s="9" t="s">
        <v>696</v>
      </c>
      <c r="B341" s="5">
        <v>45362</v>
      </c>
      <c r="C341" s="5" t="str">
        <f t="shared" si="5"/>
        <v>March</v>
      </c>
      <c r="D341" s="5" t="str">
        <f>VLOOKUP(C341,'Sales Report'!$A$47:$B$58,2,FALSE)</f>
        <v>Quarter 1</v>
      </c>
      <c r="E341" s="4" t="s">
        <v>1478</v>
      </c>
      <c r="F341" s="4" t="s">
        <v>1507</v>
      </c>
      <c r="G341" s="4" t="s">
        <v>323</v>
      </c>
      <c r="H341" s="4" t="s">
        <v>340</v>
      </c>
      <c r="I341" s="4" t="s">
        <v>1513</v>
      </c>
      <c r="J341" s="4">
        <v>2</v>
      </c>
      <c r="K341" s="4">
        <v>569.73</v>
      </c>
      <c r="L341" s="10">
        <v>1139.46</v>
      </c>
    </row>
    <row r="342" spans="1:12" ht="32" customHeight="1" x14ac:dyDescent="0.35">
      <c r="A342" s="9" t="s">
        <v>697</v>
      </c>
      <c r="B342" s="5">
        <v>45384</v>
      </c>
      <c r="C342" s="5" t="str">
        <f t="shared" si="5"/>
        <v>April</v>
      </c>
      <c r="D342" s="5" t="str">
        <f>VLOOKUP(C342,'Sales Report'!$A$47:$B$58,2,FALSE)</f>
        <v>Quarter 2</v>
      </c>
      <c r="E342" s="4" t="s">
        <v>1395</v>
      </c>
      <c r="F342" s="4" t="s">
        <v>1508</v>
      </c>
      <c r="G342" s="4" t="s">
        <v>321</v>
      </c>
      <c r="H342" s="4" t="s">
        <v>346</v>
      </c>
      <c r="I342" s="4" t="s">
        <v>1514</v>
      </c>
      <c r="J342" s="4">
        <v>5</v>
      </c>
      <c r="K342" s="4">
        <v>222.02</v>
      </c>
      <c r="L342" s="10">
        <v>1110.0999999999999</v>
      </c>
    </row>
    <row r="343" spans="1:12" ht="32" customHeight="1" x14ac:dyDescent="0.35">
      <c r="A343" s="9" t="s">
        <v>698</v>
      </c>
      <c r="B343" s="5">
        <v>45523</v>
      </c>
      <c r="C343" s="5" t="str">
        <f t="shared" si="5"/>
        <v>August</v>
      </c>
      <c r="D343" s="5" t="str">
        <f>VLOOKUP(C343,'Sales Report'!$A$47:$B$58,2,FALSE)</f>
        <v>Quarter 3</v>
      </c>
      <c r="E343" s="4" t="s">
        <v>1443</v>
      </c>
      <c r="F343" s="4" t="s">
        <v>1510</v>
      </c>
      <c r="G343" s="4" t="s">
        <v>323</v>
      </c>
      <c r="H343" s="4" t="s">
        <v>338</v>
      </c>
      <c r="I343" s="4" t="s">
        <v>1513</v>
      </c>
      <c r="J343" s="4">
        <v>11</v>
      </c>
      <c r="K343" s="4">
        <v>374.91</v>
      </c>
      <c r="L343" s="10">
        <v>4124.01</v>
      </c>
    </row>
    <row r="344" spans="1:12" ht="32" customHeight="1" x14ac:dyDescent="0.35">
      <c r="A344" s="9" t="s">
        <v>699</v>
      </c>
      <c r="B344" s="5">
        <v>45337</v>
      </c>
      <c r="C344" s="5" t="str">
        <f t="shared" si="5"/>
        <v>February</v>
      </c>
      <c r="D344" s="5" t="str">
        <f>VLOOKUP(C344,'Sales Report'!$A$47:$B$58,2,FALSE)</f>
        <v>Quarter 1</v>
      </c>
      <c r="E344" s="4" t="s">
        <v>1371</v>
      </c>
      <c r="F344" s="4" t="s">
        <v>1509</v>
      </c>
      <c r="G344" s="4" t="s">
        <v>322</v>
      </c>
      <c r="H344" s="4" t="s">
        <v>330</v>
      </c>
      <c r="I344" s="4" t="s">
        <v>1513</v>
      </c>
      <c r="J344" s="4">
        <v>19</v>
      </c>
      <c r="K344" s="4">
        <v>454.95</v>
      </c>
      <c r="L344" s="10">
        <v>8644.0499999999993</v>
      </c>
    </row>
    <row r="345" spans="1:12" ht="32" customHeight="1" x14ac:dyDescent="0.35">
      <c r="A345" s="9" t="s">
        <v>700</v>
      </c>
      <c r="B345" s="5">
        <v>45488</v>
      </c>
      <c r="C345" s="5" t="str">
        <f t="shared" si="5"/>
        <v>July</v>
      </c>
      <c r="D345" s="5" t="str">
        <f>VLOOKUP(C345,'Sales Report'!$A$47:$B$58,2,FALSE)</f>
        <v>Quarter 3</v>
      </c>
      <c r="E345" s="4" t="s">
        <v>1495</v>
      </c>
      <c r="F345" s="4" t="s">
        <v>1511</v>
      </c>
      <c r="G345" s="4" t="s">
        <v>321</v>
      </c>
      <c r="H345" s="4" t="s">
        <v>346</v>
      </c>
      <c r="I345" s="4" t="s">
        <v>1513</v>
      </c>
      <c r="J345" s="4">
        <v>13</v>
      </c>
      <c r="K345" s="4">
        <v>297.33999999999997</v>
      </c>
      <c r="L345" s="10">
        <v>3865.42</v>
      </c>
    </row>
    <row r="346" spans="1:12" ht="32" customHeight="1" x14ac:dyDescent="0.35">
      <c r="A346" s="9" t="s">
        <v>701</v>
      </c>
      <c r="B346" s="5">
        <v>45563</v>
      </c>
      <c r="C346" s="5" t="str">
        <f t="shared" si="5"/>
        <v>September</v>
      </c>
      <c r="D346" s="5" t="str">
        <f>VLOOKUP(C346,'Sales Report'!$A$47:$B$58,2,FALSE)</f>
        <v>Quarter 3</v>
      </c>
      <c r="E346" s="4" t="s">
        <v>1392</v>
      </c>
      <c r="F346" s="4" t="s">
        <v>1511</v>
      </c>
      <c r="G346" s="4" t="s">
        <v>324</v>
      </c>
      <c r="H346" s="4" t="s">
        <v>342</v>
      </c>
      <c r="I346" s="4" t="s">
        <v>1513</v>
      </c>
      <c r="J346" s="4">
        <v>12</v>
      </c>
      <c r="K346" s="4">
        <v>33.25</v>
      </c>
      <c r="L346" s="10">
        <v>399</v>
      </c>
    </row>
    <row r="347" spans="1:12" ht="32" customHeight="1" x14ac:dyDescent="0.35">
      <c r="A347" s="9" t="s">
        <v>702</v>
      </c>
      <c r="B347" s="5">
        <v>45468</v>
      </c>
      <c r="C347" s="5" t="str">
        <f t="shared" si="5"/>
        <v>June</v>
      </c>
      <c r="D347" s="5" t="str">
        <f>VLOOKUP(C347,'Sales Report'!$A$47:$B$58,2,FALSE)</f>
        <v>Quarter 2</v>
      </c>
      <c r="E347" s="4" t="s">
        <v>1358</v>
      </c>
      <c r="F347" s="4" t="s">
        <v>1510</v>
      </c>
      <c r="G347" s="4" t="s">
        <v>318</v>
      </c>
      <c r="H347" s="4" t="s">
        <v>325</v>
      </c>
      <c r="I347" s="4" t="s">
        <v>1514</v>
      </c>
      <c r="J347" s="4">
        <v>8</v>
      </c>
      <c r="K347" s="4">
        <v>161.72</v>
      </c>
      <c r="L347" s="10">
        <v>1293.76</v>
      </c>
    </row>
    <row r="348" spans="1:12" ht="32" customHeight="1" x14ac:dyDescent="0.35">
      <c r="A348" s="9" t="s">
        <v>703</v>
      </c>
      <c r="B348" s="5">
        <v>45325</v>
      </c>
      <c r="C348" s="5" t="str">
        <f t="shared" si="5"/>
        <v>February</v>
      </c>
      <c r="D348" s="5" t="str">
        <f>VLOOKUP(C348,'Sales Report'!$A$47:$B$58,2,FALSE)</f>
        <v>Quarter 1</v>
      </c>
      <c r="E348" s="4" t="s">
        <v>1439</v>
      </c>
      <c r="F348" s="4" t="s">
        <v>1507</v>
      </c>
      <c r="G348" s="4" t="s">
        <v>320</v>
      </c>
      <c r="H348" s="4" t="s">
        <v>327</v>
      </c>
      <c r="I348" s="4" t="s">
        <v>1514</v>
      </c>
      <c r="J348" s="4">
        <v>17</v>
      </c>
      <c r="K348" s="4">
        <v>363.38</v>
      </c>
      <c r="L348" s="10">
        <v>6177.46</v>
      </c>
    </row>
    <row r="349" spans="1:12" ht="32" customHeight="1" x14ac:dyDescent="0.35">
      <c r="A349" s="9" t="s">
        <v>704</v>
      </c>
      <c r="B349" s="5">
        <v>45514</v>
      </c>
      <c r="C349" s="5" t="str">
        <f t="shared" si="5"/>
        <v>August</v>
      </c>
      <c r="D349" s="5" t="str">
        <f>VLOOKUP(C349,'Sales Report'!$A$47:$B$58,2,FALSE)</f>
        <v>Quarter 3</v>
      </c>
      <c r="E349" s="4" t="s">
        <v>1436</v>
      </c>
      <c r="F349" s="4" t="s">
        <v>1507</v>
      </c>
      <c r="G349" s="4" t="s">
        <v>323</v>
      </c>
      <c r="H349" s="4" t="s">
        <v>340</v>
      </c>
      <c r="I349" s="4" t="s">
        <v>1513</v>
      </c>
      <c r="J349" s="4">
        <v>17</v>
      </c>
      <c r="K349" s="4">
        <v>379.96</v>
      </c>
      <c r="L349" s="10">
        <v>6459.32</v>
      </c>
    </row>
    <row r="350" spans="1:12" ht="32" customHeight="1" x14ac:dyDescent="0.35">
      <c r="A350" s="9" t="s">
        <v>705</v>
      </c>
      <c r="B350" s="5">
        <v>45498</v>
      </c>
      <c r="C350" s="5" t="str">
        <f t="shared" si="5"/>
        <v>July</v>
      </c>
      <c r="D350" s="5" t="str">
        <f>VLOOKUP(C350,'Sales Report'!$A$47:$B$58,2,FALSE)</f>
        <v>Quarter 3</v>
      </c>
      <c r="E350" s="4" t="s">
        <v>1444</v>
      </c>
      <c r="F350" s="4" t="s">
        <v>1510</v>
      </c>
      <c r="G350" s="4" t="s">
        <v>321</v>
      </c>
      <c r="H350" s="4" t="s">
        <v>348</v>
      </c>
      <c r="I350" s="4" t="s">
        <v>1513</v>
      </c>
      <c r="J350" s="4">
        <v>7</v>
      </c>
      <c r="K350" s="4">
        <v>129.08000000000001</v>
      </c>
      <c r="L350" s="10">
        <v>903.56</v>
      </c>
    </row>
    <row r="351" spans="1:12" ht="32" customHeight="1" x14ac:dyDescent="0.35">
      <c r="A351" s="9" t="s">
        <v>706</v>
      </c>
      <c r="B351" s="5">
        <v>45550</v>
      </c>
      <c r="C351" s="5" t="str">
        <f t="shared" si="5"/>
        <v>September</v>
      </c>
      <c r="D351" s="5" t="str">
        <f>VLOOKUP(C351,'Sales Report'!$A$47:$B$58,2,FALSE)</f>
        <v>Quarter 3</v>
      </c>
      <c r="E351" s="4" t="s">
        <v>1410</v>
      </c>
      <c r="F351" s="4" t="s">
        <v>1511</v>
      </c>
      <c r="G351" s="4" t="s">
        <v>319</v>
      </c>
      <c r="H351" s="4" t="s">
        <v>326</v>
      </c>
      <c r="I351" s="4" t="s">
        <v>1514</v>
      </c>
      <c r="J351" s="4">
        <v>7</v>
      </c>
      <c r="K351" s="4">
        <v>428.07</v>
      </c>
      <c r="L351" s="10">
        <v>2996.49</v>
      </c>
    </row>
    <row r="352" spans="1:12" ht="32" customHeight="1" x14ac:dyDescent="0.35">
      <c r="A352" s="9" t="s">
        <v>707</v>
      </c>
      <c r="B352" s="5">
        <v>45565</v>
      </c>
      <c r="C352" s="5" t="str">
        <f t="shared" si="5"/>
        <v>September</v>
      </c>
      <c r="D352" s="5" t="str">
        <f>VLOOKUP(C352,'Sales Report'!$A$47:$B$58,2,FALSE)</f>
        <v>Quarter 3</v>
      </c>
      <c r="E352" s="4" t="s">
        <v>1445</v>
      </c>
      <c r="F352" s="4" t="s">
        <v>1509</v>
      </c>
      <c r="G352" s="4" t="s">
        <v>323</v>
      </c>
      <c r="H352" s="4" t="s">
        <v>332</v>
      </c>
      <c r="I352" s="4" t="s">
        <v>1513</v>
      </c>
      <c r="J352" s="4">
        <v>13</v>
      </c>
      <c r="K352" s="4">
        <v>556.38</v>
      </c>
      <c r="L352" s="10">
        <v>7232.94</v>
      </c>
    </row>
    <row r="353" spans="1:12" ht="32" customHeight="1" x14ac:dyDescent="0.35">
      <c r="A353" s="9" t="s">
        <v>708</v>
      </c>
      <c r="B353" s="5">
        <v>45505</v>
      </c>
      <c r="C353" s="5" t="str">
        <f t="shared" si="5"/>
        <v>August</v>
      </c>
      <c r="D353" s="5" t="str">
        <f>VLOOKUP(C353,'Sales Report'!$A$47:$B$58,2,FALSE)</f>
        <v>Quarter 3</v>
      </c>
      <c r="E353" s="4" t="s">
        <v>1357</v>
      </c>
      <c r="F353" s="4" t="s">
        <v>1508</v>
      </c>
      <c r="G353" s="4" t="s">
        <v>320</v>
      </c>
      <c r="H353" s="4" t="s">
        <v>345</v>
      </c>
      <c r="I353" s="4" t="s">
        <v>1513</v>
      </c>
      <c r="J353" s="4">
        <v>1</v>
      </c>
      <c r="K353" s="4">
        <v>52.68</v>
      </c>
      <c r="L353" s="10">
        <v>52.68</v>
      </c>
    </row>
    <row r="354" spans="1:12" ht="32" customHeight="1" x14ac:dyDescent="0.35">
      <c r="A354" s="9" t="s">
        <v>709</v>
      </c>
      <c r="B354" s="5">
        <v>45647</v>
      </c>
      <c r="C354" s="5" t="str">
        <f t="shared" si="5"/>
        <v>December</v>
      </c>
      <c r="D354" s="5" t="str">
        <f>VLOOKUP(C354,'Sales Report'!$A$47:$B$58,2,FALSE)</f>
        <v>Quarter 4</v>
      </c>
      <c r="E354" s="4" t="s">
        <v>1453</v>
      </c>
      <c r="F354" s="4" t="s">
        <v>1507</v>
      </c>
      <c r="G354" s="4" t="s">
        <v>320</v>
      </c>
      <c r="H354" s="4" t="s">
        <v>347</v>
      </c>
      <c r="I354" s="4" t="s">
        <v>1513</v>
      </c>
      <c r="J354" s="4">
        <v>16</v>
      </c>
      <c r="K354" s="4">
        <v>419.19</v>
      </c>
      <c r="L354" s="10">
        <v>6707.04</v>
      </c>
    </row>
    <row r="355" spans="1:12" ht="32" customHeight="1" x14ac:dyDescent="0.35">
      <c r="A355" s="9" t="s">
        <v>710</v>
      </c>
      <c r="B355" s="5">
        <v>45650</v>
      </c>
      <c r="C355" s="5" t="str">
        <f t="shared" si="5"/>
        <v>December</v>
      </c>
      <c r="D355" s="5" t="str">
        <f>VLOOKUP(C355,'Sales Report'!$A$47:$B$58,2,FALSE)</f>
        <v>Quarter 4</v>
      </c>
      <c r="E355" s="4" t="s">
        <v>1380</v>
      </c>
      <c r="F355" s="4" t="s">
        <v>1508</v>
      </c>
      <c r="G355" s="4" t="s">
        <v>321</v>
      </c>
      <c r="H355" s="4" t="s">
        <v>331</v>
      </c>
      <c r="I355" s="4" t="s">
        <v>1513</v>
      </c>
      <c r="J355" s="4">
        <v>17</v>
      </c>
      <c r="K355" s="4">
        <v>187.37</v>
      </c>
      <c r="L355" s="10">
        <v>3185.29</v>
      </c>
    </row>
    <row r="356" spans="1:12" ht="32" customHeight="1" x14ac:dyDescent="0.35">
      <c r="A356" s="9" t="s">
        <v>711</v>
      </c>
      <c r="B356" s="5">
        <v>45436</v>
      </c>
      <c r="C356" s="5" t="str">
        <f t="shared" si="5"/>
        <v>May</v>
      </c>
      <c r="D356" s="5" t="str">
        <f>VLOOKUP(C356,'Sales Report'!$A$47:$B$58,2,FALSE)</f>
        <v>Quarter 2</v>
      </c>
      <c r="E356" s="4" t="s">
        <v>1437</v>
      </c>
      <c r="F356" s="4" t="s">
        <v>1511</v>
      </c>
      <c r="G356" s="4" t="s">
        <v>322</v>
      </c>
      <c r="H356" s="4" t="s">
        <v>330</v>
      </c>
      <c r="I356" s="4" t="s">
        <v>1514</v>
      </c>
      <c r="J356" s="4">
        <v>17</v>
      </c>
      <c r="K356" s="4">
        <v>459.78</v>
      </c>
      <c r="L356" s="10">
        <v>7816.26</v>
      </c>
    </row>
    <row r="357" spans="1:12" ht="32" customHeight="1" x14ac:dyDescent="0.35">
      <c r="A357" s="9" t="s">
        <v>712</v>
      </c>
      <c r="B357" s="5">
        <v>45559</v>
      </c>
      <c r="C357" s="5" t="str">
        <f t="shared" si="5"/>
        <v>September</v>
      </c>
      <c r="D357" s="5" t="str">
        <f>VLOOKUP(C357,'Sales Report'!$A$47:$B$58,2,FALSE)</f>
        <v>Quarter 3</v>
      </c>
      <c r="E357" s="4" t="s">
        <v>1478</v>
      </c>
      <c r="F357" s="4" t="s">
        <v>1507</v>
      </c>
      <c r="G357" s="4" t="s">
        <v>321</v>
      </c>
      <c r="H357" s="4" t="s">
        <v>329</v>
      </c>
      <c r="I357" s="4" t="s">
        <v>1513</v>
      </c>
      <c r="J357" s="4">
        <v>20</v>
      </c>
      <c r="K357" s="4">
        <v>147.88999999999999</v>
      </c>
      <c r="L357" s="10">
        <v>2957.8</v>
      </c>
    </row>
    <row r="358" spans="1:12" ht="32" customHeight="1" x14ac:dyDescent="0.35">
      <c r="A358" s="9" t="s">
        <v>713</v>
      </c>
      <c r="B358" s="5">
        <v>45546</v>
      </c>
      <c r="C358" s="5" t="str">
        <f t="shared" si="5"/>
        <v>September</v>
      </c>
      <c r="D358" s="5" t="str">
        <f>VLOOKUP(C358,'Sales Report'!$A$47:$B$58,2,FALSE)</f>
        <v>Quarter 3</v>
      </c>
      <c r="E358" s="4" t="s">
        <v>1462</v>
      </c>
      <c r="F358" s="4" t="s">
        <v>1508</v>
      </c>
      <c r="G358" s="4" t="s">
        <v>318</v>
      </c>
      <c r="H358" s="4" t="s">
        <v>339</v>
      </c>
      <c r="I358" s="4" t="s">
        <v>1513</v>
      </c>
      <c r="J358" s="4">
        <v>10</v>
      </c>
      <c r="K358" s="4">
        <v>110.84</v>
      </c>
      <c r="L358" s="10">
        <v>1108.4000000000001</v>
      </c>
    </row>
    <row r="359" spans="1:12" ht="32" customHeight="1" x14ac:dyDescent="0.35">
      <c r="A359" s="9" t="s">
        <v>714</v>
      </c>
      <c r="B359" s="5">
        <v>45348</v>
      </c>
      <c r="C359" s="5" t="str">
        <f t="shared" si="5"/>
        <v>February</v>
      </c>
      <c r="D359" s="5" t="str">
        <f>VLOOKUP(C359,'Sales Report'!$A$47:$B$58,2,FALSE)</f>
        <v>Quarter 1</v>
      </c>
      <c r="E359" s="4" t="s">
        <v>1431</v>
      </c>
      <c r="F359" s="4" t="s">
        <v>1508</v>
      </c>
      <c r="G359" s="4" t="s">
        <v>323</v>
      </c>
      <c r="H359" s="4" t="s">
        <v>338</v>
      </c>
      <c r="I359" s="4" t="s">
        <v>1513</v>
      </c>
      <c r="J359" s="4">
        <v>1</v>
      </c>
      <c r="K359" s="4">
        <v>31.05</v>
      </c>
      <c r="L359" s="10">
        <v>31.05</v>
      </c>
    </row>
    <row r="360" spans="1:12" ht="32" customHeight="1" x14ac:dyDescent="0.35">
      <c r="A360" s="9" t="s">
        <v>715</v>
      </c>
      <c r="B360" s="5">
        <v>45343</v>
      </c>
      <c r="C360" s="5" t="str">
        <f t="shared" si="5"/>
        <v>February</v>
      </c>
      <c r="D360" s="5" t="str">
        <f>VLOOKUP(C360,'Sales Report'!$A$47:$B$58,2,FALSE)</f>
        <v>Quarter 1</v>
      </c>
      <c r="E360" s="4" t="s">
        <v>1427</v>
      </c>
      <c r="F360" s="4" t="s">
        <v>1510</v>
      </c>
      <c r="G360" s="4" t="s">
        <v>319</v>
      </c>
      <c r="H360" s="4" t="s">
        <v>328</v>
      </c>
      <c r="I360" s="4" t="s">
        <v>1513</v>
      </c>
      <c r="J360" s="4">
        <v>17</v>
      </c>
      <c r="K360" s="4">
        <v>69.77</v>
      </c>
      <c r="L360" s="10">
        <v>1186.0899999999999</v>
      </c>
    </row>
    <row r="361" spans="1:12" ht="32" customHeight="1" x14ac:dyDescent="0.35">
      <c r="A361" s="9" t="s">
        <v>716</v>
      </c>
      <c r="B361" s="5">
        <v>45381</v>
      </c>
      <c r="C361" s="5" t="str">
        <f t="shared" si="5"/>
        <v>March</v>
      </c>
      <c r="D361" s="5" t="str">
        <f>VLOOKUP(C361,'Sales Report'!$A$47:$B$58,2,FALSE)</f>
        <v>Quarter 1</v>
      </c>
      <c r="E361" s="4" t="s">
        <v>1485</v>
      </c>
      <c r="F361" s="4" t="s">
        <v>1507</v>
      </c>
      <c r="G361" s="4" t="s">
        <v>321</v>
      </c>
      <c r="H361" s="4" t="s">
        <v>348</v>
      </c>
      <c r="I361" s="4" t="s">
        <v>1513</v>
      </c>
      <c r="J361" s="4">
        <v>9</v>
      </c>
      <c r="K361" s="4">
        <v>279.75</v>
      </c>
      <c r="L361" s="10">
        <v>2517.75</v>
      </c>
    </row>
    <row r="362" spans="1:12" ht="32" customHeight="1" x14ac:dyDescent="0.35">
      <c r="A362" s="9" t="s">
        <v>717</v>
      </c>
      <c r="B362" s="5">
        <v>45315</v>
      </c>
      <c r="C362" s="5" t="str">
        <f t="shared" si="5"/>
        <v>January</v>
      </c>
      <c r="D362" s="5" t="str">
        <f>VLOOKUP(C362,'Sales Report'!$A$47:$B$58,2,FALSE)</f>
        <v>Quarter 1</v>
      </c>
      <c r="E362" s="4" t="s">
        <v>1453</v>
      </c>
      <c r="F362" s="4" t="s">
        <v>1510</v>
      </c>
      <c r="G362" s="4" t="s">
        <v>323</v>
      </c>
      <c r="H362" s="4" t="s">
        <v>349</v>
      </c>
      <c r="I362" s="4" t="s">
        <v>1514</v>
      </c>
      <c r="J362" s="4">
        <v>14</v>
      </c>
      <c r="K362" s="4">
        <v>437.68</v>
      </c>
      <c r="L362" s="10">
        <v>6127.52</v>
      </c>
    </row>
    <row r="363" spans="1:12" ht="32" customHeight="1" x14ac:dyDescent="0.35">
      <c r="A363" s="9" t="s">
        <v>718</v>
      </c>
      <c r="B363" s="5">
        <v>45516</v>
      </c>
      <c r="C363" s="5" t="str">
        <f t="shared" si="5"/>
        <v>August</v>
      </c>
      <c r="D363" s="5" t="str">
        <f>VLOOKUP(C363,'Sales Report'!$A$47:$B$58,2,FALSE)</f>
        <v>Quarter 3</v>
      </c>
      <c r="E363" s="4" t="s">
        <v>1461</v>
      </c>
      <c r="F363" s="4" t="s">
        <v>1511</v>
      </c>
      <c r="G363" s="4" t="s">
        <v>318</v>
      </c>
      <c r="H363" s="4" t="s">
        <v>336</v>
      </c>
      <c r="I363" s="4" t="s">
        <v>1513</v>
      </c>
      <c r="J363" s="4">
        <v>6</v>
      </c>
      <c r="K363" s="4">
        <v>214.47</v>
      </c>
      <c r="L363" s="10">
        <v>1286.82</v>
      </c>
    </row>
    <row r="364" spans="1:12" ht="32" customHeight="1" x14ac:dyDescent="0.35">
      <c r="A364" s="9" t="s">
        <v>719</v>
      </c>
      <c r="B364" s="5">
        <v>45525</v>
      </c>
      <c r="C364" s="5" t="str">
        <f t="shared" si="5"/>
        <v>August</v>
      </c>
      <c r="D364" s="5" t="str">
        <f>VLOOKUP(C364,'Sales Report'!$A$47:$B$58,2,FALSE)</f>
        <v>Quarter 3</v>
      </c>
      <c r="E364" s="4" t="s">
        <v>1428</v>
      </c>
      <c r="F364" s="4" t="s">
        <v>1508</v>
      </c>
      <c r="G364" s="4" t="s">
        <v>323</v>
      </c>
      <c r="H364" s="4" t="s">
        <v>349</v>
      </c>
      <c r="I364" s="4" t="s">
        <v>1513</v>
      </c>
      <c r="J364" s="4">
        <v>6</v>
      </c>
      <c r="K364" s="4">
        <v>89.55</v>
      </c>
      <c r="L364" s="10">
        <v>537.29999999999995</v>
      </c>
    </row>
    <row r="365" spans="1:12" ht="32" customHeight="1" x14ac:dyDescent="0.35">
      <c r="A365" s="9" t="s">
        <v>720</v>
      </c>
      <c r="B365" s="5">
        <v>45377</v>
      </c>
      <c r="C365" s="5" t="str">
        <f t="shared" si="5"/>
        <v>March</v>
      </c>
      <c r="D365" s="5" t="str">
        <f>VLOOKUP(C365,'Sales Report'!$A$47:$B$58,2,FALSE)</f>
        <v>Quarter 1</v>
      </c>
      <c r="E365" s="4" t="s">
        <v>1423</v>
      </c>
      <c r="F365" s="4" t="s">
        <v>1510</v>
      </c>
      <c r="G365" s="4" t="s">
        <v>318</v>
      </c>
      <c r="H365" s="4" t="s">
        <v>339</v>
      </c>
      <c r="I365" s="4" t="s">
        <v>1513</v>
      </c>
      <c r="J365" s="4">
        <v>14</v>
      </c>
      <c r="K365" s="4">
        <v>433.19</v>
      </c>
      <c r="L365" s="10">
        <v>6064.66</v>
      </c>
    </row>
    <row r="366" spans="1:12" ht="32" customHeight="1" x14ac:dyDescent="0.35">
      <c r="A366" s="9" t="s">
        <v>721</v>
      </c>
      <c r="B366" s="5">
        <v>45505</v>
      </c>
      <c r="C366" s="5" t="str">
        <f t="shared" si="5"/>
        <v>August</v>
      </c>
      <c r="D366" s="5" t="str">
        <f>VLOOKUP(C366,'Sales Report'!$A$47:$B$58,2,FALSE)</f>
        <v>Quarter 3</v>
      </c>
      <c r="E366" s="4" t="s">
        <v>1376</v>
      </c>
      <c r="F366" s="4" t="s">
        <v>1509</v>
      </c>
      <c r="G366" s="4" t="s">
        <v>318</v>
      </c>
      <c r="H366" s="4" t="s">
        <v>336</v>
      </c>
      <c r="I366" s="4" t="s">
        <v>1513</v>
      </c>
      <c r="J366" s="4">
        <v>2</v>
      </c>
      <c r="K366" s="4">
        <v>500.41</v>
      </c>
      <c r="L366" s="10">
        <v>1000.82</v>
      </c>
    </row>
    <row r="367" spans="1:12" ht="32" customHeight="1" x14ac:dyDescent="0.35">
      <c r="A367" s="9" t="s">
        <v>722</v>
      </c>
      <c r="B367" s="5">
        <v>45475</v>
      </c>
      <c r="C367" s="5" t="str">
        <f t="shared" si="5"/>
        <v>July</v>
      </c>
      <c r="D367" s="5" t="str">
        <f>VLOOKUP(C367,'Sales Report'!$A$47:$B$58,2,FALSE)</f>
        <v>Quarter 3</v>
      </c>
      <c r="E367" s="4" t="s">
        <v>1411</v>
      </c>
      <c r="F367" s="4" t="s">
        <v>1510</v>
      </c>
      <c r="G367" s="4" t="s">
        <v>318</v>
      </c>
      <c r="H367" s="4" t="s">
        <v>339</v>
      </c>
      <c r="I367" s="4" t="s">
        <v>1514</v>
      </c>
      <c r="J367" s="4">
        <v>6</v>
      </c>
      <c r="K367" s="4">
        <v>379.99</v>
      </c>
      <c r="L367" s="10">
        <v>2279.94</v>
      </c>
    </row>
    <row r="368" spans="1:12" ht="32" customHeight="1" x14ac:dyDescent="0.35">
      <c r="A368" s="9" t="s">
        <v>723</v>
      </c>
      <c r="B368" s="5">
        <v>45315</v>
      </c>
      <c r="C368" s="5" t="str">
        <f t="shared" si="5"/>
        <v>January</v>
      </c>
      <c r="D368" s="5" t="str">
        <f>VLOOKUP(C368,'Sales Report'!$A$47:$B$58,2,FALSE)</f>
        <v>Quarter 1</v>
      </c>
      <c r="E368" s="4" t="s">
        <v>1364</v>
      </c>
      <c r="F368" s="4" t="s">
        <v>1507</v>
      </c>
      <c r="G368" s="4" t="s">
        <v>321</v>
      </c>
      <c r="H368" s="4" t="s">
        <v>346</v>
      </c>
      <c r="I368" s="4" t="s">
        <v>1513</v>
      </c>
      <c r="J368" s="4">
        <v>4</v>
      </c>
      <c r="K368" s="4">
        <v>545.05999999999995</v>
      </c>
      <c r="L368" s="10">
        <v>2180.2399999999998</v>
      </c>
    </row>
    <row r="369" spans="1:12" ht="32" customHeight="1" x14ac:dyDescent="0.35">
      <c r="A369" s="9" t="s">
        <v>724</v>
      </c>
      <c r="B369" s="5">
        <v>45560</v>
      </c>
      <c r="C369" s="5" t="str">
        <f t="shared" si="5"/>
        <v>September</v>
      </c>
      <c r="D369" s="5" t="str">
        <f>VLOOKUP(C369,'Sales Report'!$A$47:$B$58,2,FALSE)</f>
        <v>Quarter 3</v>
      </c>
      <c r="E369" s="4" t="s">
        <v>1406</v>
      </c>
      <c r="F369" s="4" t="s">
        <v>1509</v>
      </c>
      <c r="G369" s="4" t="s">
        <v>318</v>
      </c>
      <c r="H369" s="4" t="s">
        <v>339</v>
      </c>
      <c r="I369" s="4" t="s">
        <v>1513</v>
      </c>
      <c r="J369" s="4">
        <v>1</v>
      </c>
      <c r="K369" s="4">
        <v>466.49</v>
      </c>
      <c r="L369" s="10">
        <v>466.49</v>
      </c>
    </row>
    <row r="370" spans="1:12" ht="32" customHeight="1" x14ac:dyDescent="0.35">
      <c r="A370" s="9" t="s">
        <v>725</v>
      </c>
      <c r="B370" s="5">
        <v>45608</v>
      </c>
      <c r="C370" s="5" t="str">
        <f t="shared" si="5"/>
        <v>November</v>
      </c>
      <c r="D370" s="5" t="str">
        <f>VLOOKUP(C370,'Sales Report'!$A$47:$B$58,2,FALSE)</f>
        <v>Quarter 4</v>
      </c>
      <c r="E370" s="4" t="s">
        <v>1454</v>
      </c>
      <c r="F370" s="4" t="s">
        <v>1508</v>
      </c>
      <c r="G370" s="4" t="s">
        <v>319</v>
      </c>
      <c r="H370" s="4" t="s">
        <v>335</v>
      </c>
      <c r="I370" s="4" t="s">
        <v>1513</v>
      </c>
      <c r="J370" s="4">
        <v>17</v>
      </c>
      <c r="K370" s="4">
        <v>343.54</v>
      </c>
      <c r="L370" s="10">
        <v>5840.18</v>
      </c>
    </row>
    <row r="371" spans="1:12" ht="32" customHeight="1" x14ac:dyDescent="0.35">
      <c r="A371" s="9" t="s">
        <v>726</v>
      </c>
      <c r="B371" s="5">
        <v>45638</v>
      </c>
      <c r="C371" s="5" t="str">
        <f t="shared" si="5"/>
        <v>December</v>
      </c>
      <c r="D371" s="5" t="str">
        <f>VLOOKUP(C371,'Sales Report'!$A$47:$B$58,2,FALSE)</f>
        <v>Quarter 4</v>
      </c>
      <c r="E371" s="4" t="s">
        <v>1378</v>
      </c>
      <c r="F371" s="4" t="s">
        <v>1510</v>
      </c>
      <c r="G371" s="4" t="s">
        <v>318</v>
      </c>
      <c r="H371" s="4" t="s">
        <v>336</v>
      </c>
      <c r="I371" s="4" t="s">
        <v>1514</v>
      </c>
      <c r="J371" s="4">
        <v>8</v>
      </c>
      <c r="K371" s="4">
        <v>302.91000000000003</v>
      </c>
      <c r="L371" s="10">
        <v>2423.2800000000002</v>
      </c>
    </row>
    <row r="372" spans="1:12" ht="32" customHeight="1" x14ac:dyDescent="0.35">
      <c r="A372" s="9" t="s">
        <v>727</v>
      </c>
      <c r="B372" s="5">
        <v>45372</v>
      </c>
      <c r="C372" s="5" t="str">
        <f t="shared" si="5"/>
        <v>March</v>
      </c>
      <c r="D372" s="5" t="str">
        <f>VLOOKUP(C372,'Sales Report'!$A$47:$B$58,2,FALSE)</f>
        <v>Quarter 1</v>
      </c>
      <c r="E372" s="4" t="s">
        <v>1370</v>
      </c>
      <c r="F372" s="4" t="s">
        <v>1508</v>
      </c>
      <c r="G372" s="4" t="s">
        <v>322</v>
      </c>
      <c r="H372" s="4" t="s">
        <v>343</v>
      </c>
      <c r="I372" s="4" t="s">
        <v>1513</v>
      </c>
      <c r="J372" s="4">
        <v>20</v>
      </c>
      <c r="K372" s="4">
        <v>50.85</v>
      </c>
      <c r="L372" s="10">
        <v>1017</v>
      </c>
    </row>
    <row r="373" spans="1:12" ht="32" customHeight="1" x14ac:dyDescent="0.35">
      <c r="A373" s="9" t="s">
        <v>728</v>
      </c>
      <c r="B373" s="5">
        <v>45456</v>
      </c>
      <c r="C373" s="5" t="str">
        <f t="shared" si="5"/>
        <v>June</v>
      </c>
      <c r="D373" s="5" t="str">
        <f>VLOOKUP(C373,'Sales Report'!$A$47:$B$58,2,FALSE)</f>
        <v>Quarter 2</v>
      </c>
      <c r="E373" s="4" t="s">
        <v>1496</v>
      </c>
      <c r="F373" s="4" t="s">
        <v>1507</v>
      </c>
      <c r="G373" s="4" t="s">
        <v>322</v>
      </c>
      <c r="H373" s="4" t="s">
        <v>333</v>
      </c>
      <c r="I373" s="4" t="s">
        <v>1513</v>
      </c>
      <c r="J373" s="4">
        <v>6</v>
      </c>
      <c r="K373" s="4">
        <v>70.05</v>
      </c>
      <c r="L373" s="10">
        <v>420.3</v>
      </c>
    </row>
    <row r="374" spans="1:12" ht="32" customHeight="1" x14ac:dyDescent="0.35">
      <c r="A374" s="9" t="s">
        <v>729</v>
      </c>
      <c r="B374" s="5">
        <v>45485</v>
      </c>
      <c r="C374" s="5" t="str">
        <f t="shared" si="5"/>
        <v>July</v>
      </c>
      <c r="D374" s="5" t="str">
        <f>VLOOKUP(C374,'Sales Report'!$A$47:$B$58,2,FALSE)</f>
        <v>Quarter 3</v>
      </c>
      <c r="E374" s="4" t="s">
        <v>1476</v>
      </c>
      <c r="F374" s="4" t="s">
        <v>1510</v>
      </c>
      <c r="G374" s="4" t="s">
        <v>323</v>
      </c>
      <c r="H374" s="4" t="s">
        <v>332</v>
      </c>
      <c r="I374" s="4" t="s">
        <v>1513</v>
      </c>
      <c r="J374" s="4">
        <v>17</v>
      </c>
      <c r="K374" s="4">
        <v>157.26</v>
      </c>
      <c r="L374" s="10">
        <v>2673.42</v>
      </c>
    </row>
    <row r="375" spans="1:12" ht="32" customHeight="1" x14ac:dyDescent="0.35">
      <c r="A375" s="9" t="s">
        <v>730</v>
      </c>
      <c r="B375" s="5">
        <v>45337</v>
      </c>
      <c r="C375" s="5" t="str">
        <f t="shared" si="5"/>
        <v>February</v>
      </c>
      <c r="D375" s="5" t="str">
        <f>VLOOKUP(C375,'Sales Report'!$A$47:$B$58,2,FALSE)</f>
        <v>Quarter 1</v>
      </c>
      <c r="E375" s="4" t="s">
        <v>1394</v>
      </c>
      <c r="F375" s="4" t="s">
        <v>1508</v>
      </c>
      <c r="G375" s="4" t="s">
        <v>320</v>
      </c>
      <c r="H375" s="4" t="s">
        <v>327</v>
      </c>
      <c r="I375" s="4" t="s">
        <v>1513</v>
      </c>
      <c r="J375" s="4">
        <v>15</v>
      </c>
      <c r="K375" s="4">
        <v>506.29</v>
      </c>
      <c r="L375" s="10">
        <v>7594.35</v>
      </c>
    </row>
    <row r="376" spans="1:12" ht="32" customHeight="1" x14ac:dyDescent="0.35">
      <c r="A376" s="9" t="s">
        <v>731</v>
      </c>
      <c r="B376" s="5">
        <v>45344</v>
      </c>
      <c r="C376" s="5" t="str">
        <f t="shared" si="5"/>
        <v>February</v>
      </c>
      <c r="D376" s="5" t="str">
        <f>VLOOKUP(C376,'Sales Report'!$A$47:$B$58,2,FALSE)</f>
        <v>Quarter 1</v>
      </c>
      <c r="E376" s="4" t="s">
        <v>1476</v>
      </c>
      <c r="F376" s="4" t="s">
        <v>1508</v>
      </c>
      <c r="G376" s="4" t="s">
        <v>323</v>
      </c>
      <c r="H376" s="4" t="s">
        <v>332</v>
      </c>
      <c r="I376" s="4" t="s">
        <v>1514</v>
      </c>
      <c r="J376" s="4">
        <v>16</v>
      </c>
      <c r="K376" s="4">
        <v>477.62</v>
      </c>
      <c r="L376" s="10">
        <v>7641.92</v>
      </c>
    </row>
    <row r="377" spans="1:12" ht="32" customHeight="1" x14ac:dyDescent="0.35">
      <c r="A377" s="9" t="s">
        <v>732</v>
      </c>
      <c r="B377" s="5">
        <v>45608</v>
      </c>
      <c r="C377" s="5" t="str">
        <f t="shared" si="5"/>
        <v>November</v>
      </c>
      <c r="D377" s="5" t="str">
        <f>VLOOKUP(C377,'Sales Report'!$A$47:$B$58,2,FALSE)</f>
        <v>Quarter 4</v>
      </c>
      <c r="E377" s="4" t="s">
        <v>1448</v>
      </c>
      <c r="F377" s="4" t="s">
        <v>1509</v>
      </c>
      <c r="G377" s="4" t="s">
        <v>320</v>
      </c>
      <c r="H377" s="4" t="s">
        <v>345</v>
      </c>
      <c r="I377" s="4" t="s">
        <v>1514</v>
      </c>
      <c r="J377" s="4">
        <v>3</v>
      </c>
      <c r="K377" s="4">
        <v>502.65</v>
      </c>
      <c r="L377" s="10">
        <v>1507.95</v>
      </c>
    </row>
    <row r="378" spans="1:12" ht="32" customHeight="1" x14ac:dyDescent="0.35">
      <c r="A378" s="9" t="s">
        <v>733</v>
      </c>
      <c r="B378" s="5">
        <v>45319</v>
      </c>
      <c r="C378" s="5" t="str">
        <f t="shared" si="5"/>
        <v>January</v>
      </c>
      <c r="D378" s="5" t="str">
        <f>VLOOKUP(C378,'Sales Report'!$A$47:$B$58,2,FALSE)</f>
        <v>Quarter 1</v>
      </c>
      <c r="E378" s="4" t="s">
        <v>1429</v>
      </c>
      <c r="F378" s="4" t="s">
        <v>1508</v>
      </c>
      <c r="G378" s="4" t="s">
        <v>324</v>
      </c>
      <c r="H378" s="4" t="s">
        <v>342</v>
      </c>
      <c r="I378" s="4" t="s">
        <v>1513</v>
      </c>
      <c r="J378" s="4">
        <v>15</v>
      </c>
      <c r="K378" s="4">
        <v>221.5</v>
      </c>
      <c r="L378" s="10">
        <v>3322.5</v>
      </c>
    </row>
    <row r="379" spans="1:12" ht="32" customHeight="1" x14ac:dyDescent="0.35">
      <c r="A379" s="9" t="s">
        <v>734</v>
      </c>
      <c r="B379" s="5">
        <v>45341</v>
      </c>
      <c r="C379" s="5" t="str">
        <f t="shared" si="5"/>
        <v>February</v>
      </c>
      <c r="D379" s="5" t="str">
        <f>VLOOKUP(C379,'Sales Report'!$A$47:$B$58,2,FALSE)</f>
        <v>Quarter 1</v>
      </c>
      <c r="E379" s="4" t="s">
        <v>1465</v>
      </c>
      <c r="F379" s="4" t="s">
        <v>1511</v>
      </c>
      <c r="G379" s="4" t="s">
        <v>323</v>
      </c>
      <c r="H379" s="4" t="s">
        <v>340</v>
      </c>
      <c r="I379" s="4" t="s">
        <v>1513</v>
      </c>
      <c r="J379" s="4">
        <v>12</v>
      </c>
      <c r="K379" s="4">
        <v>446.58</v>
      </c>
      <c r="L379" s="10">
        <v>5358.96</v>
      </c>
    </row>
    <row r="380" spans="1:12" ht="32" customHeight="1" x14ac:dyDescent="0.35">
      <c r="A380" s="9" t="s">
        <v>735</v>
      </c>
      <c r="B380" s="5">
        <v>45651</v>
      </c>
      <c r="C380" s="5" t="str">
        <f t="shared" si="5"/>
        <v>December</v>
      </c>
      <c r="D380" s="5" t="str">
        <f>VLOOKUP(C380,'Sales Report'!$A$47:$B$58,2,FALSE)</f>
        <v>Quarter 4</v>
      </c>
      <c r="E380" s="4" t="s">
        <v>1463</v>
      </c>
      <c r="F380" s="4" t="s">
        <v>1511</v>
      </c>
      <c r="G380" s="4" t="s">
        <v>323</v>
      </c>
      <c r="H380" s="4" t="s">
        <v>349</v>
      </c>
      <c r="I380" s="4" t="s">
        <v>1513</v>
      </c>
      <c r="J380" s="4">
        <v>10</v>
      </c>
      <c r="K380" s="4">
        <v>350.62</v>
      </c>
      <c r="L380" s="10">
        <v>3506.2</v>
      </c>
    </row>
    <row r="381" spans="1:12" ht="32" customHeight="1" x14ac:dyDescent="0.35">
      <c r="A381" s="9" t="s">
        <v>736</v>
      </c>
      <c r="B381" s="5">
        <v>45501</v>
      </c>
      <c r="C381" s="5" t="str">
        <f t="shared" si="5"/>
        <v>July</v>
      </c>
      <c r="D381" s="5" t="str">
        <f>VLOOKUP(C381,'Sales Report'!$A$47:$B$58,2,FALSE)</f>
        <v>Quarter 3</v>
      </c>
      <c r="E381" s="4" t="s">
        <v>1463</v>
      </c>
      <c r="F381" s="4" t="s">
        <v>1507</v>
      </c>
      <c r="G381" s="4" t="s">
        <v>319</v>
      </c>
      <c r="H381" s="4" t="s">
        <v>341</v>
      </c>
      <c r="I381" s="4" t="s">
        <v>1513</v>
      </c>
      <c r="J381" s="4">
        <v>5</v>
      </c>
      <c r="K381" s="4">
        <v>528.82000000000005</v>
      </c>
      <c r="L381" s="10">
        <v>2644.1</v>
      </c>
    </row>
    <row r="382" spans="1:12" ht="32" customHeight="1" x14ac:dyDescent="0.35">
      <c r="A382" s="9" t="s">
        <v>737</v>
      </c>
      <c r="B382" s="5">
        <v>45493</v>
      </c>
      <c r="C382" s="5" t="str">
        <f t="shared" si="5"/>
        <v>July</v>
      </c>
      <c r="D382" s="5" t="str">
        <f>VLOOKUP(C382,'Sales Report'!$A$47:$B$58,2,FALSE)</f>
        <v>Quarter 3</v>
      </c>
      <c r="E382" s="4" t="s">
        <v>1497</v>
      </c>
      <c r="F382" s="4" t="s">
        <v>1508</v>
      </c>
      <c r="G382" s="4" t="s">
        <v>324</v>
      </c>
      <c r="H382" s="4" t="s">
        <v>342</v>
      </c>
      <c r="I382" s="4" t="s">
        <v>1514</v>
      </c>
      <c r="J382" s="4">
        <v>7</v>
      </c>
      <c r="K382" s="4">
        <v>100.29</v>
      </c>
      <c r="L382" s="10">
        <v>702.03</v>
      </c>
    </row>
    <row r="383" spans="1:12" ht="32" customHeight="1" x14ac:dyDescent="0.35">
      <c r="A383" s="9" t="s">
        <v>738</v>
      </c>
      <c r="B383" s="5">
        <v>45315</v>
      </c>
      <c r="C383" s="5" t="str">
        <f t="shared" si="5"/>
        <v>January</v>
      </c>
      <c r="D383" s="5" t="str">
        <f>VLOOKUP(C383,'Sales Report'!$A$47:$B$58,2,FALSE)</f>
        <v>Quarter 1</v>
      </c>
      <c r="E383" s="4" t="s">
        <v>1382</v>
      </c>
      <c r="F383" s="4" t="s">
        <v>1508</v>
      </c>
      <c r="G383" s="4" t="s">
        <v>322</v>
      </c>
      <c r="H383" s="4" t="s">
        <v>330</v>
      </c>
      <c r="I383" s="4" t="s">
        <v>1513</v>
      </c>
      <c r="J383" s="4">
        <v>11</v>
      </c>
      <c r="K383" s="4">
        <v>90.65</v>
      </c>
      <c r="L383" s="10">
        <v>997.15</v>
      </c>
    </row>
    <row r="384" spans="1:12" ht="32" customHeight="1" x14ac:dyDescent="0.35">
      <c r="A384" s="9" t="s">
        <v>739</v>
      </c>
      <c r="B384" s="5">
        <v>45316</v>
      </c>
      <c r="C384" s="5" t="str">
        <f t="shared" si="5"/>
        <v>January</v>
      </c>
      <c r="D384" s="5" t="str">
        <f>VLOOKUP(C384,'Sales Report'!$A$47:$B$58,2,FALSE)</f>
        <v>Quarter 1</v>
      </c>
      <c r="E384" s="4" t="s">
        <v>1386</v>
      </c>
      <c r="F384" s="4" t="s">
        <v>1508</v>
      </c>
      <c r="G384" s="4" t="s">
        <v>321</v>
      </c>
      <c r="H384" s="4" t="s">
        <v>329</v>
      </c>
      <c r="I384" s="4" t="s">
        <v>1513</v>
      </c>
      <c r="J384" s="4">
        <v>16</v>
      </c>
      <c r="K384" s="4">
        <v>25.74</v>
      </c>
      <c r="L384" s="10">
        <v>411.84</v>
      </c>
    </row>
    <row r="385" spans="1:12" ht="32" customHeight="1" x14ac:dyDescent="0.35">
      <c r="A385" s="9" t="s">
        <v>740</v>
      </c>
      <c r="B385" s="5">
        <v>45382</v>
      </c>
      <c r="C385" s="5" t="str">
        <f t="shared" si="5"/>
        <v>March</v>
      </c>
      <c r="D385" s="5" t="str">
        <f>VLOOKUP(C385,'Sales Report'!$A$47:$B$58,2,FALSE)</f>
        <v>Quarter 1</v>
      </c>
      <c r="E385" s="4" t="s">
        <v>1421</v>
      </c>
      <c r="F385" s="4" t="s">
        <v>1510</v>
      </c>
      <c r="G385" s="4" t="s">
        <v>322</v>
      </c>
      <c r="H385" s="4" t="s">
        <v>343</v>
      </c>
      <c r="I385" s="4" t="s">
        <v>1513</v>
      </c>
      <c r="J385" s="4">
        <v>16</v>
      </c>
      <c r="K385" s="4">
        <v>575.04</v>
      </c>
      <c r="L385" s="10">
        <v>9200.64</v>
      </c>
    </row>
    <row r="386" spans="1:12" ht="32" customHeight="1" x14ac:dyDescent="0.35">
      <c r="A386" s="9" t="s">
        <v>741</v>
      </c>
      <c r="B386" s="5">
        <v>45602</v>
      </c>
      <c r="C386" s="5" t="str">
        <f t="shared" si="5"/>
        <v>November</v>
      </c>
      <c r="D386" s="5" t="str">
        <f>VLOOKUP(C386,'Sales Report'!$A$47:$B$58,2,FALSE)</f>
        <v>Quarter 4</v>
      </c>
      <c r="E386" s="4" t="s">
        <v>1474</v>
      </c>
      <c r="F386" s="4" t="s">
        <v>1509</v>
      </c>
      <c r="G386" s="4" t="s">
        <v>318</v>
      </c>
      <c r="H386" s="4" t="s">
        <v>325</v>
      </c>
      <c r="I386" s="4" t="s">
        <v>1513</v>
      </c>
      <c r="J386" s="4">
        <v>4</v>
      </c>
      <c r="K386" s="4">
        <v>259.81</v>
      </c>
      <c r="L386" s="10">
        <v>1039.24</v>
      </c>
    </row>
    <row r="387" spans="1:12" ht="32" customHeight="1" x14ac:dyDescent="0.35">
      <c r="A387" s="9" t="s">
        <v>742</v>
      </c>
      <c r="B387" s="5">
        <v>45419</v>
      </c>
      <c r="C387" s="5" t="str">
        <f t="shared" ref="C387:C450" si="6">TEXT(B387,"mmmm")</f>
        <v>May</v>
      </c>
      <c r="D387" s="5" t="str">
        <f>VLOOKUP(C387,'Sales Report'!$A$47:$B$58,2,FALSE)</f>
        <v>Quarter 2</v>
      </c>
      <c r="E387" s="4" t="s">
        <v>1443</v>
      </c>
      <c r="F387" s="4" t="s">
        <v>1508</v>
      </c>
      <c r="G387" s="4" t="s">
        <v>321</v>
      </c>
      <c r="H387" s="4" t="s">
        <v>346</v>
      </c>
      <c r="I387" s="4" t="s">
        <v>1514</v>
      </c>
      <c r="J387" s="4">
        <v>20</v>
      </c>
      <c r="K387" s="4">
        <v>584.49</v>
      </c>
      <c r="L387" s="10">
        <v>11689.8</v>
      </c>
    </row>
    <row r="388" spans="1:12" ht="32" customHeight="1" x14ac:dyDescent="0.35">
      <c r="A388" s="9" t="s">
        <v>743</v>
      </c>
      <c r="B388" s="5">
        <v>45503</v>
      </c>
      <c r="C388" s="5" t="str">
        <f t="shared" si="6"/>
        <v>July</v>
      </c>
      <c r="D388" s="5" t="str">
        <f>VLOOKUP(C388,'Sales Report'!$A$47:$B$58,2,FALSE)</f>
        <v>Quarter 3</v>
      </c>
      <c r="E388" s="4" t="s">
        <v>1391</v>
      </c>
      <c r="F388" s="4" t="s">
        <v>1507</v>
      </c>
      <c r="G388" s="4" t="s">
        <v>323</v>
      </c>
      <c r="H388" s="4" t="s">
        <v>349</v>
      </c>
      <c r="I388" s="4" t="s">
        <v>1514</v>
      </c>
      <c r="J388" s="4">
        <v>15</v>
      </c>
      <c r="K388" s="4">
        <v>476.35</v>
      </c>
      <c r="L388" s="10">
        <v>7145.25</v>
      </c>
    </row>
    <row r="389" spans="1:12" ht="32" customHeight="1" x14ac:dyDescent="0.35">
      <c r="A389" s="9" t="s">
        <v>744</v>
      </c>
      <c r="B389" s="5">
        <v>45575</v>
      </c>
      <c r="C389" s="5" t="str">
        <f t="shared" si="6"/>
        <v>October</v>
      </c>
      <c r="D389" s="5" t="str">
        <f>VLOOKUP(C389,'Sales Report'!$A$47:$B$58,2,FALSE)</f>
        <v>Quarter 4</v>
      </c>
      <c r="E389" s="4" t="s">
        <v>1497</v>
      </c>
      <c r="F389" s="4" t="s">
        <v>1510</v>
      </c>
      <c r="G389" s="4" t="s">
        <v>322</v>
      </c>
      <c r="H389" s="4" t="s">
        <v>343</v>
      </c>
      <c r="I389" s="4" t="s">
        <v>1513</v>
      </c>
      <c r="J389" s="4">
        <v>18</v>
      </c>
      <c r="K389" s="4">
        <v>521.35</v>
      </c>
      <c r="L389" s="10">
        <v>9384.2999999999993</v>
      </c>
    </row>
    <row r="390" spans="1:12" ht="32" customHeight="1" x14ac:dyDescent="0.35">
      <c r="A390" s="9" t="s">
        <v>745</v>
      </c>
      <c r="B390" s="5">
        <v>45655</v>
      </c>
      <c r="C390" s="5" t="str">
        <f t="shared" si="6"/>
        <v>December</v>
      </c>
      <c r="D390" s="5" t="str">
        <f>VLOOKUP(C390,'Sales Report'!$A$47:$B$58,2,FALSE)</f>
        <v>Quarter 4</v>
      </c>
      <c r="E390" s="4" t="s">
        <v>1432</v>
      </c>
      <c r="F390" s="4" t="s">
        <v>1509</v>
      </c>
      <c r="G390" s="4" t="s">
        <v>319</v>
      </c>
      <c r="H390" s="4" t="s">
        <v>335</v>
      </c>
      <c r="I390" s="4" t="s">
        <v>1513</v>
      </c>
      <c r="J390" s="4">
        <v>12</v>
      </c>
      <c r="K390" s="4">
        <v>586.4</v>
      </c>
      <c r="L390" s="10">
        <v>7036.8</v>
      </c>
    </row>
    <row r="391" spans="1:12" ht="32" customHeight="1" x14ac:dyDescent="0.35">
      <c r="A391" s="9" t="s">
        <v>746</v>
      </c>
      <c r="B391" s="5">
        <v>45472</v>
      </c>
      <c r="C391" s="5" t="str">
        <f t="shared" si="6"/>
        <v>June</v>
      </c>
      <c r="D391" s="5" t="str">
        <f>VLOOKUP(C391,'Sales Report'!$A$47:$B$58,2,FALSE)</f>
        <v>Quarter 2</v>
      </c>
      <c r="E391" s="4" t="s">
        <v>1498</v>
      </c>
      <c r="F391" s="4" t="s">
        <v>1508</v>
      </c>
      <c r="G391" s="4" t="s">
        <v>324</v>
      </c>
      <c r="H391" s="4" t="s">
        <v>337</v>
      </c>
      <c r="I391" s="4" t="s">
        <v>1514</v>
      </c>
      <c r="J391" s="4">
        <v>11</v>
      </c>
      <c r="K391" s="4">
        <v>421.15</v>
      </c>
      <c r="L391" s="10">
        <v>4632.6499999999996</v>
      </c>
    </row>
    <row r="392" spans="1:12" ht="32" customHeight="1" x14ac:dyDescent="0.35">
      <c r="A392" s="9" t="s">
        <v>747</v>
      </c>
      <c r="B392" s="5">
        <v>45565</v>
      </c>
      <c r="C392" s="5" t="str">
        <f t="shared" si="6"/>
        <v>September</v>
      </c>
      <c r="D392" s="5" t="str">
        <f>VLOOKUP(C392,'Sales Report'!$A$47:$B$58,2,FALSE)</f>
        <v>Quarter 3</v>
      </c>
      <c r="E392" s="4" t="s">
        <v>1403</v>
      </c>
      <c r="F392" s="4" t="s">
        <v>1508</v>
      </c>
      <c r="G392" s="4" t="s">
        <v>324</v>
      </c>
      <c r="H392" s="4" t="s">
        <v>337</v>
      </c>
      <c r="I392" s="4" t="s">
        <v>1513</v>
      </c>
      <c r="J392" s="4">
        <v>14</v>
      </c>
      <c r="K392" s="4">
        <v>440.61</v>
      </c>
      <c r="L392" s="10">
        <v>6168.54</v>
      </c>
    </row>
    <row r="393" spans="1:12" ht="32" customHeight="1" x14ac:dyDescent="0.35">
      <c r="A393" s="9" t="s">
        <v>748</v>
      </c>
      <c r="B393" s="5">
        <v>45366</v>
      </c>
      <c r="C393" s="5" t="str">
        <f t="shared" si="6"/>
        <v>March</v>
      </c>
      <c r="D393" s="5" t="str">
        <f>VLOOKUP(C393,'Sales Report'!$A$47:$B$58,2,FALSE)</f>
        <v>Quarter 1</v>
      </c>
      <c r="E393" s="4" t="s">
        <v>1457</v>
      </c>
      <c r="F393" s="4" t="s">
        <v>1511</v>
      </c>
      <c r="G393" s="4" t="s">
        <v>322</v>
      </c>
      <c r="H393" s="4" t="s">
        <v>330</v>
      </c>
      <c r="I393" s="4" t="s">
        <v>1513</v>
      </c>
      <c r="J393" s="4">
        <v>17</v>
      </c>
      <c r="K393" s="4">
        <v>80.239999999999995</v>
      </c>
      <c r="L393" s="10">
        <v>1364.08</v>
      </c>
    </row>
    <row r="394" spans="1:12" ht="32" customHeight="1" x14ac:dyDescent="0.35">
      <c r="A394" s="9" t="s">
        <v>749</v>
      </c>
      <c r="B394" s="5">
        <v>45366</v>
      </c>
      <c r="C394" s="5" t="str">
        <f t="shared" si="6"/>
        <v>March</v>
      </c>
      <c r="D394" s="5" t="str">
        <f>VLOOKUP(C394,'Sales Report'!$A$47:$B$58,2,FALSE)</f>
        <v>Quarter 1</v>
      </c>
      <c r="E394" s="4" t="s">
        <v>1361</v>
      </c>
      <c r="F394" s="4" t="s">
        <v>1507</v>
      </c>
      <c r="G394" s="4" t="s">
        <v>319</v>
      </c>
      <c r="H394" s="4" t="s">
        <v>335</v>
      </c>
      <c r="I394" s="4" t="s">
        <v>1513</v>
      </c>
      <c r="J394" s="4">
        <v>6</v>
      </c>
      <c r="K394" s="4">
        <v>198.57</v>
      </c>
      <c r="L394" s="10">
        <v>1191.42</v>
      </c>
    </row>
    <row r="395" spans="1:12" ht="32" customHeight="1" x14ac:dyDescent="0.35">
      <c r="A395" s="9" t="s">
        <v>750</v>
      </c>
      <c r="B395" s="5">
        <v>45607</v>
      </c>
      <c r="C395" s="5" t="str">
        <f t="shared" si="6"/>
        <v>November</v>
      </c>
      <c r="D395" s="5" t="str">
        <f>VLOOKUP(C395,'Sales Report'!$A$47:$B$58,2,FALSE)</f>
        <v>Quarter 4</v>
      </c>
      <c r="E395" s="4" t="s">
        <v>1498</v>
      </c>
      <c r="F395" s="4" t="s">
        <v>1510</v>
      </c>
      <c r="G395" s="4" t="s">
        <v>319</v>
      </c>
      <c r="H395" s="4" t="s">
        <v>328</v>
      </c>
      <c r="I395" s="4" t="s">
        <v>1513</v>
      </c>
      <c r="J395" s="4">
        <v>12</v>
      </c>
      <c r="K395" s="4">
        <v>504.43</v>
      </c>
      <c r="L395" s="10">
        <v>6053.16</v>
      </c>
    </row>
    <row r="396" spans="1:12" ht="32" customHeight="1" x14ac:dyDescent="0.35">
      <c r="A396" s="9" t="s">
        <v>751</v>
      </c>
      <c r="B396" s="5">
        <v>45648</v>
      </c>
      <c r="C396" s="5" t="str">
        <f t="shared" si="6"/>
        <v>December</v>
      </c>
      <c r="D396" s="5" t="str">
        <f>VLOOKUP(C396,'Sales Report'!$A$47:$B$58,2,FALSE)</f>
        <v>Quarter 4</v>
      </c>
      <c r="E396" s="4" t="s">
        <v>1403</v>
      </c>
      <c r="F396" s="4" t="s">
        <v>1511</v>
      </c>
      <c r="G396" s="4" t="s">
        <v>318</v>
      </c>
      <c r="H396" s="4" t="s">
        <v>336</v>
      </c>
      <c r="I396" s="4" t="s">
        <v>1514</v>
      </c>
      <c r="J396" s="4">
        <v>18</v>
      </c>
      <c r="K396" s="4">
        <v>245.37</v>
      </c>
      <c r="L396" s="10">
        <v>4416.66</v>
      </c>
    </row>
    <row r="397" spans="1:12" ht="32" customHeight="1" x14ac:dyDescent="0.35">
      <c r="A397" s="9" t="s">
        <v>752</v>
      </c>
      <c r="B397" s="5">
        <v>45452</v>
      </c>
      <c r="C397" s="5" t="str">
        <f t="shared" si="6"/>
        <v>June</v>
      </c>
      <c r="D397" s="5" t="str">
        <f>VLOOKUP(C397,'Sales Report'!$A$47:$B$58,2,FALSE)</f>
        <v>Quarter 2</v>
      </c>
      <c r="E397" s="4" t="s">
        <v>1386</v>
      </c>
      <c r="F397" s="4" t="s">
        <v>1511</v>
      </c>
      <c r="G397" s="4" t="s">
        <v>321</v>
      </c>
      <c r="H397" s="4" t="s">
        <v>346</v>
      </c>
      <c r="I397" s="4" t="s">
        <v>1513</v>
      </c>
      <c r="J397" s="4">
        <v>14</v>
      </c>
      <c r="K397" s="4">
        <v>527.01</v>
      </c>
      <c r="L397" s="10">
        <v>7378.14</v>
      </c>
    </row>
    <row r="398" spans="1:12" ht="32" customHeight="1" x14ac:dyDescent="0.35">
      <c r="A398" s="9" t="s">
        <v>753</v>
      </c>
      <c r="B398" s="5">
        <v>45518</v>
      </c>
      <c r="C398" s="5" t="str">
        <f t="shared" si="6"/>
        <v>August</v>
      </c>
      <c r="D398" s="5" t="str">
        <f>VLOOKUP(C398,'Sales Report'!$A$47:$B$58,2,FALSE)</f>
        <v>Quarter 3</v>
      </c>
      <c r="E398" s="4" t="s">
        <v>1429</v>
      </c>
      <c r="F398" s="4" t="s">
        <v>1507</v>
      </c>
      <c r="G398" s="4" t="s">
        <v>320</v>
      </c>
      <c r="H398" s="4" t="s">
        <v>347</v>
      </c>
      <c r="I398" s="4" t="s">
        <v>1513</v>
      </c>
      <c r="J398" s="4">
        <v>7</v>
      </c>
      <c r="K398" s="4">
        <v>413.74</v>
      </c>
      <c r="L398" s="10">
        <v>2896.18</v>
      </c>
    </row>
    <row r="399" spans="1:12" ht="32" customHeight="1" x14ac:dyDescent="0.35">
      <c r="A399" s="9" t="s">
        <v>754</v>
      </c>
      <c r="B399" s="5">
        <v>45391</v>
      </c>
      <c r="C399" s="5" t="str">
        <f t="shared" si="6"/>
        <v>April</v>
      </c>
      <c r="D399" s="5" t="str">
        <f>VLOOKUP(C399,'Sales Report'!$A$47:$B$58,2,FALSE)</f>
        <v>Quarter 2</v>
      </c>
      <c r="E399" s="4" t="s">
        <v>1434</v>
      </c>
      <c r="F399" s="4" t="s">
        <v>1508</v>
      </c>
      <c r="G399" s="4" t="s">
        <v>322</v>
      </c>
      <c r="H399" s="4" t="s">
        <v>343</v>
      </c>
      <c r="I399" s="4" t="s">
        <v>1513</v>
      </c>
      <c r="J399" s="4">
        <v>18</v>
      </c>
      <c r="K399" s="4">
        <v>470.67</v>
      </c>
      <c r="L399" s="10">
        <v>8472.06</v>
      </c>
    </row>
    <row r="400" spans="1:12" ht="32" customHeight="1" x14ac:dyDescent="0.35">
      <c r="A400" s="9" t="s">
        <v>755</v>
      </c>
      <c r="B400" s="5">
        <v>45353</v>
      </c>
      <c r="C400" s="5" t="str">
        <f t="shared" si="6"/>
        <v>March</v>
      </c>
      <c r="D400" s="5" t="str">
        <f>VLOOKUP(C400,'Sales Report'!$A$47:$B$58,2,FALSE)</f>
        <v>Quarter 1</v>
      </c>
      <c r="E400" s="4" t="s">
        <v>1458</v>
      </c>
      <c r="F400" s="4" t="s">
        <v>1511</v>
      </c>
      <c r="G400" s="4" t="s">
        <v>319</v>
      </c>
      <c r="H400" s="4" t="s">
        <v>328</v>
      </c>
      <c r="I400" s="4" t="s">
        <v>1514</v>
      </c>
      <c r="J400" s="4">
        <v>6</v>
      </c>
      <c r="K400" s="4">
        <v>130.13999999999999</v>
      </c>
      <c r="L400" s="10">
        <v>780.84</v>
      </c>
    </row>
    <row r="401" spans="1:12" ht="32" customHeight="1" x14ac:dyDescent="0.35">
      <c r="A401" s="9" t="s">
        <v>756</v>
      </c>
      <c r="B401" s="5">
        <v>45591</v>
      </c>
      <c r="C401" s="5" t="str">
        <f t="shared" si="6"/>
        <v>October</v>
      </c>
      <c r="D401" s="5" t="str">
        <f>VLOOKUP(C401,'Sales Report'!$A$47:$B$58,2,FALSE)</f>
        <v>Quarter 4</v>
      </c>
      <c r="E401" s="4" t="s">
        <v>1427</v>
      </c>
      <c r="F401" s="4" t="s">
        <v>1511</v>
      </c>
      <c r="G401" s="4" t="s">
        <v>321</v>
      </c>
      <c r="H401" s="4" t="s">
        <v>348</v>
      </c>
      <c r="I401" s="4" t="s">
        <v>1513</v>
      </c>
      <c r="J401" s="4">
        <v>18</v>
      </c>
      <c r="K401" s="4">
        <v>170.83</v>
      </c>
      <c r="L401" s="10">
        <v>3074.94</v>
      </c>
    </row>
    <row r="402" spans="1:12" ht="32" customHeight="1" x14ac:dyDescent="0.35">
      <c r="A402" s="9" t="s">
        <v>757</v>
      </c>
      <c r="B402" s="5">
        <v>45457</v>
      </c>
      <c r="C402" s="5" t="str">
        <f t="shared" si="6"/>
        <v>June</v>
      </c>
      <c r="D402" s="5" t="str">
        <f>VLOOKUP(C402,'Sales Report'!$A$47:$B$58,2,FALSE)</f>
        <v>Quarter 2</v>
      </c>
      <c r="E402" s="4" t="s">
        <v>1457</v>
      </c>
      <c r="F402" s="4" t="s">
        <v>1509</v>
      </c>
      <c r="G402" s="4" t="s">
        <v>323</v>
      </c>
      <c r="H402" s="4" t="s">
        <v>340</v>
      </c>
      <c r="I402" s="4" t="s">
        <v>1513</v>
      </c>
      <c r="J402" s="4">
        <v>5</v>
      </c>
      <c r="K402" s="4">
        <v>44.25</v>
      </c>
      <c r="L402" s="10">
        <v>221.25</v>
      </c>
    </row>
    <row r="403" spans="1:12" ht="32" customHeight="1" x14ac:dyDescent="0.35">
      <c r="A403" s="9" t="s">
        <v>758</v>
      </c>
      <c r="B403" s="5">
        <v>45573</v>
      </c>
      <c r="C403" s="5" t="str">
        <f t="shared" si="6"/>
        <v>October</v>
      </c>
      <c r="D403" s="5" t="str">
        <f>VLOOKUP(C403,'Sales Report'!$A$47:$B$58,2,FALSE)</f>
        <v>Quarter 4</v>
      </c>
      <c r="E403" s="4" t="s">
        <v>1477</v>
      </c>
      <c r="F403" s="4" t="s">
        <v>1511</v>
      </c>
      <c r="G403" s="4" t="s">
        <v>322</v>
      </c>
      <c r="H403" s="4" t="s">
        <v>343</v>
      </c>
      <c r="I403" s="4" t="s">
        <v>1513</v>
      </c>
      <c r="J403" s="4">
        <v>10</v>
      </c>
      <c r="K403" s="4">
        <v>329.07</v>
      </c>
      <c r="L403" s="10">
        <v>3290.7</v>
      </c>
    </row>
    <row r="404" spans="1:12" ht="32" customHeight="1" x14ac:dyDescent="0.35">
      <c r="A404" s="9" t="s">
        <v>759</v>
      </c>
      <c r="B404" s="5">
        <v>45386</v>
      </c>
      <c r="C404" s="5" t="str">
        <f t="shared" si="6"/>
        <v>April</v>
      </c>
      <c r="D404" s="5" t="str">
        <f>VLOOKUP(C404,'Sales Report'!$A$47:$B$58,2,FALSE)</f>
        <v>Quarter 2</v>
      </c>
      <c r="E404" s="4" t="s">
        <v>1447</v>
      </c>
      <c r="F404" s="4" t="s">
        <v>1511</v>
      </c>
      <c r="G404" s="4" t="s">
        <v>322</v>
      </c>
      <c r="H404" s="4" t="s">
        <v>343</v>
      </c>
      <c r="I404" s="4" t="s">
        <v>1513</v>
      </c>
      <c r="J404" s="4">
        <v>11</v>
      </c>
      <c r="K404" s="4">
        <v>322.93</v>
      </c>
      <c r="L404" s="10">
        <v>3552.23</v>
      </c>
    </row>
    <row r="405" spans="1:12" ht="32" customHeight="1" x14ac:dyDescent="0.35">
      <c r="A405" s="9" t="s">
        <v>760</v>
      </c>
      <c r="B405" s="5">
        <v>45498</v>
      </c>
      <c r="C405" s="5" t="str">
        <f t="shared" si="6"/>
        <v>July</v>
      </c>
      <c r="D405" s="5" t="str">
        <f>VLOOKUP(C405,'Sales Report'!$A$47:$B$58,2,FALSE)</f>
        <v>Quarter 3</v>
      </c>
      <c r="E405" s="4" t="s">
        <v>1359</v>
      </c>
      <c r="F405" s="4" t="s">
        <v>1507</v>
      </c>
      <c r="G405" s="4" t="s">
        <v>322</v>
      </c>
      <c r="H405" s="4" t="s">
        <v>343</v>
      </c>
      <c r="I405" s="4" t="s">
        <v>1514</v>
      </c>
      <c r="J405" s="4">
        <v>6</v>
      </c>
      <c r="K405" s="4">
        <v>271.98</v>
      </c>
      <c r="L405" s="10">
        <v>1631.88</v>
      </c>
    </row>
    <row r="406" spans="1:12" ht="32" customHeight="1" x14ac:dyDescent="0.35">
      <c r="A406" s="9" t="s">
        <v>761</v>
      </c>
      <c r="B406" s="5">
        <v>45403</v>
      </c>
      <c r="C406" s="5" t="str">
        <f t="shared" si="6"/>
        <v>April</v>
      </c>
      <c r="D406" s="5" t="str">
        <f>VLOOKUP(C406,'Sales Report'!$A$47:$B$58,2,FALSE)</f>
        <v>Quarter 2</v>
      </c>
      <c r="E406" s="4" t="s">
        <v>1441</v>
      </c>
      <c r="F406" s="4" t="s">
        <v>1508</v>
      </c>
      <c r="G406" s="4" t="s">
        <v>319</v>
      </c>
      <c r="H406" s="4" t="s">
        <v>326</v>
      </c>
      <c r="I406" s="4" t="s">
        <v>1514</v>
      </c>
      <c r="J406" s="4">
        <v>11</v>
      </c>
      <c r="K406" s="4">
        <v>215.71</v>
      </c>
      <c r="L406" s="10">
        <v>2372.81</v>
      </c>
    </row>
    <row r="407" spans="1:12" ht="32" customHeight="1" x14ac:dyDescent="0.35">
      <c r="A407" s="9" t="s">
        <v>762</v>
      </c>
      <c r="B407" s="5">
        <v>45520</v>
      </c>
      <c r="C407" s="5" t="str">
        <f t="shared" si="6"/>
        <v>August</v>
      </c>
      <c r="D407" s="5" t="str">
        <f>VLOOKUP(C407,'Sales Report'!$A$47:$B$58,2,FALSE)</f>
        <v>Quarter 3</v>
      </c>
      <c r="E407" s="4" t="s">
        <v>1496</v>
      </c>
      <c r="F407" s="4" t="s">
        <v>1509</v>
      </c>
      <c r="G407" s="4" t="s">
        <v>324</v>
      </c>
      <c r="H407" s="4" t="s">
        <v>337</v>
      </c>
      <c r="I407" s="4" t="s">
        <v>1513</v>
      </c>
      <c r="J407" s="4">
        <v>1</v>
      </c>
      <c r="K407" s="4">
        <v>93.11</v>
      </c>
      <c r="L407" s="10">
        <v>93.11</v>
      </c>
    </row>
    <row r="408" spans="1:12" ht="32" customHeight="1" x14ac:dyDescent="0.35">
      <c r="A408" s="9" t="s">
        <v>763</v>
      </c>
      <c r="B408" s="5">
        <v>45487</v>
      </c>
      <c r="C408" s="5" t="str">
        <f t="shared" si="6"/>
        <v>July</v>
      </c>
      <c r="D408" s="5" t="str">
        <f>VLOOKUP(C408,'Sales Report'!$A$47:$B$58,2,FALSE)</f>
        <v>Quarter 3</v>
      </c>
      <c r="E408" s="4" t="s">
        <v>1437</v>
      </c>
      <c r="F408" s="4" t="s">
        <v>1508</v>
      </c>
      <c r="G408" s="4" t="s">
        <v>324</v>
      </c>
      <c r="H408" s="4" t="s">
        <v>342</v>
      </c>
      <c r="I408" s="4" t="s">
        <v>1513</v>
      </c>
      <c r="J408" s="4">
        <v>2</v>
      </c>
      <c r="K408" s="4">
        <v>454.08</v>
      </c>
      <c r="L408" s="10">
        <v>908.16</v>
      </c>
    </row>
    <row r="409" spans="1:12" ht="32" customHeight="1" x14ac:dyDescent="0.35">
      <c r="A409" s="9" t="s">
        <v>764</v>
      </c>
      <c r="B409" s="5">
        <v>45483</v>
      </c>
      <c r="C409" s="5" t="str">
        <f t="shared" si="6"/>
        <v>July</v>
      </c>
      <c r="D409" s="5" t="str">
        <f>VLOOKUP(C409,'Sales Report'!$A$47:$B$58,2,FALSE)</f>
        <v>Quarter 3</v>
      </c>
      <c r="E409" s="4" t="s">
        <v>1391</v>
      </c>
      <c r="F409" s="4" t="s">
        <v>1509</v>
      </c>
      <c r="G409" s="4" t="s">
        <v>323</v>
      </c>
      <c r="H409" s="4" t="s">
        <v>349</v>
      </c>
      <c r="I409" s="4" t="s">
        <v>1513</v>
      </c>
      <c r="J409" s="4">
        <v>1</v>
      </c>
      <c r="K409" s="4">
        <v>567.58000000000004</v>
      </c>
      <c r="L409" s="10">
        <v>567.58000000000004</v>
      </c>
    </row>
    <row r="410" spans="1:12" ht="32" customHeight="1" x14ac:dyDescent="0.35">
      <c r="A410" s="9" t="s">
        <v>765</v>
      </c>
      <c r="B410" s="5">
        <v>45390</v>
      </c>
      <c r="C410" s="5" t="str">
        <f t="shared" si="6"/>
        <v>April</v>
      </c>
      <c r="D410" s="5" t="str">
        <f>VLOOKUP(C410,'Sales Report'!$A$47:$B$58,2,FALSE)</f>
        <v>Quarter 2</v>
      </c>
      <c r="E410" s="4" t="s">
        <v>1474</v>
      </c>
      <c r="F410" s="4" t="s">
        <v>1509</v>
      </c>
      <c r="G410" s="4" t="s">
        <v>321</v>
      </c>
      <c r="H410" s="4" t="s">
        <v>346</v>
      </c>
      <c r="I410" s="4" t="s">
        <v>1513</v>
      </c>
      <c r="J410" s="4">
        <v>2</v>
      </c>
      <c r="K410" s="4">
        <v>210.79</v>
      </c>
      <c r="L410" s="10">
        <v>421.58</v>
      </c>
    </row>
    <row r="411" spans="1:12" ht="32" customHeight="1" x14ac:dyDescent="0.35">
      <c r="A411" s="9" t="s">
        <v>766</v>
      </c>
      <c r="B411" s="5">
        <v>45295</v>
      </c>
      <c r="C411" s="5" t="str">
        <f t="shared" si="6"/>
        <v>January</v>
      </c>
      <c r="D411" s="5" t="str">
        <f>VLOOKUP(C411,'Sales Report'!$A$47:$B$58,2,FALSE)</f>
        <v>Quarter 1</v>
      </c>
      <c r="E411" s="4" t="s">
        <v>1364</v>
      </c>
      <c r="F411" s="4" t="s">
        <v>1510</v>
      </c>
      <c r="G411" s="4" t="s">
        <v>320</v>
      </c>
      <c r="H411" s="4" t="s">
        <v>345</v>
      </c>
      <c r="I411" s="4" t="s">
        <v>1514</v>
      </c>
      <c r="J411" s="4">
        <v>6</v>
      </c>
      <c r="K411" s="4">
        <v>486.15</v>
      </c>
      <c r="L411" s="10">
        <v>2916.9</v>
      </c>
    </row>
    <row r="412" spans="1:12" ht="32" customHeight="1" x14ac:dyDescent="0.35">
      <c r="A412" s="9" t="s">
        <v>767</v>
      </c>
      <c r="B412" s="5">
        <v>45345</v>
      </c>
      <c r="C412" s="5" t="str">
        <f t="shared" si="6"/>
        <v>February</v>
      </c>
      <c r="D412" s="5" t="str">
        <f>VLOOKUP(C412,'Sales Report'!$A$47:$B$58,2,FALSE)</f>
        <v>Quarter 1</v>
      </c>
      <c r="E412" s="4" t="s">
        <v>1424</v>
      </c>
      <c r="F412" s="4" t="s">
        <v>1509</v>
      </c>
      <c r="G412" s="4" t="s">
        <v>318</v>
      </c>
      <c r="H412" s="4" t="s">
        <v>336</v>
      </c>
      <c r="I412" s="4" t="s">
        <v>1513</v>
      </c>
      <c r="J412" s="4">
        <v>7</v>
      </c>
      <c r="K412" s="4">
        <v>552.79</v>
      </c>
      <c r="L412" s="10">
        <v>3869.53</v>
      </c>
    </row>
    <row r="413" spans="1:12" ht="32" customHeight="1" x14ac:dyDescent="0.35">
      <c r="A413" s="9" t="s">
        <v>768</v>
      </c>
      <c r="B413" s="5">
        <v>45328</v>
      </c>
      <c r="C413" s="5" t="str">
        <f t="shared" si="6"/>
        <v>February</v>
      </c>
      <c r="D413" s="5" t="str">
        <f>VLOOKUP(C413,'Sales Report'!$A$47:$B$58,2,FALSE)</f>
        <v>Quarter 1</v>
      </c>
      <c r="E413" s="4" t="s">
        <v>1499</v>
      </c>
      <c r="F413" s="4" t="s">
        <v>1511</v>
      </c>
      <c r="G413" s="4" t="s">
        <v>322</v>
      </c>
      <c r="H413" s="4" t="s">
        <v>343</v>
      </c>
      <c r="I413" s="4" t="s">
        <v>1513</v>
      </c>
      <c r="J413" s="4">
        <v>14</v>
      </c>
      <c r="K413" s="4">
        <v>427.82</v>
      </c>
      <c r="L413" s="10">
        <v>5989.48</v>
      </c>
    </row>
    <row r="414" spans="1:12" ht="32" customHeight="1" x14ac:dyDescent="0.35">
      <c r="A414" s="9" t="s">
        <v>769</v>
      </c>
      <c r="B414" s="5">
        <v>45383</v>
      </c>
      <c r="C414" s="5" t="str">
        <f t="shared" si="6"/>
        <v>April</v>
      </c>
      <c r="D414" s="5" t="str">
        <f>VLOOKUP(C414,'Sales Report'!$A$47:$B$58,2,FALSE)</f>
        <v>Quarter 2</v>
      </c>
      <c r="E414" s="4" t="s">
        <v>1387</v>
      </c>
      <c r="F414" s="4" t="s">
        <v>1509</v>
      </c>
      <c r="G414" s="4" t="s">
        <v>321</v>
      </c>
      <c r="H414" s="4" t="s">
        <v>348</v>
      </c>
      <c r="I414" s="4" t="s">
        <v>1513</v>
      </c>
      <c r="J414" s="4">
        <v>2</v>
      </c>
      <c r="K414" s="4">
        <v>69.92</v>
      </c>
      <c r="L414" s="10">
        <v>139.84</v>
      </c>
    </row>
    <row r="415" spans="1:12" ht="32" customHeight="1" x14ac:dyDescent="0.35">
      <c r="A415" s="9" t="s">
        <v>770</v>
      </c>
      <c r="B415" s="5">
        <v>45614</v>
      </c>
      <c r="C415" s="5" t="str">
        <f t="shared" si="6"/>
        <v>November</v>
      </c>
      <c r="D415" s="5" t="str">
        <f>VLOOKUP(C415,'Sales Report'!$A$47:$B$58,2,FALSE)</f>
        <v>Quarter 4</v>
      </c>
      <c r="E415" s="4" t="s">
        <v>1476</v>
      </c>
      <c r="F415" s="4" t="s">
        <v>1508</v>
      </c>
      <c r="G415" s="4" t="s">
        <v>320</v>
      </c>
      <c r="H415" s="4" t="s">
        <v>334</v>
      </c>
      <c r="I415" s="4" t="s">
        <v>1513</v>
      </c>
      <c r="J415" s="4">
        <v>9</v>
      </c>
      <c r="K415" s="4">
        <v>261.27999999999997</v>
      </c>
      <c r="L415" s="10">
        <v>2351.52</v>
      </c>
    </row>
    <row r="416" spans="1:12" ht="32" customHeight="1" x14ac:dyDescent="0.35">
      <c r="A416" s="9" t="s">
        <v>771</v>
      </c>
      <c r="B416" s="5">
        <v>45295</v>
      </c>
      <c r="C416" s="5" t="str">
        <f t="shared" si="6"/>
        <v>January</v>
      </c>
      <c r="D416" s="5" t="str">
        <f>VLOOKUP(C416,'Sales Report'!$A$47:$B$58,2,FALSE)</f>
        <v>Quarter 1</v>
      </c>
      <c r="E416" s="4" t="s">
        <v>1364</v>
      </c>
      <c r="F416" s="4" t="s">
        <v>1509</v>
      </c>
      <c r="G416" s="4" t="s">
        <v>323</v>
      </c>
      <c r="H416" s="4" t="s">
        <v>332</v>
      </c>
      <c r="I416" s="4" t="s">
        <v>1514</v>
      </c>
      <c r="J416" s="4">
        <v>13</v>
      </c>
      <c r="K416" s="4">
        <v>400.44</v>
      </c>
      <c r="L416" s="10">
        <v>5205.72</v>
      </c>
    </row>
    <row r="417" spans="1:12" ht="32" customHeight="1" x14ac:dyDescent="0.35">
      <c r="A417" s="9" t="s">
        <v>772</v>
      </c>
      <c r="B417" s="5">
        <v>45440</v>
      </c>
      <c r="C417" s="5" t="str">
        <f t="shared" si="6"/>
        <v>May</v>
      </c>
      <c r="D417" s="5" t="str">
        <f>VLOOKUP(C417,'Sales Report'!$A$47:$B$58,2,FALSE)</f>
        <v>Quarter 2</v>
      </c>
      <c r="E417" s="4" t="s">
        <v>1448</v>
      </c>
      <c r="F417" s="4" t="s">
        <v>1509</v>
      </c>
      <c r="G417" s="4" t="s">
        <v>320</v>
      </c>
      <c r="H417" s="4" t="s">
        <v>345</v>
      </c>
      <c r="I417" s="4" t="s">
        <v>1514</v>
      </c>
      <c r="J417" s="4">
        <v>12</v>
      </c>
      <c r="K417" s="4">
        <v>576.91</v>
      </c>
      <c r="L417" s="10">
        <v>6922.92</v>
      </c>
    </row>
    <row r="418" spans="1:12" ht="32" customHeight="1" x14ac:dyDescent="0.35">
      <c r="A418" s="9" t="s">
        <v>773</v>
      </c>
      <c r="B418" s="5">
        <v>45630</v>
      </c>
      <c r="C418" s="5" t="str">
        <f t="shared" si="6"/>
        <v>December</v>
      </c>
      <c r="D418" s="5" t="str">
        <f>VLOOKUP(C418,'Sales Report'!$A$47:$B$58,2,FALSE)</f>
        <v>Quarter 4</v>
      </c>
      <c r="E418" s="4" t="s">
        <v>1411</v>
      </c>
      <c r="F418" s="4" t="s">
        <v>1508</v>
      </c>
      <c r="G418" s="4" t="s">
        <v>320</v>
      </c>
      <c r="H418" s="4" t="s">
        <v>347</v>
      </c>
      <c r="I418" s="4" t="s">
        <v>1513</v>
      </c>
      <c r="J418" s="4">
        <v>15</v>
      </c>
      <c r="K418" s="4">
        <v>246.64</v>
      </c>
      <c r="L418" s="10">
        <v>3699.6</v>
      </c>
    </row>
    <row r="419" spans="1:12" ht="32" customHeight="1" x14ac:dyDescent="0.35">
      <c r="A419" s="9" t="s">
        <v>774</v>
      </c>
      <c r="B419" s="5">
        <v>45571</v>
      </c>
      <c r="C419" s="5" t="str">
        <f t="shared" si="6"/>
        <v>October</v>
      </c>
      <c r="D419" s="5" t="str">
        <f>VLOOKUP(C419,'Sales Report'!$A$47:$B$58,2,FALSE)</f>
        <v>Quarter 4</v>
      </c>
      <c r="E419" s="4" t="s">
        <v>1434</v>
      </c>
      <c r="F419" s="4" t="s">
        <v>1510</v>
      </c>
      <c r="G419" s="4" t="s">
        <v>319</v>
      </c>
      <c r="H419" s="4" t="s">
        <v>326</v>
      </c>
      <c r="I419" s="4" t="s">
        <v>1513</v>
      </c>
      <c r="J419" s="4">
        <v>5</v>
      </c>
      <c r="K419" s="4">
        <v>460.88</v>
      </c>
      <c r="L419" s="10">
        <v>2304.4</v>
      </c>
    </row>
    <row r="420" spans="1:12" ht="32" customHeight="1" x14ac:dyDescent="0.35">
      <c r="A420" s="9" t="s">
        <v>775</v>
      </c>
      <c r="B420" s="5">
        <v>45364</v>
      </c>
      <c r="C420" s="5" t="str">
        <f t="shared" si="6"/>
        <v>March</v>
      </c>
      <c r="D420" s="5" t="str">
        <f>VLOOKUP(C420,'Sales Report'!$A$47:$B$58,2,FALSE)</f>
        <v>Quarter 1</v>
      </c>
      <c r="E420" s="4" t="s">
        <v>1382</v>
      </c>
      <c r="F420" s="4" t="s">
        <v>1511</v>
      </c>
      <c r="G420" s="4" t="s">
        <v>323</v>
      </c>
      <c r="H420" s="4" t="s">
        <v>349</v>
      </c>
      <c r="I420" s="4" t="s">
        <v>1514</v>
      </c>
      <c r="J420" s="4">
        <v>1</v>
      </c>
      <c r="K420" s="4">
        <v>372.3</v>
      </c>
      <c r="L420" s="10">
        <v>372.3</v>
      </c>
    </row>
    <row r="421" spans="1:12" ht="32" customHeight="1" x14ac:dyDescent="0.35">
      <c r="A421" s="9" t="s">
        <v>776</v>
      </c>
      <c r="B421" s="5">
        <v>45448</v>
      </c>
      <c r="C421" s="5" t="str">
        <f t="shared" si="6"/>
        <v>June</v>
      </c>
      <c r="D421" s="5" t="str">
        <f>VLOOKUP(C421,'Sales Report'!$A$47:$B$58,2,FALSE)</f>
        <v>Quarter 2</v>
      </c>
      <c r="E421" s="4" t="s">
        <v>1462</v>
      </c>
      <c r="F421" s="4" t="s">
        <v>1507</v>
      </c>
      <c r="G421" s="4" t="s">
        <v>320</v>
      </c>
      <c r="H421" s="4" t="s">
        <v>327</v>
      </c>
      <c r="I421" s="4" t="s">
        <v>1513</v>
      </c>
      <c r="J421" s="4">
        <v>18</v>
      </c>
      <c r="K421" s="4">
        <v>372.3</v>
      </c>
      <c r="L421" s="10">
        <v>6701.4</v>
      </c>
    </row>
    <row r="422" spans="1:12" ht="32" customHeight="1" x14ac:dyDescent="0.35">
      <c r="A422" s="9" t="s">
        <v>777</v>
      </c>
      <c r="B422" s="5">
        <v>45405</v>
      </c>
      <c r="C422" s="5" t="str">
        <f t="shared" si="6"/>
        <v>April</v>
      </c>
      <c r="D422" s="5" t="str">
        <f>VLOOKUP(C422,'Sales Report'!$A$47:$B$58,2,FALSE)</f>
        <v>Quarter 2</v>
      </c>
      <c r="E422" s="4" t="s">
        <v>1387</v>
      </c>
      <c r="F422" s="4" t="s">
        <v>1510</v>
      </c>
      <c r="G422" s="4" t="s">
        <v>319</v>
      </c>
      <c r="H422" s="4" t="s">
        <v>341</v>
      </c>
      <c r="I422" s="4" t="s">
        <v>1513</v>
      </c>
      <c r="J422" s="4">
        <v>17</v>
      </c>
      <c r="K422" s="4">
        <v>101.88</v>
      </c>
      <c r="L422" s="10">
        <v>1731.96</v>
      </c>
    </row>
    <row r="423" spans="1:12" ht="32" customHeight="1" x14ac:dyDescent="0.35">
      <c r="A423" s="9" t="s">
        <v>778</v>
      </c>
      <c r="B423" s="5">
        <v>45573</v>
      </c>
      <c r="C423" s="5" t="str">
        <f t="shared" si="6"/>
        <v>October</v>
      </c>
      <c r="D423" s="5" t="str">
        <f>VLOOKUP(C423,'Sales Report'!$A$47:$B$58,2,FALSE)</f>
        <v>Quarter 4</v>
      </c>
      <c r="E423" s="4" t="s">
        <v>1442</v>
      </c>
      <c r="F423" s="4" t="s">
        <v>1509</v>
      </c>
      <c r="G423" s="4" t="s">
        <v>320</v>
      </c>
      <c r="H423" s="4" t="s">
        <v>334</v>
      </c>
      <c r="I423" s="4" t="s">
        <v>1513</v>
      </c>
      <c r="J423" s="4">
        <v>19</v>
      </c>
      <c r="K423" s="4">
        <v>496.7</v>
      </c>
      <c r="L423" s="10">
        <v>9437.2999999999993</v>
      </c>
    </row>
    <row r="424" spans="1:12" ht="32" customHeight="1" x14ac:dyDescent="0.35">
      <c r="A424" s="9" t="s">
        <v>779</v>
      </c>
      <c r="B424" s="5">
        <v>45589</v>
      </c>
      <c r="C424" s="5" t="str">
        <f t="shared" si="6"/>
        <v>October</v>
      </c>
      <c r="D424" s="5" t="str">
        <f>VLOOKUP(C424,'Sales Report'!$A$47:$B$58,2,FALSE)</f>
        <v>Quarter 4</v>
      </c>
      <c r="E424" s="4" t="s">
        <v>1369</v>
      </c>
      <c r="F424" s="4" t="s">
        <v>1507</v>
      </c>
      <c r="G424" s="4" t="s">
        <v>320</v>
      </c>
      <c r="H424" s="4" t="s">
        <v>347</v>
      </c>
      <c r="I424" s="4" t="s">
        <v>1513</v>
      </c>
      <c r="J424" s="4">
        <v>3</v>
      </c>
      <c r="K424" s="4">
        <v>162.31</v>
      </c>
      <c r="L424" s="10">
        <v>486.93</v>
      </c>
    </row>
    <row r="425" spans="1:12" ht="32" customHeight="1" x14ac:dyDescent="0.35">
      <c r="A425" s="9" t="s">
        <v>780</v>
      </c>
      <c r="B425" s="5">
        <v>45327</v>
      </c>
      <c r="C425" s="5" t="str">
        <f t="shared" si="6"/>
        <v>February</v>
      </c>
      <c r="D425" s="5" t="str">
        <f>VLOOKUP(C425,'Sales Report'!$A$47:$B$58,2,FALSE)</f>
        <v>Quarter 1</v>
      </c>
      <c r="E425" s="4" t="s">
        <v>1500</v>
      </c>
      <c r="F425" s="4" t="s">
        <v>1507</v>
      </c>
      <c r="G425" s="4" t="s">
        <v>323</v>
      </c>
      <c r="H425" s="4" t="s">
        <v>338</v>
      </c>
      <c r="I425" s="4" t="s">
        <v>1514</v>
      </c>
      <c r="J425" s="4">
        <v>8</v>
      </c>
      <c r="K425" s="4">
        <v>80.12</v>
      </c>
      <c r="L425" s="10">
        <v>640.96</v>
      </c>
    </row>
    <row r="426" spans="1:12" ht="32" customHeight="1" x14ac:dyDescent="0.35">
      <c r="A426" s="9" t="s">
        <v>781</v>
      </c>
      <c r="B426" s="5">
        <v>45647</v>
      </c>
      <c r="C426" s="5" t="str">
        <f t="shared" si="6"/>
        <v>December</v>
      </c>
      <c r="D426" s="5" t="str">
        <f>VLOOKUP(C426,'Sales Report'!$A$47:$B$58,2,FALSE)</f>
        <v>Quarter 4</v>
      </c>
      <c r="E426" s="4" t="s">
        <v>1415</v>
      </c>
      <c r="F426" s="4" t="s">
        <v>1510</v>
      </c>
      <c r="G426" s="4" t="s">
        <v>321</v>
      </c>
      <c r="H426" s="4" t="s">
        <v>346</v>
      </c>
      <c r="I426" s="4" t="s">
        <v>1513</v>
      </c>
      <c r="J426" s="4">
        <v>11</v>
      </c>
      <c r="K426" s="4">
        <v>399.35</v>
      </c>
      <c r="L426" s="10">
        <v>4392.8500000000004</v>
      </c>
    </row>
    <row r="427" spans="1:12" ht="32" customHeight="1" x14ac:dyDescent="0.35">
      <c r="A427" s="9" t="s">
        <v>782</v>
      </c>
      <c r="B427" s="5">
        <v>45511</v>
      </c>
      <c r="C427" s="5" t="str">
        <f t="shared" si="6"/>
        <v>August</v>
      </c>
      <c r="D427" s="5" t="str">
        <f>VLOOKUP(C427,'Sales Report'!$A$47:$B$58,2,FALSE)</f>
        <v>Quarter 3</v>
      </c>
      <c r="E427" s="4" t="s">
        <v>1410</v>
      </c>
      <c r="F427" s="4" t="s">
        <v>1511</v>
      </c>
      <c r="G427" s="4" t="s">
        <v>324</v>
      </c>
      <c r="H427" s="4" t="s">
        <v>337</v>
      </c>
      <c r="I427" s="4" t="s">
        <v>1513</v>
      </c>
      <c r="J427" s="4">
        <v>12</v>
      </c>
      <c r="K427" s="4">
        <v>490.93</v>
      </c>
      <c r="L427" s="10">
        <v>5891.16</v>
      </c>
    </row>
    <row r="428" spans="1:12" ht="32" customHeight="1" x14ac:dyDescent="0.35">
      <c r="A428" s="9" t="s">
        <v>783</v>
      </c>
      <c r="B428" s="5">
        <v>45515</v>
      </c>
      <c r="C428" s="5" t="str">
        <f t="shared" si="6"/>
        <v>August</v>
      </c>
      <c r="D428" s="5" t="str">
        <f>VLOOKUP(C428,'Sales Report'!$A$47:$B$58,2,FALSE)</f>
        <v>Quarter 3</v>
      </c>
      <c r="E428" s="4" t="s">
        <v>1443</v>
      </c>
      <c r="F428" s="4" t="s">
        <v>1507</v>
      </c>
      <c r="G428" s="4" t="s">
        <v>323</v>
      </c>
      <c r="H428" s="4" t="s">
        <v>338</v>
      </c>
      <c r="I428" s="4" t="s">
        <v>1513</v>
      </c>
      <c r="J428" s="4">
        <v>8</v>
      </c>
      <c r="K428" s="4">
        <v>463.02</v>
      </c>
      <c r="L428" s="10">
        <v>3704.16</v>
      </c>
    </row>
    <row r="429" spans="1:12" ht="32" customHeight="1" x14ac:dyDescent="0.35">
      <c r="A429" s="9" t="s">
        <v>784</v>
      </c>
      <c r="B429" s="5">
        <v>45448</v>
      </c>
      <c r="C429" s="5" t="str">
        <f t="shared" si="6"/>
        <v>June</v>
      </c>
      <c r="D429" s="5" t="str">
        <f>VLOOKUP(C429,'Sales Report'!$A$47:$B$58,2,FALSE)</f>
        <v>Quarter 2</v>
      </c>
      <c r="E429" s="4" t="s">
        <v>1369</v>
      </c>
      <c r="F429" s="4" t="s">
        <v>1509</v>
      </c>
      <c r="G429" s="4" t="s">
        <v>319</v>
      </c>
      <c r="H429" s="4" t="s">
        <v>335</v>
      </c>
      <c r="I429" s="4" t="s">
        <v>1514</v>
      </c>
      <c r="J429" s="4">
        <v>16</v>
      </c>
      <c r="K429" s="4">
        <v>295.86</v>
      </c>
      <c r="L429" s="10">
        <v>4733.76</v>
      </c>
    </row>
    <row r="430" spans="1:12" ht="32" customHeight="1" x14ac:dyDescent="0.35">
      <c r="A430" s="9" t="s">
        <v>785</v>
      </c>
      <c r="B430" s="5">
        <v>45363</v>
      </c>
      <c r="C430" s="5" t="str">
        <f t="shared" si="6"/>
        <v>March</v>
      </c>
      <c r="D430" s="5" t="str">
        <f>VLOOKUP(C430,'Sales Report'!$A$47:$B$58,2,FALSE)</f>
        <v>Quarter 1</v>
      </c>
      <c r="E430" s="4" t="s">
        <v>1383</v>
      </c>
      <c r="F430" s="4" t="s">
        <v>1510</v>
      </c>
      <c r="G430" s="4" t="s">
        <v>320</v>
      </c>
      <c r="H430" s="4" t="s">
        <v>334</v>
      </c>
      <c r="I430" s="4" t="s">
        <v>1513</v>
      </c>
      <c r="J430" s="4">
        <v>20</v>
      </c>
      <c r="K430" s="4">
        <v>74.61</v>
      </c>
      <c r="L430" s="10">
        <v>1492.2</v>
      </c>
    </row>
    <row r="431" spans="1:12" ht="32" customHeight="1" x14ac:dyDescent="0.35">
      <c r="A431" s="9" t="s">
        <v>786</v>
      </c>
      <c r="B431" s="5">
        <v>45551</v>
      </c>
      <c r="C431" s="5" t="str">
        <f t="shared" si="6"/>
        <v>September</v>
      </c>
      <c r="D431" s="5" t="str">
        <f>VLOOKUP(C431,'Sales Report'!$A$47:$B$58,2,FALSE)</f>
        <v>Quarter 3</v>
      </c>
      <c r="E431" s="4" t="s">
        <v>1411</v>
      </c>
      <c r="F431" s="4" t="s">
        <v>1509</v>
      </c>
      <c r="G431" s="4" t="s">
        <v>323</v>
      </c>
      <c r="H431" s="4" t="s">
        <v>332</v>
      </c>
      <c r="I431" s="4" t="s">
        <v>1513</v>
      </c>
      <c r="J431" s="4">
        <v>3</v>
      </c>
      <c r="K431" s="4">
        <v>515.59</v>
      </c>
      <c r="L431" s="10">
        <v>1546.77</v>
      </c>
    </row>
    <row r="432" spans="1:12" ht="32" customHeight="1" x14ac:dyDescent="0.35">
      <c r="A432" s="9" t="s">
        <v>787</v>
      </c>
      <c r="B432" s="5">
        <v>45574</v>
      </c>
      <c r="C432" s="5" t="str">
        <f t="shared" si="6"/>
        <v>October</v>
      </c>
      <c r="D432" s="5" t="str">
        <f>VLOOKUP(C432,'Sales Report'!$A$47:$B$58,2,FALSE)</f>
        <v>Quarter 4</v>
      </c>
      <c r="E432" s="4" t="s">
        <v>1493</v>
      </c>
      <c r="F432" s="4" t="s">
        <v>1509</v>
      </c>
      <c r="G432" s="4" t="s">
        <v>324</v>
      </c>
      <c r="H432" s="4" t="s">
        <v>344</v>
      </c>
      <c r="I432" s="4" t="s">
        <v>1513</v>
      </c>
      <c r="J432" s="4">
        <v>19</v>
      </c>
      <c r="K432" s="4">
        <v>157.96</v>
      </c>
      <c r="L432" s="10">
        <v>3001.24</v>
      </c>
    </row>
    <row r="433" spans="1:12" ht="32" customHeight="1" x14ac:dyDescent="0.35">
      <c r="A433" s="9" t="s">
        <v>788</v>
      </c>
      <c r="B433" s="5">
        <v>45593</v>
      </c>
      <c r="C433" s="5" t="str">
        <f t="shared" si="6"/>
        <v>October</v>
      </c>
      <c r="D433" s="5" t="str">
        <f>VLOOKUP(C433,'Sales Report'!$A$47:$B$58,2,FALSE)</f>
        <v>Quarter 4</v>
      </c>
      <c r="E433" s="4" t="s">
        <v>1501</v>
      </c>
      <c r="F433" s="4" t="s">
        <v>1510</v>
      </c>
      <c r="G433" s="4" t="s">
        <v>324</v>
      </c>
      <c r="H433" s="4" t="s">
        <v>344</v>
      </c>
      <c r="I433" s="4" t="s">
        <v>1513</v>
      </c>
      <c r="J433" s="4">
        <v>5</v>
      </c>
      <c r="K433" s="4">
        <v>237.37</v>
      </c>
      <c r="L433" s="10">
        <v>1186.8499999999999</v>
      </c>
    </row>
    <row r="434" spans="1:12" ht="32" customHeight="1" x14ac:dyDescent="0.35">
      <c r="A434" s="9" t="s">
        <v>789</v>
      </c>
      <c r="B434" s="5">
        <v>45631</v>
      </c>
      <c r="C434" s="5" t="str">
        <f t="shared" si="6"/>
        <v>December</v>
      </c>
      <c r="D434" s="5" t="str">
        <f>VLOOKUP(C434,'Sales Report'!$A$47:$B$58,2,FALSE)</f>
        <v>Quarter 4</v>
      </c>
      <c r="E434" s="4" t="s">
        <v>1496</v>
      </c>
      <c r="F434" s="4" t="s">
        <v>1509</v>
      </c>
      <c r="G434" s="4" t="s">
        <v>321</v>
      </c>
      <c r="H434" s="4" t="s">
        <v>331</v>
      </c>
      <c r="I434" s="4" t="s">
        <v>1514</v>
      </c>
      <c r="J434" s="4">
        <v>13</v>
      </c>
      <c r="K434" s="4">
        <v>240.07</v>
      </c>
      <c r="L434" s="10">
        <v>3120.91</v>
      </c>
    </row>
    <row r="435" spans="1:12" ht="32" customHeight="1" x14ac:dyDescent="0.35">
      <c r="A435" s="9" t="s">
        <v>790</v>
      </c>
      <c r="B435" s="5">
        <v>45383</v>
      </c>
      <c r="C435" s="5" t="str">
        <f t="shared" si="6"/>
        <v>April</v>
      </c>
      <c r="D435" s="5" t="str">
        <f>VLOOKUP(C435,'Sales Report'!$A$47:$B$58,2,FALSE)</f>
        <v>Quarter 2</v>
      </c>
      <c r="E435" s="4" t="s">
        <v>1464</v>
      </c>
      <c r="F435" s="4" t="s">
        <v>1509</v>
      </c>
      <c r="G435" s="4" t="s">
        <v>318</v>
      </c>
      <c r="H435" s="4" t="s">
        <v>325</v>
      </c>
      <c r="I435" s="4" t="s">
        <v>1514</v>
      </c>
      <c r="J435" s="4">
        <v>17</v>
      </c>
      <c r="K435" s="4">
        <v>105.18</v>
      </c>
      <c r="L435" s="10">
        <v>1788.06</v>
      </c>
    </row>
    <row r="436" spans="1:12" ht="32" customHeight="1" x14ac:dyDescent="0.35">
      <c r="A436" s="9" t="s">
        <v>791</v>
      </c>
      <c r="B436" s="5">
        <v>45404</v>
      </c>
      <c r="C436" s="5" t="str">
        <f t="shared" si="6"/>
        <v>April</v>
      </c>
      <c r="D436" s="5" t="str">
        <f>VLOOKUP(C436,'Sales Report'!$A$47:$B$58,2,FALSE)</f>
        <v>Quarter 2</v>
      </c>
      <c r="E436" s="4" t="s">
        <v>1369</v>
      </c>
      <c r="F436" s="4" t="s">
        <v>1510</v>
      </c>
      <c r="G436" s="4" t="s">
        <v>318</v>
      </c>
      <c r="H436" s="4" t="s">
        <v>325</v>
      </c>
      <c r="I436" s="4" t="s">
        <v>1513</v>
      </c>
      <c r="J436" s="4">
        <v>16</v>
      </c>
      <c r="K436" s="4">
        <v>570.5</v>
      </c>
      <c r="L436" s="10">
        <v>9128</v>
      </c>
    </row>
    <row r="437" spans="1:12" ht="32" customHeight="1" x14ac:dyDescent="0.35">
      <c r="A437" s="9" t="s">
        <v>792</v>
      </c>
      <c r="B437" s="5">
        <v>45397</v>
      </c>
      <c r="C437" s="5" t="str">
        <f t="shared" si="6"/>
        <v>April</v>
      </c>
      <c r="D437" s="5" t="str">
        <f>VLOOKUP(C437,'Sales Report'!$A$47:$B$58,2,FALSE)</f>
        <v>Quarter 2</v>
      </c>
      <c r="E437" s="4" t="s">
        <v>1420</v>
      </c>
      <c r="F437" s="4" t="s">
        <v>1507</v>
      </c>
      <c r="G437" s="4" t="s">
        <v>320</v>
      </c>
      <c r="H437" s="4" t="s">
        <v>347</v>
      </c>
      <c r="I437" s="4" t="s">
        <v>1513</v>
      </c>
      <c r="J437" s="4">
        <v>12</v>
      </c>
      <c r="K437" s="4">
        <v>151.13</v>
      </c>
      <c r="L437" s="10">
        <v>1813.56</v>
      </c>
    </row>
    <row r="438" spans="1:12" ht="32" customHeight="1" x14ac:dyDescent="0.35">
      <c r="A438" s="9" t="s">
        <v>793</v>
      </c>
      <c r="B438" s="5">
        <v>45624</v>
      </c>
      <c r="C438" s="5" t="str">
        <f t="shared" si="6"/>
        <v>November</v>
      </c>
      <c r="D438" s="5" t="str">
        <f>VLOOKUP(C438,'Sales Report'!$A$47:$B$58,2,FALSE)</f>
        <v>Quarter 4</v>
      </c>
      <c r="E438" s="4" t="s">
        <v>1474</v>
      </c>
      <c r="F438" s="4" t="s">
        <v>1511</v>
      </c>
      <c r="G438" s="4" t="s">
        <v>321</v>
      </c>
      <c r="H438" s="4" t="s">
        <v>346</v>
      </c>
      <c r="I438" s="4" t="s">
        <v>1513</v>
      </c>
      <c r="J438" s="4">
        <v>15</v>
      </c>
      <c r="K438" s="4">
        <v>512.4</v>
      </c>
      <c r="L438" s="10">
        <v>7686</v>
      </c>
    </row>
    <row r="439" spans="1:12" ht="32" customHeight="1" x14ac:dyDescent="0.35">
      <c r="A439" s="9" t="s">
        <v>794</v>
      </c>
      <c r="B439" s="5">
        <v>45588</v>
      </c>
      <c r="C439" s="5" t="str">
        <f t="shared" si="6"/>
        <v>October</v>
      </c>
      <c r="D439" s="5" t="str">
        <f>VLOOKUP(C439,'Sales Report'!$A$47:$B$58,2,FALSE)</f>
        <v>Quarter 4</v>
      </c>
      <c r="E439" s="4" t="s">
        <v>1433</v>
      </c>
      <c r="F439" s="4" t="s">
        <v>1509</v>
      </c>
      <c r="G439" s="4" t="s">
        <v>318</v>
      </c>
      <c r="H439" s="4" t="s">
        <v>336</v>
      </c>
      <c r="I439" s="4" t="s">
        <v>1513</v>
      </c>
      <c r="J439" s="4">
        <v>9</v>
      </c>
      <c r="K439" s="4">
        <v>539.14</v>
      </c>
      <c r="L439" s="10">
        <v>4852.26</v>
      </c>
    </row>
    <row r="440" spans="1:12" ht="32" customHeight="1" x14ac:dyDescent="0.35">
      <c r="A440" s="9" t="s">
        <v>795</v>
      </c>
      <c r="B440" s="5">
        <v>45331</v>
      </c>
      <c r="C440" s="5" t="str">
        <f t="shared" si="6"/>
        <v>February</v>
      </c>
      <c r="D440" s="5" t="str">
        <f>VLOOKUP(C440,'Sales Report'!$A$47:$B$58,2,FALSE)</f>
        <v>Quarter 1</v>
      </c>
      <c r="E440" s="4" t="s">
        <v>1420</v>
      </c>
      <c r="F440" s="4" t="s">
        <v>1507</v>
      </c>
      <c r="G440" s="4" t="s">
        <v>319</v>
      </c>
      <c r="H440" s="4" t="s">
        <v>341</v>
      </c>
      <c r="I440" s="4" t="s">
        <v>1514</v>
      </c>
      <c r="J440" s="4">
        <v>13</v>
      </c>
      <c r="K440" s="4">
        <v>244.24</v>
      </c>
      <c r="L440" s="10">
        <v>3175.12</v>
      </c>
    </row>
    <row r="441" spans="1:12" ht="32" customHeight="1" x14ac:dyDescent="0.35">
      <c r="A441" s="9" t="s">
        <v>796</v>
      </c>
      <c r="B441" s="5">
        <v>45468</v>
      </c>
      <c r="C441" s="5" t="str">
        <f t="shared" si="6"/>
        <v>June</v>
      </c>
      <c r="D441" s="5" t="str">
        <f>VLOOKUP(C441,'Sales Report'!$A$47:$B$58,2,FALSE)</f>
        <v>Quarter 2</v>
      </c>
      <c r="E441" s="4" t="s">
        <v>1369</v>
      </c>
      <c r="F441" s="4" t="s">
        <v>1508</v>
      </c>
      <c r="G441" s="4" t="s">
        <v>321</v>
      </c>
      <c r="H441" s="4" t="s">
        <v>329</v>
      </c>
      <c r="I441" s="4" t="s">
        <v>1513</v>
      </c>
      <c r="J441" s="4">
        <v>17</v>
      </c>
      <c r="K441" s="4">
        <v>258.77999999999997</v>
      </c>
      <c r="L441" s="10">
        <v>4399.26</v>
      </c>
    </row>
    <row r="442" spans="1:12" ht="32" customHeight="1" x14ac:dyDescent="0.35">
      <c r="A442" s="9" t="s">
        <v>797</v>
      </c>
      <c r="B442" s="5">
        <v>45376</v>
      </c>
      <c r="C442" s="5" t="str">
        <f t="shared" si="6"/>
        <v>March</v>
      </c>
      <c r="D442" s="5" t="str">
        <f>VLOOKUP(C442,'Sales Report'!$A$47:$B$58,2,FALSE)</f>
        <v>Quarter 1</v>
      </c>
      <c r="E442" s="4" t="s">
        <v>1483</v>
      </c>
      <c r="F442" s="4" t="s">
        <v>1511</v>
      </c>
      <c r="G442" s="4" t="s">
        <v>324</v>
      </c>
      <c r="H442" s="4" t="s">
        <v>342</v>
      </c>
      <c r="I442" s="4" t="s">
        <v>1513</v>
      </c>
      <c r="J442" s="4">
        <v>17</v>
      </c>
      <c r="K442" s="4">
        <v>519.80999999999995</v>
      </c>
      <c r="L442" s="10">
        <v>8836.77</v>
      </c>
    </row>
    <row r="443" spans="1:12" ht="32" customHeight="1" x14ac:dyDescent="0.35">
      <c r="A443" s="9" t="s">
        <v>798</v>
      </c>
      <c r="B443" s="5">
        <v>45372</v>
      </c>
      <c r="C443" s="5" t="str">
        <f t="shared" si="6"/>
        <v>March</v>
      </c>
      <c r="D443" s="5" t="str">
        <f>VLOOKUP(C443,'Sales Report'!$A$47:$B$58,2,FALSE)</f>
        <v>Quarter 1</v>
      </c>
      <c r="E443" s="4" t="s">
        <v>1417</v>
      </c>
      <c r="F443" s="4" t="s">
        <v>1509</v>
      </c>
      <c r="G443" s="4" t="s">
        <v>324</v>
      </c>
      <c r="H443" s="4" t="s">
        <v>337</v>
      </c>
      <c r="I443" s="4" t="s">
        <v>1513</v>
      </c>
      <c r="J443" s="4">
        <v>9</v>
      </c>
      <c r="K443" s="4">
        <v>141.51</v>
      </c>
      <c r="L443" s="10">
        <v>1273.5899999999999</v>
      </c>
    </row>
    <row r="444" spans="1:12" ht="32" customHeight="1" x14ac:dyDescent="0.35">
      <c r="A444" s="9" t="s">
        <v>799</v>
      </c>
      <c r="B444" s="5">
        <v>45350</v>
      </c>
      <c r="C444" s="5" t="str">
        <f t="shared" si="6"/>
        <v>February</v>
      </c>
      <c r="D444" s="5" t="str">
        <f>VLOOKUP(C444,'Sales Report'!$A$47:$B$58,2,FALSE)</f>
        <v>Quarter 1</v>
      </c>
      <c r="E444" s="4" t="s">
        <v>1376</v>
      </c>
      <c r="F444" s="4" t="s">
        <v>1508</v>
      </c>
      <c r="G444" s="4" t="s">
        <v>318</v>
      </c>
      <c r="H444" s="4" t="s">
        <v>325</v>
      </c>
      <c r="I444" s="4" t="s">
        <v>1513</v>
      </c>
      <c r="J444" s="4">
        <v>8</v>
      </c>
      <c r="K444" s="4">
        <v>282.55</v>
      </c>
      <c r="L444" s="10">
        <v>2260.4</v>
      </c>
    </row>
    <row r="445" spans="1:12" ht="32" customHeight="1" x14ac:dyDescent="0.35">
      <c r="A445" s="9" t="s">
        <v>800</v>
      </c>
      <c r="B445" s="5">
        <v>45502</v>
      </c>
      <c r="C445" s="5" t="str">
        <f t="shared" si="6"/>
        <v>July</v>
      </c>
      <c r="D445" s="5" t="str">
        <f>VLOOKUP(C445,'Sales Report'!$A$47:$B$58,2,FALSE)</f>
        <v>Quarter 3</v>
      </c>
      <c r="E445" s="4" t="s">
        <v>1486</v>
      </c>
      <c r="F445" s="4" t="s">
        <v>1510</v>
      </c>
      <c r="G445" s="4" t="s">
        <v>321</v>
      </c>
      <c r="H445" s="4" t="s">
        <v>329</v>
      </c>
      <c r="I445" s="4" t="s">
        <v>1514</v>
      </c>
      <c r="J445" s="4">
        <v>19</v>
      </c>
      <c r="K445" s="4">
        <v>121.38</v>
      </c>
      <c r="L445" s="10">
        <v>2306.2199999999998</v>
      </c>
    </row>
    <row r="446" spans="1:12" ht="32" customHeight="1" x14ac:dyDescent="0.35">
      <c r="A446" s="9" t="s">
        <v>801</v>
      </c>
      <c r="B446" s="5">
        <v>45614</v>
      </c>
      <c r="C446" s="5" t="str">
        <f t="shared" si="6"/>
        <v>November</v>
      </c>
      <c r="D446" s="5" t="str">
        <f>VLOOKUP(C446,'Sales Report'!$A$47:$B$58,2,FALSE)</f>
        <v>Quarter 4</v>
      </c>
      <c r="E446" s="4" t="s">
        <v>1391</v>
      </c>
      <c r="F446" s="4" t="s">
        <v>1511</v>
      </c>
      <c r="G446" s="4" t="s">
        <v>320</v>
      </c>
      <c r="H446" s="4" t="s">
        <v>334</v>
      </c>
      <c r="I446" s="4" t="s">
        <v>1514</v>
      </c>
      <c r="J446" s="4">
        <v>19</v>
      </c>
      <c r="K446" s="4">
        <v>357.69</v>
      </c>
      <c r="L446" s="10">
        <v>6796.11</v>
      </c>
    </row>
    <row r="447" spans="1:12" ht="32" customHeight="1" x14ac:dyDescent="0.35">
      <c r="A447" s="9" t="s">
        <v>802</v>
      </c>
      <c r="B447" s="5">
        <v>45384</v>
      </c>
      <c r="C447" s="5" t="str">
        <f t="shared" si="6"/>
        <v>April</v>
      </c>
      <c r="D447" s="5" t="str">
        <f>VLOOKUP(C447,'Sales Report'!$A$47:$B$58,2,FALSE)</f>
        <v>Quarter 2</v>
      </c>
      <c r="E447" s="4" t="s">
        <v>1420</v>
      </c>
      <c r="F447" s="4" t="s">
        <v>1508</v>
      </c>
      <c r="G447" s="4" t="s">
        <v>324</v>
      </c>
      <c r="H447" s="4" t="s">
        <v>342</v>
      </c>
      <c r="I447" s="4" t="s">
        <v>1513</v>
      </c>
      <c r="J447" s="4">
        <v>2</v>
      </c>
      <c r="K447" s="4">
        <v>118.01</v>
      </c>
      <c r="L447" s="10">
        <v>236.02</v>
      </c>
    </row>
    <row r="448" spans="1:12" ht="32" customHeight="1" x14ac:dyDescent="0.35">
      <c r="A448" s="9" t="s">
        <v>803</v>
      </c>
      <c r="B448" s="5">
        <v>45630</v>
      </c>
      <c r="C448" s="5" t="str">
        <f t="shared" si="6"/>
        <v>December</v>
      </c>
      <c r="D448" s="5" t="str">
        <f>VLOOKUP(C448,'Sales Report'!$A$47:$B$58,2,FALSE)</f>
        <v>Quarter 4</v>
      </c>
      <c r="E448" s="4" t="s">
        <v>1373</v>
      </c>
      <c r="F448" s="4" t="s">
        <v>1511</v>
      </c>
      <c r="G448" s="4" t="s">
        <v>324</v>
      </c>
      <c r="H448" s="4" t="s">
        <v>337</v>
      </c>
      <c r="I448" s="4" t="s">
        <v>1513</v>
      </c>
      <c r="J448" s="4">
        <v>1</v>
      </c>
      <c r="K448" s="4">
        <v>563.89</v>
      </c>
      <c r="L448" s="10">
        <v>563.89</v>
      </c>
    </row>
    <row r="449" spans="1:12" ht="32" customHeight="1" x14ac:dyDescent="0.35">
      <c r="A449" s="9" t="s">
        <v>804</v>
      </c>
      <c r="B449" s="5">
        <v>45379</v>
      </c>
      <c r="C449" s="5" t="str">
        <f t="shared" si="6"/>
        <v>March</v>
      </c>
      <c r="D449" s="5" t="str">
        <f>VLOOKUP(C449,'Sales Report'!$A$47:$B$58,2,FALSE)</f>
        <v>Quarter 1</v>
      </c>
      <c r="E449" s="4" t="s">
        <v>1465</v>
      </c>
      <c r="F449" s="4" t="s">
        <v>1508</v>
      </c>
      <c r="G449" s="4" t="s">
        <v>319</v>
      </c>
      <c r="H449" s="4" t="s">
        <v>341</v>
      </c>
      <c r="I449" s="4" t="s">
        <v>1514</v>
      </c>
      <c r="J449" s="4">
        <v>20</v>
      </c>
      <c r="K449" s="4">
        <v>320.36</v>
      </c>
      <c r="L449" s="10">
        <v>6407.2</v>
      </c>
    </row>
    <row r="450" spans="1:12" ht="32" customHeight="1" x14ac:dyDescent="0.35">
      <c r="A450" s="9" t="s">
        <v>805</v>
      </c>
      <c r="B450" s="5">
        <v>45611</v>
      </c>
      <c r="C450" s="5" t="str">
        <f t="shared" si="6"/>
        <v>November</v>
      </c>
      <c r="D450" s="5" t="str">
        <f>VLOOKUP(C450,'Sales Report'!$A$47:$B$58,2,FALSE)</f>
        <v>Quarter 4</v>
      </c>
      <c r="E450" s="4" t="s">
        <v>1368</v>
      </c>
      <c r="F450" s="4" t="s">
        <v>1507</v>
      </c>
      <c r="G450" s="4" t="s">
        <v>324</v>
      </c>
      <c r="H450" s="4" t="s">
        <v>342</v>
      </c>
      <c r="I450" s="4" t="s">
        <v>1513</v>
      </c>
      <c r="J450" s="4">
        <v>19</v>
      </c>
      <c r="K450" s="4">
        <v>532.61</v>
      </c>
      <c r="L450" s="10">
        <v>10119.59</v>
      </c>
    </row>
    <row r="451" spans="1:12" ht="32" customHeight="1" x14ac:dyDescent="0.35">
      <c r="A451" s="9" t="s">
        <v>806</v>
      </c>
      <c r="B451" s="5">
        <v>45409</v>
      </c>
      <c r="C451" s="5" t="str">
        <f t="shared" ref="C451:C514" si="7">TEXT(B451,"mmmm")</f>
        <v>April</v>
      </c>
      <c r="D451" s="5" t="str">
        <f>VLOOKUP(C451,'Sales Report'!$A$47:$B$58,2,FALSE)</f>
        <v>Quarter 2</v>
      </c>
      <c r="E451" s="4" t="s">
        <v>1458</v>
      </c>
      <c r="F451" s="4" t="s">
        <v>1508</v>
      </c>
      <c r="G451" s="4" t="s">
        <v>319</v>
      </c>
      <c r="H451" s="4" t="s">
        <v>335</v>
      </c>
      <c r="I451" s="4" t="s">
        <v>1513</v>
      </c>
      <c r="J451" s="4">
        <v>15</v>
      </c>
      <c r="K451" s="4">
        <v>383.63</v>
      </c>
      <c r="L451" s="10">
        <v>5754.45</v>
      </c>
    </row>
    <row r="452" spans="1:12" ht="32" customHeight="1" x14ac:dyDescent="0.35">
      <c r="A452" s="9" t="s">
        <v>807</v>
      </c>
      <c r="B452" s="5">
        <v>45550</v>
      </c>
      <c r="C452" s="5" t="str">
        <f t="shared" si="7"/>
        <v>September</v>
      </c>
      <c r="D452" s="5" t="str">
        <f>VLOOKUP(C452,'Sales Report'!$A$47:$B$58,2,FALSE)</f>
        <v>Quarter 3</v>
      </c>
      <c r="E452" s="4" t="s">
        <v>1375</v>
      </c>
      <c r="F452" s="4" t="s">
        <v>1510</v>
      </c>
      <c r="G452" s="4" t="s">
        <v>319</v>
      </c>
      <c r="H452" s="4" t="s">
        <v>328</v>
      </c>
      <c r="I452" s="4" t="s">
        <v>1513</v>
      </c>
      <c r="J452" s="4">
        <v>1</v>
      </c>
      <c r="K452" s="4">
        <v>143.77000000000001</v>
      </c>
      <c r="L452" s="10">
        <v>143.77000000000001</v>
      </c>
    </row>
    <row r="453" spans="1:12" ht="32" customHeight="1" x14ac:dyDescent="0.35">
      <c r="A453" s="9" t="s">
        <v>808</v>
      </c>
      <c r="B453" s="5">
        <v>45599</v>
      </c>
      <c r="C453" s="5" t="str">
        <f t="shared" si="7"/>
        <v>November</v>
      </c>
      <c r="D453" s="5" t="str">
        <f>VLOOKUP(C453,'Sales Report'!$A$47:$B$58,2,FALSE)</f>
        <v>Quarter 4</v>
      </c>
      <c r="E453" s="4" t="s">
        <v>1390</v>
      </c>
      <c r="F453" s="4" t="s">
        <v>1509</v>
      </c>
      <c r="G453" s="4" t="s">
        <v>324</v>
      </c>
      <c r="H453" s="4" t="s">
        <v>342</v>
      </c>
      <c r="I453" s="4" t="s">
        <v>1513</v>
      </c>
      <c r="J453" s="4">
        <v>6</v>
      </c>
      <c r="K453" s="4">
        <v>324.35000000000002</v>
      </c>
      <c r="L453" s="10">
        <v>1946.1</v>
      </c>
    </row>
    <row r="454" spans="1:12" ht="32" customHeight="1" x14ac:dyDescent="0.35">
      <c r="A454" s="9" t="s">
        <v>809</v>
      </c>
      <c r="B454" s="5">
        <v>45600</v>
      </c>
      <c r="C454" s="5" t="str">
        <f t="shared" si="7"/>
        <v>November</v>
      </c>
      <c r="D454" s="5" t="str">
        <f>VLOOKUP(C454,'Sales Report'!$A$47:$B$58,2,FALSE)</f>
        <v>Quarter 4</v>
      </c>
      <c r="E454" s="4" t="s">
        <v>1440</v>
      </c>
      <c r="F454" s="4" t="s">
        <v>1511</v>
      </c>
      <c r="G454" s="4" t="s">
        <v>324</v>
      </c>
      <c r="H454" s="4" t="s">
        <v>342</v>
      </c>
      <c r="I454" s="4" t="s">
        <v>1514</v>
      </c>
      <c r="J454" s="4">
        <v>3</v>
      </c>
      <c r="K454" s="4">
        <v>317.10000000000002</v>
      </c>
      <c r="L454" s="10">
        <v>951.3</v>
      </c>
    </row>
    <row r="455" spans="1:12" ht="32" customHeight="1" x14ac:dyDescent="0.35">
      <c r="A455" s="9" t="s">
        <v>810</v>
      </c>
      <c r="B455" s="5">
        <v>45314</v>
      </c>
      <c r="C455" s="5" t="str">
        <f t="shared" si="7"/>
        <v>January</v>
      </c>
      <c r="D455" s="5" t="str">
        <f>VLOOKUP(C455,'Sales Report'!$A$47:$B$58,2,FALSE)</f>
        <v>Quarter 1</v>
      </c>
      <c r="E455" s="4" t="s">
        <v>1441</v>
      </c>
      <c r="F455" s="4" t="s">
        <v>1508</v>
      </c>
      <c r="G455" s="4" t="s">
        <v>322</v>
      </c>
      <c r="H455" s="4" t="s">
        <v>343</v>
      </c>
      <c r="I455" s="4" t="s">
        <v>1513</v>
      </c>
      <c r="J455" s="4">
        <v>14</v>
      </c>
      <c r="K455" s="4">
        <v>330.49</v>
      </c>
      <c r="L455" s="10">
        <v>4626.8599999999997</v>
      </c>
    </row>
    <row r="456" spans="1:12" ht="32" customHeight="1" x14ac:dyDescent="0.35">
      <c r="A456" s="9" t="s">
        <v>811</v>
      </c>
      <c r="B456" s="5">
        <v>45648</v>
      </c>
      <c r="C456" s="5" t="str">
        <f t="shared" si="7"/>
        <v>December</v>
      </c>
      <c r="D456" s="5" t="str">
        <f>VLOOKUP(C456,'Sales Report'!$A$47:$B$58,2,FALSE)</f>
        <v>Quarter 4</v>
      </c>
      <c r="E456" s="4" t="s">
        <v>1406</v>
      </c>
      <c r="F456" s="4" t="s">
        <v>1511</v>
      </c>
      <c r="G456" s="4" t="s">
        <v>319</v>
      </c>
      <c r="H456" s="4" t="s">
        <v>341</v>
      </c>
      <c r="I456" s="4" t="s">
        <v>1513</v>
      </c>
      <c r="J456" s="4">
        <v>13</v>
      </c>
      <c r="K456" s="4">
        <v>234.85</v>
      </c>
      <c r="L456" s="10">
        <v>3053.05</v>
      </c>
    </row>
    <row r="457" spans="1:12" ht="32" customHeight="1" x14ac:dyDescent="0.35">
      <c r="A457" s="9" t="s">
        <v>812</v>
      </c>
      <c r="B457" s="5">
        <v>45334</v>
      </c>
      <c r="C457" s="5" t="str">
        <f t="shared" si="7"/>
        <v>February</v>
      </c>
      <c r="D457" s="5" t="str">
        <f>VLOOKUP(C457,'Sales Report'!$A$47:$B$58,2,FALSE)</f>
        <v>Quarter 1</v>
      </c>
      <c r="E457" s="4" t="s">
        <v>1373</v>
      </c>
      <c r="F457" s="4" t="s">
        <v>1509</v>
      </c>
      <c r="G457" s="4" t="s">
        <v>321</v>
      </c>
      <c r="H457" s="4" t="s">
        <v>329</v>
      </c>
      <c r="I457" s="4" t="s">
        <v>1513</v>
      </c>
      <c r="J457" s="4">
        <v>9</v>
      </c>
      <c r="K457" s="4">
        <v>319.49</v>
      </c>
      <c r="L457" s="10">
        <v>2875.41</v>
      </c>
    </row>
    <row r="458" spans="1:12" ht="32" customHeight="1" x14ac:dyDescent="0.35">
      <c r="A458" s="9" t="s">
        <v>813</v>
      </c>
      <c r="B458" s="5">
        <v>45295</v>
      </c>
      <c r="C458" s="5" t="str">
        <f t="shared" si="7"/>
        <v>January</v>
      </c>
      <c r="D458" s="5" t="str">
        <f>VLOOKUP(C458,'Sales Report'!$A$47:$B$58,2,FALSE)</f>
        <v>Quarter 1</v>
      </c>
      <c r="E458" s="4" t="s">
        <v>1406</v>
      </c>
      <c r="F458" s="4" t="s">
        <v>1509</v>
      </c>
      <c r="G458" s="4" t="s">
        <v>324</v>
      </c>
      <c r="H458" s="4" t="s">
        <v>344</v>
      </c>
      <c r="I458" s="4" t="s">
        <v>1513</v>
      </c>
      <c r="J458" s="4">
        <v>9</v>
      </c>
      <c r="K458" s="4">
        <v>125.39</v>
      </c>
      <c r="L458" s="10">
        <v>1128.51</v>
      </c>
    </row>
    <row r="459" spans="1:12" ht="32" customHeight="1" x14ac:dyDescent="0.35">
      <c r="A459" s="9" t="s">
        <v>814</v>
      </c>
      <c r="B459" s="5">
        <v>45453</v>
      </c>
      <c r="C459" s="5" t="str">
        <f t="shared" si="7"/>
        <v>June</v>
      </c>
      <c r="D459" s="5" t="str">
        <f>VLOOKUP(C459,'Sales Report'!$A$47:$B$58,2,FALSE)</f>
        <v>Quarter 2</v>
      </c>
      <c r="E459" s="4" t="s">
        <v>1363</v>
      </c>
      <c r="F459" s="4" t="s">
        <v>1507</v>
      </c>
      <c r="G459" s="4" t="s">
        <v>320</v>
      </c>
      <c r="H459" s="4" t="s">
        <v>345</v>
      </c>
      <c r="I459" s="4" t="s">
        <v>1513</v>
      </c>
      <c r="J459" s="4">
        <v>13</v>
      </c>
      <c r="K459" s="4">
        <v>395.8</v>
      </c>
      <c r="L459" s="10">
        <v>5145.3999999999996</v>
      </c>
    </row>
    <row r="460" spans="1:12" ht="32" customHeight="1" x14ac:dyDescent="0.35">
      <c r="A460" s="9" t="s">
        <v>815</v>
      </c>
      <c r="B460" s="5">
        <v>45425</v>
      </c>
      <c r="C460" s="5" t="str">
        <f t="shared" si="7"/>
        <v>May</v>
      </c>
      <c r="D460" s="5" t="str">
        <f>VLOOKUP(C460,'Sales Report'!$A$47:$B$58,2,FALSE)</f>
        <v>Quarter 2</v>
      </c>
      <c r="E460" s="4" t="s">
        <v>1383</v>
      </c>
      <c r="F460" s="4" t="s">
        <v>1508</v>
      </c>
      <c r="G460" s="4" t="s">
        <v>320</v>
      </c>
      <c r="H460" s="4" t="s">
        <v>334</v>
      </c>
      <c r="I460" s="4" t="s">
        <v>1514</v>
      </c>
      <c r="J460" s="4">
        <v>14</v>
      </c>
      <c r="K460" s="4">
        <v>416.37</v>
      </c>
      <c r="L460" s="10">
        <v>5829.18</v>
      </c>
    </row>
    <row r="461" spans="1:12" ht="32" customHeight="1" x14ac:dyDescent="0.35">
      <c r="A461" s="9" t="s">
        <v>816</v>
      </c>
      <c r="B461" s="5">
        <v>45495</v>
      </c>
      <c r="C461" s="5" t="str">
        <f t="shared" si="7"/>
        <v>July</v>
      </c>
      <c r="D461" s="5" t="str">
        <f>VLOOKUP(C461,'Sales Report'!$A$47:$B$58,2,FALSE)</f>
        <v>Quarter 3</v>
      </c>
      <c r="E461" s="4" t="s">
        <v>1424</v>
      </c>
      <c r="F461" s="4" t="s">
        <v>1508</v>
      </c>
      <c r="G461" s="4" t="s">
        <v>324</v>
      </c>
      <c r="H461" s="4" t="s">
        <v>344</v>
      </c>
      <c r="I461" s="4" t="s">
        <v>1513</v>
      </c>
      <c r="J461" s="4">
        <v>20</v>
      </c>
      <c r="K461" s="4">
        <v>201.03</v>
      </c>
      <c r="L461" s="10">
        <v>4020.6</v>
      </c>
    </row>
    <row r="462" spans="1:12" ht="32" customHeight="1" x14ac:dyDescent="0.35">
      <c r="A462" s="9" t="s">
        <v>817</v>
      </c>
      <c r="B462" s="5">
        <v>45576</v>
      </c>
      <c r="C462" s="5" t="str">
        <f t="shared" si="7"/>
        <v>October</v>
      </c>
      <c r="D462" s="5" t="str">
        <f>VLOOKUP(C462,'Sales Report'!$A$47:$B$58,2,FALSE)</f>
        <v>Quarter 4</v>
      </c>
      <c r="E462" s="4" t="s">
        <v>1376</v>
      </c>
      <c r="F462" s="4" t="s">
        <v>1507</v>
      </c>
      <c r="G462" s="4" t="s">
        <v>324</v>
      </c>
      <c r="H462" s="4" t="s">
        <v>337</v>
      </c>
      <c r="I462" s="4" t="s">
        <v>1513</v>
      </c>
      <c r="J462" s="4">
        <v>16</v>
      </c>
      <c r="K462" s="4">
        <v>126.87</v>
      </c>
      <c r="L462" s="10">
        <v>2029.92</v>
      </c>
    </row>
    <row r="463" spans="1:12" ht="32" customHeight="1" x14ac:dyDescent="0.35">
      <c r="A463" s="9" t="s">
        <v>818</v>
      </c>
      <c r="B463" s="5">
        <v>45629</v>
      </c>
      <c r="C463" s="5" t="str">
        <f t="shared" si="7"/>
        <v>December</v>
      </c>
      <c r="D463" s="5" t="str">
        <f>VLOOKUP(C463,'Sales Report'!$A$47:$B$58,2,FALSE)</f>
        <v>Quarter 4</v>
      </c>
      <c r="E463" s="4" t="s">
        <v>1482</v>
      </c>
      <c r="F463" s="4" t="s">
        <v>1510</v>
      </c>
      <c r="G463" s="4" t="s">
        <v>323</v>
      </c>
      <c r="H463" s="4" t="s">
        <v>349</v>
      </c>
      <c r="I463" s="4" t="s">
        <v>1513</v>
      </c>
      <c r="J463" s="4">
        <v>13</v>
      </c>
      <c r="K463" s="4">
        <v>436.97</v>
      </c>
      <c r="L463" s="10">
        <v>5680.61</v>
      </c>
    </row>
    <row r="464" spans="1:12" ht="32" customHeight="1" x14ac:dyDescent="0.35">
      <c r="A464" s="9" t="s">
        <v>819</v>
      </c>
      <c r="B464" s="5">
        <v>45465</v>
      </c>
      <c r="C464" s="5" t="str">
        <f t="shared" si="7"/>
        <v>June</v>
      </c>
      <c r="D464" s="5" t="str">
        <f>VLOOKUP(C464,'Sales Report'!$A$47:$B$58,2,FALSE)</f>
        <v>Quarter 2</v>
      </c>
      <c r="E464" s="4" t="s">
        <v>1381</v>
      </c>
      <c r="F464" s="4" t="s">
        <v>1509</v>
      </c>
      <c r="G464" s="4" t="s">
        <v>321</v>
      </c>
      <c r="H464" s="4" t="s">
        <v>329</v>
      </c>
      <c r="I464" s="4" t="s">
        <v>1513</v>
      </c>
      <c r="J464" s="4">
        <v>4</v>
      </c>
      <c r="K464" s="4">
        <v>150.47</v>
      </c>
      <c r="L464" s="10">
        <v>601.88</v>
      </c>
    </row>
    <row r="465" spans="1:12" ht="32" customHeight="1" x14ac:dyDescent="0.35">
      <c r="A465" s="9" t="s">
        <v>820</v>
      </c>
      <c r="B465" s="5">
        <v>45617</v>
      </c>
      <c r="C465" s="5" t="str">
        <f t="shared" si="7"/>
        <v>November</v>
      </c>
      <c r="D465" s="5" t="str">
        <f>VLOOKUP(C465,'Sales Report'!$A$47:$B$58,2,FALSE)</f>
        <v>Quarter 4</v>
      </c>
      <c r="E465" s="4" t="s">
        <v>1495</v>
      </c>
      <c r="F465" s="4" t="s">
        <v>1511</v>
      </c>
      <c r="G465" s="4" t="s">
        <v>318</v>
      </c>
      <c r="H465" s="4" t="s">
        <v>336</v>
      </c>
      <c r="I465" s="4" t="s">
        <v>1514</v>
      </c>
      <c r="J465" s="4">
        <v>2</v>
      </c>
      <c r="K465" s="4">
        <v>116.91</v>
      </c>
      <c r="L465" s="10">
        <v>233.82</v>
      </c>
    </row>
    <row r="466" spans="1:12" ht="32" customHeight="1" x14ac:dyDescent="0.35">
      <c r="A466" s="9" t="s">
        <v>821</v>
      </c>
      <c r="B466" s="5">
        <v>45337</v>
      </c>
      <c r="C466" s="5" t="str">
        <f t="shared" si="7"/>
        <v>February</v>
      </c>
      <c r="D466" s="5" t="str">
        <f>VLOOKUP(C466,'Sales Report'!$A$47:$B$58,2,FALSE)</f>
        <v>Quarter 1</v>
      </c>
      <c r="E466" s="4" t="s">
        <v>1364</v>
      </c>
      <c r="F466" s="4" t="s">
        <v>1507</v>
      </c>
      <c r="G466" s="4" t="s">
        <v>322</v>
      </c>
      <c r="H466" s="4" t="s">
        <v>330</v>
      </c>
      <c r="I466" s="4" t="s">
        <v>1513</v>
      </c>
      <c r="J466" s="4">
        <v>16</v>
      </c>
      <c r="K466" s="4">
        <v>583.92999999999995</v>
      </c>
      <c r="L466" s="10">
        <v>9342.8799999999992</v>
      </c>
    </row>
    <row r="467" spans="1:12" ht="32" customHeight="1" x14ac:dyDescent="0.35">
      <c r="A467" s="9" t="s">
        <v>822</v>
      </c>
      <c r="B467" s="5">
        <v>45488</v>
      </c>
      <c r="C467" s="5" t="str">
        <f t="shared" si="7"/>
        <v>July</v>
      </c>
      <c r="D467" s="5" t="str">
        <f>VLOOKUP(C467,'Sales Report'!$A$47:$B$58,2,FALSE)</f>
        <v>Quarter 3</v>
      </c>
      <c r="E467" s="4" t="s">
        <v>1481</v>
      </c>
      <c r="F467" s="4" t="s">
        <v>1509</v>
      </c>
      <c r="G467" s="4" t="s">
        <v>319</v>
      </c>
      <c r="H467" s="4" t="s">
        <v>335</v>
      </c>
      <c r="I467" s="4" t="s">
        <v>1513</v>
      </c>
      <c r="J467" s="4">
        <v>3</v>
      </c>
      <c r="K467" s="4">
        <v>359.6</v>
      </c>
      <c r="L467" s="10">
        <v>1078.8</v>
      </c>
    </row>
    <row r="468" spans="1:12" ht="32" customHeight="1" x14ac:dyDescent="0.35">
      <c r="A468" s="9" t="s">
        <v>823</v>
      </c>
      <c r="B468" s="5">
        <v>45321</v>
      </c>
      <c r="C468" s="5" t="str">
        <f t="shared" si="7"/>
        <v>January</v>
      </c>
      <c r="D468" s="5" t="str">
        <f>VLOOKUP(C468,'Sales Report'!$A$47:$B$58,2,FALSE)</f>
        <v>Quarter 1</v>
      </c>
      <c r="E468" s="4" t="s">
        <v>1389</v>
      </c>
      <c r="F468" s="4" t="s">
        <v>1508</v>
      </c>
      <c r="G468" s="4" t="s">
        <v>318</v>
      </c>
      <c r="H468" s="4" t="s">
        <v>336</v>
      </c>
      <c r="I468" s="4" t="s">
        <v>1513</v>
      </c>
      <c r="J468" s="4">
        <v>10</v>
      </c>
      <c r="K468" s="4">
        <v>477.62</v>
      </c>
      <c r="L468" s="10">
        <v>4776.2</v>
      </c>
    </row>
    <row r="469" spans="1:12" ht="32" customHeight="1" x14ac:dyDescent="0.35">
      <c r="A469" s="9" t="s">
        <v>824</v>
      </c>
      <c r="B469" s="5">
        <v>45557</v>
      </c>
      <c r="C469" s="5" t="str">
        <f t="shared" si="7"/>
        <v>September</v>
      </c>
      <c r="D469" s="5" t="str">
        <f>VLOOKUP(C469,'Sales Report'!$A$47:$B$58,2,FALSE)</f>
        <v>Quarter 3</v>
      </c>
      <c r="E469" s="4" t="s">
        <v>1403</v>
      </c>
      <c r="F469" s="4" t="s">
        <v>1510</v>
      </c>
      <c r="G469" s="4" t="s">
        <v>321</v>
      </c>
      <c r="H469" s="4" t="s">
        <v>331</v>
      </c>
      <c r="I469" s="4" t="s">
        <v>1514</v>
      </c>
      <c r="J469" s="4">
        <v>7</v>
      </c>
      <c r="K469" s="4">
        <v>542.21</v>
      </c>
      <c r="L469" s="10">
        <v>3795.47</v>
      </c>
    </row>
    <row r="470" spans="1:12" ht="32" customHeight="1" x14ac:dyDescent="0.35">
      <c r="A470" s="9" t="s">
        <v>825</v>
      </c>
      <c r="B470" s="5">
        <v>45476</v>
      </c>
      <c r="C470" s="5" t="str">
        <f t="shared" si="7"/>
        <v>July</v>
      </c>
      <c r="D470" s="5" t="str">
        <f>VLOOKUP(C470,'Sales Report'!$A$47:$B$58,2,FALSE)</f>
        <v>Quarter 3</v>
      </c>
      <c r="E470" s="4" t="s">
        <v>1496</v>
      </c>
      <c r="F470" s="4" t="s">
        <v>1511</v>
      </c>
      <c r="G470" s="4" t="s">
        <v>320</v>
      </c>
      <c r="H470" s="4" t="s">
        <v>334</v>
      </c>
      <c r="I470" s="4" t="s">
        <v>1513</v>
      </c>
      <c r="J470" s="4">
        <v>20</v>
      </c>
      <c r="K470" s="4">
        <v>126.63</v>
      </c>
      <c r="L470" s="10">
        <v>2532.6</v>
      </c>
    </row>
    <row r="471" spans="1:12" ht="32" customHeight="1" x14ac:dyDescent="0.35">
      <c r="A471" s="9" t="s">
        <v>826</v>
      </c>
      <c r="B471" s="5">
        <v>45634</v>
      </c>
      <c r="C471" s="5" t="str">
        <f t="shared" si="7"/>
        <v>December</v>
      </c>
      <c r="D471" s="5" t="str">
        <f>VLOOKUP(C471,'Sales Report'!$A$47:$B$58,2,FALSE)</f>
        <v>Quarter 4</v>
      </c>
      <c r="E471" s="4" t="s">
        <v>1456</v>
      </c>
      <c r="F471" s="4" t="s">
        <v>1508</v>
      </c>
      <c r="G471" s="4" t="s">
        <v>319</v>
      </c>
      <c r="H471" s="4" t="s">
        <v>328</v>
      </c>
      <c r="I471" s="4" t="s">
        <v>1513</v>
      </c>
      <c r="J471" s="4">
        <v>9</v>
      </c>
      <c r="K471" s="4">
        <v>480.97</v>
      </c>
      <c r="L471" s="10">
        <v>4328.7299999999996</v>
      </c>
    </row>
    <row r="472" spans="1:12" ht="32" customHeight="1" x14ac:dyDescent="0.35">
      <c r="A472" s="9" t="s">
        <v>827</v>
      </c>
      <c r="B472" s="5">
        <v>45327</v>
      </c>
      <c r="C472" s="5" t="str">
        <f t="shared" si="7"/>
        <v>February</v>
      </c>
      <c r="D472" s="5" t="str">
        <f>VLOOKUP(C472,'Sales Report'!$A$47:$B$58,2,FALSE)</f>
        <v>Quarter 1</v>
      </c>
      <c r="E472" s="4" t="s">
        <v>1359</v>
      </c>
      <c r="F472" s="4" t="s">
        <v>1509</v>
      </c>
      <c r="G472" s="4" t="s">
        <v>324</v>
      </c>
      <c r="H472" s="4" t="s">
        <v>342</v>
      </c>
      <c r="I472" s="4" t="s">
        <v>1513</v>
      </c>
      <c r="J472" s="4">
        <v>17</v>
      </c>
      <c r="K472" s="4">
        <v>32.54</v>
      </c>
      <c r="L472" s="10">
        <v>553.17999999999995</v>
      </c>
    </row>
    <row r="473" spans="1:12" ht="32" customHeight="1" x14ac:dyDescent="0.35">
      <c r="A473" s="9" t="s">
        <v>828</v>
      </c>
      <c r="B473" s="5">
        <v>45602</v>
      </c>
      <c r="C473" s="5" t="str">
        <f t="shared" si="7"/>
        <v>November</v>
      </c>
      <c r="D473" s="5" t="str">
        <f>VLOOKUP(C473,'Sales Report'!$A$47:$B$58,2,FALSE)</f>
        <v>Quarter 4</v>
      </c>
      <c r="E473" s="4" t="s">
        <v>1500</v>
      </c>
      <c r="F473" s="4" t="s">
        <v>1508</v>
      </c>
      <c r="G473" s="4" t="s">
        <v>323</v>
      </c>
      <c r="H473" s="4" t="s">
        <v>349</v>
      </c>
      <c r="I473" s="4" t="s">
        <v>1513</v>
      </c>
      <c r="J473" s="4">
        <v>12</v>
      </c>
      <c r="K473" s="4">
        <v>492.5</v>
      </c>
      <c r="L473" s="10">
        <v>5910</v>
      </c>
    </row>
    <row r="474" spans="1:12" ht="32" customHeight="1" x14ac:dyDescent="0.35">
      <c r="A474" s="9" t="s">
        <v>829</v>
      </c>
      <c r="B474" s="5">
        <v>45346</v>
      </c>
      <c r="C474" s="5" t="str">
        <f t="shared" si="7"/>
        <v>February</v>
      </c>
      <c r="D474" s="5" t="str">
        <f>VLOOKUP(C474,'Sales Report'!$A$47:$B$58,2,FALSE)</f>
        <v>Quarter 1</v>
      </c>
      <c r="E474" s="4" t="s">
        <v>1498</v>
      </c>
      <c r="F474" s="4" t="s">
        <v>1511</v>
      </c>
      <c r="G474" s="4" t="s">
        <v>321</v>
      </c>
      <c r="H474" s="4" t="s">
        <v>331</v>
      </c>
      <c r="I474" s="4" t="s">
        <v>1514</v>
      </c>
      <c r="J474" s="4">
        <v>9</v>
      </c>
      <c r="K474" s="4">
        <v>125.26</v>
      </c>
      <c r="L474" s="10">
        <v>1127.3399999999999</v>
      </c>
    </row>
    <row r="475" spans="1:12" ht="32" customHeight="1" x14ac:dyDescent="0.35">
      <c r="A475" s="9" t="s">
        <v>830</v>
      </c>
      <c r="B475" s="5">
        <v>45423</v>
      </c>
      <c r="C475" s="5" t="str">
        <f t="shared" si="7"/>
        <v>May</v>
      </c>
      <c r="D475" s="5" t="str">
        <f>VLOOKUP(C475,'Sales Report'!$A$47:$B$58,2,FALSE)</f>
        <v>Quarter 2</v>
      </c>
      <c r="E475" s="4" t="s">
        <v>1383</v>
      </c>
      <c r="F475" s="4" t="s">
        <v>1509</v>
      </c>
      <c r="G475" s="4" t="s">
        <v>324</v>
      </c>
      <c r="H475" s="4" t="s">
        <v>344</v>
      </c>
      <c r="I475" s="4" t="s">
        <v>1514</v>
      </c>
      <c r="J475" s="4">
        <v>11</v>
      </c>
      <c r="K475" s="4">
        <v>96.1</v>
      </c>
      <c r="L475" s="10">
        <v>1057.0999999999999</v>
      </c>
    </row>
    <row r="476" spans="1:12" ht="32" customHeight="1" x14ac:dyDescent="0.35">
      <c r="A476" s="9" t="s">
        <v>831</v>
      </c>
      <c r="B476" s="5">
        <v>45416</v>
      </c>
      <c r="C476" s="5" t="str">
        <f t="shared" si="7"/>
        <v>May</v>
      </c>
      <c r="D476" s="5" t="str">
        <f>VLOOKUP(C476,'Sales Report'!$A$47:$B$58,2,FALSE)</f>
        <v>Quarter 2</v>
      </c>
      <c r="E476" s="4" t="s">
        <v>1450</v>
      </c>
      <c r="F476" s="4" t="s">
        <v>1508</v>
      </c>
      <c r="G476" s="4" t="s">
        <v>323</v>
      </c>
      <c r="H476" s="4" t="s">
        <v>340</v>
      </c>
      <c r="I476" s="4" t="s">
        <v>1513</v>
      </c>
      <c r="J476" s="4">
        <v>13</v>
      </c>
      <c r="K476" s="4">
        <v>357.96</v>
      </c>
      <c r="L476" s="10">
        <v>4653.4799999999996</v>
      </c>
    </row>
    <row r="477" spans="1:12" ht="32" customHeight="1" x14ac:dyDescent="0.35">
      <c r="A477" s="9" t="s">
        <v>832</v>
      </c>
      <c r="B477" s="5">
        <v>45351</v>
      </c>
      <c r="C477" s="5" t="str">
        <f t="shared" si="7"/>
        <v>February</v>
      </c>
      <c r="D477" s="5" t="str">
        <f>VLOOKUP(C477,'Sales Report'!$A$47:$B$58,2,FALSE)</f>
        <v>Quarter 1</v>
      </c>
      <c r="E477" s="4" t="s">
        <v>1493</v>
      </c>
      <c r="F477" s="4" t="s">
        <v>1511</v>
      </c>
      <c r="G477" s="4" t="s">
        <v>318</v>
      </c>
      <c r="H477" s="4" t="s">
        <v>339</v>
      </c>
      <c r="I477" s="4" t="s">
        <v>1513</v>
      </c>
      <c r="J477" s="4">
        <v>19</v>
      </c>
      <c r="K477" s="4">
        <v>500.02</v>
      </c>
      <c r="L477" s="10">
        <v>9500.3799999999992</v>
      </c>
    </row>
    <row r="478" spans="1:12" ht="32" customHeight="1" x14ac:dyDescent="0.35">
      <c r="A478" s="9" t="s">
        <v>833</v>
      </c>
      <c r="B478" s="5">
        <v>45472</v>
      </c>
      <c r="C478" s="5" t="str">
        <f t="shared" si="7"/>
        <v>June</v>
      </c>
      <c r="D478" s="5" t="str">
        <f>VLOOKUP(C478,'Sales Report'!$A$47:$B$58,2,FALSE)</f>
        <v>Quarter 2</v>
      </c>
      <c r="E478" s="4" t="s">
        <v>1420</v>
      </c>
      <c r="F478" s="4" t="s">
        <v>1509</v>
      </c>
      <c r="G478" s="4" t="s">
        <v>321</v>
      </c>
      <c r="H478" s="4" t="s">
        <v>329</v>
      </c>
      <c r="I478" s="4" t="s">
        <v>1513</v>
      </c>
      <c r="J478" s="4">
        <v>8</v>
      </c>
      <c r="K478" s="4">
        <v>486.35</v>
      </c>
      <c r="L478" s="10">
        <v>3890.8</v>
      </c>
    </row>
    <row r="479" spans="1:12" ht="32" customHeight="1" x14ac:dyDescent="0.35">
      <c r="A479" s="9" t="s">
        <v>834</v>
      </c>
      <c r="B479" s="5">
        <v>45636</v>
      </c>
      <c r="C479" s="5" t="str">
        <f t="shared" si="7"/>
        <v>December</v>
      </c>
      <c r="D479" s="5" t="str">
        <f>VLOOKUP(C479,'Sales Report'!$A$47:$B$58,2,FALSE)</f>
        <v>Quarter 4</v>
      </c>
      <c r="E479" s="4" t="s">
        <v>1502</v>
      </c>
      <c r="F479" s="4" t="s">
        <v>1511</v>
      </c>
      <c r="G479" s="4" t="s">
        <v>320</v>
      </c>
      <c r="H479" s="4" t="s">
        <v>347</v>
      </c>
      <c r="I479" s="4" t="s">
        <v>1513</v>
      </c>
      <c r="J479" s="4">
        <v>8</v>
      </c>
      <c r="K479" s="4">
        <v>183</v>
      </c>
      <c r="L479" s="10">
        <v>1464</v>
      </c>
    </row>
    <row r="480" spans="1:12" ht="32" customHeight="1" x14ac:dyDescent="0.35">
      <c r="A480" s="9" t="s">
        <v>835</v>
      </c>
      <c r="B480" s="5">
        <v>45585</v>
      </c>
      <c r="C480" s="5" t="str">
        <f t="shared" si="7"/>
        <v>October</v>
      </c>
      <c r="D480" s="5" t="str">
        <f>VLOOKUP(C480,'Sales Report'!$A$47:$B$58,2,FALSE)</f>
        <v>Quarter 4</v>
      </c>
      <c r="E480" s="4" t="s">
        <v>1461</v>
      </c>
      <c r="F480" s="4" t="s">
        <v>1510</v>
      </c>
      <c r="G480" s="4" t="s">
        <v>324</v>
      </c>
      <c r="H480" s="4" t="s">
        <v>342</v>
      </c>
      <c r="I480" s="4" t="s">
        <v>1514</v>
      </c>
      <c r="J480" s="4">
        <v>16</v>
      </c>
      <c r="K480" s="4">
        <v>205.22</v>
      </c>
      <c r="L480" s="10">
        <v>3283.52</v>
      </c>
    </row>
    <row r="481" spans="1:12" ht="32" customHeight="1" x14ac:dyDescent="0.35">
      <c r="A481" s="9" t="s">
        <v>836</v>
      </c>
      <c r="B481" s="5">
        <v>45412</v>
      </c>
      <c r="C481" s="5" t="str">
        <f t="shared" si="7"/>
        <v>April</v>
      </c>
      <c r="D481" s="5" t="str">
        <f>VLOOKUP(C481,'Sales Report'!$A$47:$B$58,2,FALSE)</f>
        <v>Quarter 2</v>
      </c>
      <c r="E481" s="4" t="s">
        <v>1496</v>
      </c>
      <c r="F481" s="4" t="s">
        <v>1507</v>
      </c>
      <c r="G481" s="4" t="s">
        <v>318</v>
      </c>
      <c r="H481" s="4" t="s">
        <v>336</v>
      </c>
      <c r="I481" s="4" t="s">
        <v>1513</v>
      </c>
      <c r="J481" s="4">
        <v>7</v>
      </c>
      <c r="K481" s="4">
        <v>331.46</v>
      </c>
      <c r="L481" s="10">
        <v>2320.2199999999998</v>
      </c>
    </row>
    <row r="482" spans="1:12" ht="32" customHeight="1" x14ac:dyDescent="0.35">
      <c r="A482" s="9" t="s">
        <v>837</v>
      </c>
      <c r="B482" s="5">
        <v>45608</v>
      </c>
      <c r="C482" s="5" t="str">
        <f t="shared" si="7"/>
        <v>November</v>
      </c>
      <c r="D482" s="5" t="str">
        <f>VLOOKUP(C482,'Sales Report'!$A$47:$B$58,2,FALSE)</f>
        <v>Quarter 4</v>
      </c>
      <c r="E482" s="4" t="s">
        <v>1477</v>
      </c>
      <c r="F482" s="4" t="s">
        <v>1510</v>
      </c>
      <c r="G482" s="4" t="s">
        <v>319</v>
      </c>
      <c r="H482" s="4" t="s">
        <v>326</v>
      </c>
      <c r="I482" s="4" t="s">
        <v>1513</v>
      </c>
      <c r="J482" s="4">
        <v>7</v>
      </c>
      <c r="K482" s="4">
        <v>501.73</v>
      </c>
      <c r="L482" s="10">
        <v>3512.11</v>
      </c>
    </row>
    <row r="483" spans="1:12" ht="32" customHeight="1" x14ac:dyDescent="0.35">
      <c r="A483" s="9" t="s">
        <v>838</v>
      </c>
      <c r="B483" s="5">
        <v>45631</v>
      </c>
      <c r="C483" s="5" t="str">
        <f t="shared" si="7"/>
        <v>December</v>
      </c>
      <c r="D483" s="5" t="str">
        <f>VLOOKUP(C483,'Sales Report'!$A$47:$B$58,2,FALSE)</f>
        <v>Quarter 4</v>
      </c>
      <c r="E483" s="4" t="s">
        <v>1404</v>
      </c>
      <c r="F483" s="4" t="s">
        <v>1509</v>
      </c>
      <c r="G483" s="4" t="s">
        <v>322</v>
      </c>
      <c r="H483" s="4" t="s">
        <v>330</v>
      </c>
      <c r="I483" s="4" t="s">
        <v>1513</v>
      </c>
      <c r="J483" s="4">
        <v>4</v>
      </c>
      <c r="K483" s="4">
        <v>536.83000000000004</v>
      </c>
      <c r="L483" s="10">
        <v>2147.3200000000002</v>
      </c>
    </row>
    <row r="484" spans="1:12" ht="32" customHeight="1" x14ac:dyDescent="0.35">
      <c r="A484" s="9" t="s">
        <v>839</v>
      </c>
      <c r="B484" s="5">
        <v>45544</v>
      </c>
      <c r="C484" s="5" t="str">
        <f t="shared" si="7"/>
        <v>September</v>
      </c>
      <c r="D484" s="5" t="str">
        <f>VLOOKUP(C484,'Sales Report'!$A$47:$B$58,2,FALSE)</f>
        <v>Quarter 3</v>
      </c>
      <c r="E484" s="4" t="s">
        <v>1406</v>
      </c>
      <c r="F484" s="4" t="s">
        <v>1507</v>
      </c>
      <c r="G484" s="4" t="s">
        <v>320</v>
      </c>
      <c r="H484" s="4" t="s">
        <v>345</v>
      </c>
      <c r="I484" s="4" t="s">
        <v>1513</v>
      </c>
      <c r="J484" s="4">
        <v>16</v>
      </c>
      <c r="K484" s="4">
        <v>248.96</v>
      </c>
      <c r="L484" s="10">
        <v>3983.36</v>
      </c>
    </row>
    <row r="485" spans="1:12" ht="32" customHeight="1" x14ac:dyDescent="0.35">
      <c r="A485" s="9" t="s">
        <v>840</v>
      </c>
      <c r="B485" s="5">
        <v>45587</v>
      </c>
      <c r="C485" s="5" t="str">
        <f t="shared" si="7"/>
        <v>October</v>
      </c>
      <c r="D485" s="5" t="str">
        <f>VLOOKUP(C485,'Sales Report'!$A$47:$B$58,2,FALSE)</f>
        <v>Quarter 4</v>
      </c>
      <c r="E485" s="4" t="s">
        <v>1494</v>
      </c>
      <c r="F485" s="4" t="s">
        <v>1511</v>
      </c>
      <c r="G485" s="4" t="s">
        <v>321</v>
      </c>
      <c r="H485" s="4" t="s">
        <v>329</v>
      </c>
      <c r="I485" s="4" t="s">
        <v>1514</v>
      </c>
      <c r="J485" s="4">
        <v>17</v>
      </c>
      <c r="K485" s="4">
        <v>187.07</v>
      </c>
      <c r="L485" s="10">
        <v>3180.19</v>
      </c>
    </row>
    <row r="486" spans="1:12" ht="32" customHeight="1" x14ac:dyDescent="0.35">
      <c r="A486" s="9" t="s">
        <v>841</v>
      </c>
      <c r="B486" s="5">
        <v>45469</v>
      </c>
      <c r="C486" s="5" t="str">
        <f t="shared" si="7"/>
        <v>June</v>
      </c>
      <c r="D486" s="5" t="str">
        <f>VLOOKUP(C486,'Sales Report'!$A$47:$B$58,2,FALSE)</f>
        <v>Quarter 2</v>
      </c>
      <c r="E486" s="4" t="s">
        <v>1366</v>
      </c>
      <c r="F486" s="4" t="s">
        <v>1510</v>
      </c>
      <c r="G486" s="4" t="s">
        <v>324</v>
      </c>
      <c r="H486" s="4" t="s">
        <v>344</v>
      </c>
      <c r="I486" s="4" t="s">
        <v>1514</v>
      </c>
      <c r="J486" s="4">
        <v>16</v>
      </c>
      <c r="K486" s="4">
        <v>321.32</v>
      </c>
      <c r="L486" s="10">
        <v>5141.12</v>
      </c>
    </row>
    <row r="487" spans="1:12" ht="32" customHeight="1" x14ac:dyDescent="0.35">
      <c r="A487" s="9" t="s">
        <v>842</v>
      </c>
      <c r="B487" s="5">
        <v>45296</v>
      </c>
      <c r="C487" s="5" t="str">
        <f t="shared" si="7"/>
        <v>January</v>
      </c>
      <c r="D487" s="5" t="str">
        <f>VLOOKUP(C487,'Sales Report'!$A$47:$B$58,2,FALSE)</f>
        <v>Quarter 1</v>
      </c>
      <c r="E487" s="4" t="s">
        <v>1479</v>
      </c>
      <c r="F487" s="4" t="s">
        <v>1510</v>
      </c>
      <c r="G487" s="4" t="s">
        <v>321</v>
      </c>
      <c r="H487" s="4" t="s">
        <v>331</v>
      </c>
      <c r="I487" s="4" t="s">
        <v>1513</v>
      </c>
      <c r="J487" s="4">
        <v>17</v>
      </c>
      <c r="K487" s="4">
        <v>289.08</v>
      </c>
      <c r="L487" s="10">
        <v>4914.3599999999997</v>
      </c>
    </row>
    <row r="488" spans="1:12" ht="32" customHeight="1" x14ac:dyDescent="0.35">
      <c r="A488" s="9" t="s">
        <v>843</v>
      </c>
      <c r="B488" s="5">
        <v>45424</v>
      </c>
      <c r="C488" s="5" t="str">
        <f t="shared" si="7"/>
        <v>May</v>
      </c>
      <c r="D488" s="5" t="str">
        <f>VLOOKUP(C488,'Sales Report'!$A$47:$B$58,2,FALSE)</f>
        <v>Quarter 2</v>
      </c>
      <c r="E488" s="4" t="s">
        <v>1471</v>
      </c>
      <c r="F488" s="4" t="s">
        <v>1509</v>
      </c>
      <c r="G488" s="4" t="s">
        <v>321</v>
      </c>
      <c r="H488" s="4" t="s">
        <v>331</v>
      </c>
      <c r="I488" s="4" t="s">
        <v>1513</v>
      </c>
      <c r="J488" s="4">
        <v>11</v>
      </c>
      <c r="K488" s="4">
        <v>242.76</v>
      </c>
      <c r="L488" s="10">
        <v>2670.36</v>
      </c>
    </row>
    <row r="489" spans="1:12" ht="32" customHeight="1" x14ac:dyDescent="0.35">
      <c r="A489" s="9" t="s">
        <v>844</v>
      </c>
      <c r="B489" s="5">
        <v>45467</v>
      </c>
      <c r="C489" s="5" t="str">
        <f t="shared" si="7"/>
        <v>June</v>
      </c>
      <c r="D489" s="5" t="str">
        <f>VLOOKUP(C489,'Sales Report'!$A$47:$B$58,2,FALSE)</f>
        <v>Quarter 2</v>
      </c>
      <c r="E489" s="4" t="s">
        <v>1399</v>
      </c>
      <c r="F489" s="4" t="s">
        <v>1510</v>
      </c>
      <c r="G489" s="4" t="s">
        <v>323</v>
      </c>
      <c r="H489" s="4" t="s">
        <v>338</v>
      </c>
      <c r="I489" s="4" t="s">
        <v>1514</v>
      </c>
      <c r="J489" s="4">
        <v>9</v>
      </c>
      <c r="K489" s="4">
        <v>324.41000000000003</v>
      </c>
      <c r="L489" s="10">
        <v>2919.69</v>
      </c>
    </row>
    <row r="490" spans="1:12" ht="32" customHeight="1" x14ac:dyDescent="0.35">
      <c r="A490" s="9" t="s">
        <v>845</v>
      </c>
      <c r="B490" s="5">
        <v>45482</v>
      </c>
      <c r="C490" s="5" t="str">
        <f t="shared" si="7"/>
        <v>July</v>
      </c>
      <c r="D490" s="5" t="str">
        <f>VLOOKUP(C490,'Sales Report'!$A$47:$B$58,2,FALSE)</f>
        <v>Quarter 3</v>
      </c>
      <c r="E490" s="4" t="s">
        <v>1399</v>
      </c>
      <c r="F490" s="4" t="s">
        <v>1508</v>
      </c>
      <c r="G490" s="4" t="s">
        <v>321</v>
      </c>
      <c r="H490" s="4" t="s">
        <v>346</v>
      </c>
      <c r="I490" s="4" t="s">
        <v>1513</v>
      </c>
      <c r="J490" s="4">
        <v>7</v>
      </c>
      <c r="K490" s="4">
        <v>280.58999999999997</v>
      </c>
      <c r="L490" s="10">
        <v>1964.13</v>
      </c>
    </row>
    <row r="491" spans="1:12" ht="32" customHeight="1" x14ac:dyDescent="0.35">
      <c r="A491" s="9" t="s">
        <v>846</v>
      </c>
      <c r="B491" s="5">
        <v>45586</v>
      </c>
      <c r="C491" s="5" t="str">
        <f t="shared" si="7"/>
        <v>October</v>
      </c>
      <c r="D491" s="5" t="str">
        <f>VLOOKUP(C491,'Sales Report'!$A$47:$B$58,2,FALSE)</f>
        <v>Quarter 4</v>
      </c>
      <c r="E491" s="4" t="s">
        <v>1483</v>
      </c>
      <c r="F491" s="4" t="s">
        <v>1511</v>
      </c>
      <c r="G491" s="4" t="s">
        <v>323</v>
      </c>
      <c r="H491" s="4" t="s">
        <v>340</v>
      </c>
      <c r="I491" s="4" t="s">
        <v>1513</v>
      </c>
      <c r="J491" s="4">
        <v>6</v>
      </c>
      <c r="K491" s="4">
        <v>343.92</v>
      </c>
      <c r="L491" s="10">
        <v>2063.52</v>
      </c>
    </row>
    <row r="492" spans="1:12" ht="32" customHeight="1" x14ac:dyDescent="0.35">
      <c r="A492" s="9" t="s">
        <v>847</v>
      </c>
      <c r="B492" s="5">
        <v>45487</v>
      </c>
      <c r="C492" s="5" t="str">
        <f t="shared" si="7"/>
        <v>July</v>
      </c>
      <c r="D492" s="5" t="str">
        <f>VLOOKUP(C492,'Sales Report'!$A$47:$B$58,2,FALSE)</f>
        <v>Quarter 3</v>
      </c>
      <c r="E492" s="4" t="s">
        <v>1449</v>
      </c>
      <c r="F492" s="4" t="s">
        <v>1510</v>
      </c>
      <c r="G492" s="4" t="s">
        <v>318</v>
      </c>
      <c r="H492" s="4" t="s">
        <v>339</v>
      </c>
      <c r="I492" s="4" t="s">
        <v>1513</v>
      </c>
      <c r="J492" s="4">
        <v>8</v>
      </c>
      <c r="K492" s="4">
        <v>350.66</v>
      </c>
      <c r="L492" s="10">
        <v>2805.28</v>
      </c>
    </row>
    <row r="493" spans="1:12" ht="32" customHeight="1" x14ac:dyDescent="0.35">
      <c r="A493" s="9" t="s">
        <v>848</v>
      </c>
      <c r="B493" s="5">
        <v>45382</v>
      </c>
      <c r="C493" s="5" t="str">
        <f t="shared" si="7"/>
        <v>March</v>
      </c>
      <c r="D493" s="5" t="str">
        <f>VLOOKUP(C493,'Sales Report'!$A$47:$B$58,2,FALSE)</f>
        <v>Quarter 1</v>
      </c>
      <c r="E493" s="4" t="s">
        <v>1375</v>
      </c>
      <c r="F493" s="4" t="s">
        <v>1508</v>
      </c>
      <c r="G493" s="4" t="s">
        <v>322</v>
      </c>
      <c r="H493" s="4" t="s">
        <v>343</v>
      </c>
      <c r="I493" s="4" t="s">
        <v>1513</v>
      </c>
      <c r="J493" s="4">
        <v>5</v>
      </c>
      <c r="K493" s="4">
        <v>318.83999999999997</v>
      </c>
      <c r="L493" s="10">
        <v>1594.2</v>
      </c>
    </row>
    <row r="494" spans="1:12" ht="32" customHeight="1" x14ac:dyDescent="0.35">
      <c r="A494" s="9" t="s">
        <v>849</v>
      </c>
      <c r="B494" s="5">
        <v>45582</v>
      </c>
      <c r="C494" s="5" t="str">
        <f t="shared" si="7"/>
        <v>October</v>
      </c>
      <c r="D494" s="5" t="str">
        <f>VLOOKUP(C494,'Sales Report'!$A$47:$B$58,2,FALSE)</f>
        <v>Quarter 4</v>
      </c>
      <c r="E494" s="4" t="s">
        <v>1445</v>
      </c>
      <c r="F494" s="4" t="s">
        <v>1508</v>
      </c>
      <c r="G494" s="4" t="s">
        <v>319</v>
      </c>
      <c r="H494" s="4" t="s">
        <v>335</v>
      </c>
      <c r="I494" s="4" t="s">
        <v>1514</v>
      </c>
      <c r="J494" s="4">
        <v>16</v>
      </c>
      <c r="K494" s="4">
        <v>194.22</v>
      </c>
      <c r="L494" s="10">
        <v>3107.52</v>
      </c>
    </row>
    <row r="495" spans="1:12" ht="32" customHeight="1" x14ac:dyDescent="0.35">
      <c r="A495" s="9" t="s">
        <v>850</v>
      </c>
      <c r="B495" s="5">
        <v>45535</v>
      </c>
      <c r="C495" s="5" t="str">
        <f t="shared" si="7"/>
        <v>August</v>
      </c>
      <c r="D495" s="5" t="str">
        <f>VLOOKUP(C495,'Sales Report'!$A$47:$B$58,2,FALSE)</f>
        <v>Quarter 3</v>
      </c>
      <c r="E495" s="4" t="s">
        <v>1454</v>
      </c>
      <c r="F495" s="4" t="s">
        <v>1508</v>
      </c>
      <c r="G495" s="4" t="s">
        <v>320</v>
      </c>
      <c r="H495" s="4" t="s">
        <v>334</v>
      </c>
      <c r="I495" s="4" t="s">
        <v>1513</v>
      </c>
      <c r="J495" s="4">
        <v>2</v>
      </c>
      <c r="K495" s="4">
        <v>158.38999999999999</v>
      </c>
      <c r="L495" s="10">
        <v>316.77999999999997</v>
      </c>
    </row>
    <row r="496" spans="1:12" ht="32" customHeight="1" x14ac:dyDescent="0.35">
      <c r="A496" s="9" t="s">
        <v>851</v>
      </c>
      <c r="B496" s="5">
        <v>45577</v>
      </c>
      <c r="C496" s="5" t="str">
        <f t="shared" si="7"/>
        <v>October</v>
      </c>
      <c r="D496" s="5" t="str">
        <f>VLOOKUP(C496,'Sales Report'!$A$47:$B$58,2,FALSE)</f>
        <v>Quarter 4</v>
      </c>
      <c r="E496" s="4" t="s">
        <v>1427</v>
      </c>
      <c r="F496" s="4" t="s">
        <v>1507</v>
      </c>
      <c r="G496" s="4" t="s">
        <v>318</v>
      </c>
      <c r="H496" s="4" t="s">
        <v>339</v>
      </c>
      <c r="I496" s="4" t="s">
        <v>1513</v>
      </c>
      <c r="J496" s="4">
        <v>9</v>
      </c>
      <c r="K496" s="4">
        <v>232.82</v>
      </c>
      <c r="L496" s="10">
        <v>2095.38</v>
      </c>
    </row>
    <row r="497" spans="1:12" ht="32" customHeight="1" x14ac:dyDescent="0.35">
      <c r="A497" s="9" t="s">
        <v>852</v>
      </c>
      <c r="B497" s="5">
        <v>45602</v>
      </c>
      <c r="C497" s="5" t="str">
        <f t="shared" si="7"/>
        <v>November</v>
      </c>
      <c r="D497" s="5" t="str">
        <f>VLOOKUP(C497,'Sales Report'!$A$47:$B$58,2,FALSE)</f>
        <v>Quarter 4</v>
      </c>
      <c r="E497" s="4" t="s">
        <v>1449</v>
      </c>
      <c r="F497" s="4" t="s">
        <v>1509</v>
      </c>
      <c r="G497" s="4" t="s">
        <v>320</v>
      </c>
      <c r="H497" s="4" t="s">
        <v>327</v>
      </c>
      <c r="I497" s="4" t="s">
        <v>1513</v>
      </c>
      <c r="J497" s="4">
        <v>4</v>
      </c>
      <c r="K497" s="4">
        <v>244.26</v>
      </c>
      <c r="L497" s="10">
        <v>977.04</v>
      </c>
    </row>
    <row r="498" spans="1:12" ht="32" customHeight="1" x14ac:dyDescent="0.35">
      <c r="A498" s="9" t="s">
        <v>853</v>
      </c>
      <c r="B498" s="5">
        <v>45437</v>
      </c>
      <c r="C498" s="5" t="str">
        <f t="shared" si="7"/>
        <v>May</v>
      </c>
      <c r="D498" s="5" t="str">
        <f>VLOOKUP(C498,'Sales Report'!$A$47:$B$58,2,FALSE)</f>
        <v>Quarter 2</v>
      </c>
      <c r="E498" s="4" t="s">
        <v>1472</v>
      </c>
      <c r="F498" s="4" t="s">
        <v>1507</v>
      </c>
      <c r="G498" s="4" t="s">
        <v>324</v>
      </c>
      <c r="H498" s="4" t="s">
        <v>337</v>
      </c>
      <c r="I498" s="4" t="s">
        <v>1514</v>
      </c>
      <c r="J498" s="4">
        <v>18</v>
      </c>
      <c r="K498" s="4">
        <v>135.87</v>
      </c>
      <c r="L498" s="10">
        <v>2445.66</v>
      </c>
    </row>
    <row r="499" spans="1:12" ht="32" customHeight="1" x14ac:dyDescent="0.35">
      <c r="A499" s="9" t="s">
        <v>854</v>
      </c>
      <c r="B499" s="5">
        <v>45332</v>
      </c>
      <c r="C499" s="5" t="str">
        <f t="shared" si="7"/>
        <v>February</v>
      </c>
      <c r="D499" s="5" t="str">
        <f>VLOOKUP(C499,'Sales Report'!$A$47:$B$58,2,FALSE)</f>
        <v>Quarter 1</v>
      </c>
      <c r="E499" s="4" t="s">
        <v>1422</v>
      </c>
      <c r="F499" s="4" t="s">
        <v>1509</v>
      </c>
      <c r="G499" s="4" t="s">
        <v>318</v>
      </c>
      <c r="H499" s="4" t="s">
        <v>336</v>
      </c>
      <c r="I499" s="4" t="s">
        <v>1514</v>
      </c>
      <c r="J499" s="4">
        <v>16</v>
      </c>
      <c r="K499" s="4">
        <v>501.37</v>
      </c>
      <c r="L499" s="10">
        <v>8021.92</v>
      </c>
    </row>
    <row r="500" spans="1:12" ht="32" customHeight="1" x14ac:dyDescent="0.35">
      <c r="A500" s="9" t="s">
        <v>855</v>
      </c>
      <c r="B500" s="5">
        <v>45464</v>
      </c>
      <c r="C500" s="5" t="str">
        <f t="shared" si="7"/>
        <v>June</v>
      </c>
      <c r="D500" s="5" t="str">
        <f>VLOOKUP(C500,'Sales Report'!$A$47:$B$58,2,FALSE)</f>
        <v>Quarter 2</v>
      </c>
      <c r="E500" s="4" t="s">
        <v>1375</v>
      </c>
      <c r="F500" s="4" t="s">
        <v>1509</v>
      </c>
      <c r="G500" s="4" t="s">
        <v>323</v>
      </c>
      <c r="H500" s="4" t="s">
        <v>340</v>
      </c>
      <c r="I500" s="4" t="s">
        <v>1513</v>
      </c>
      <c r="J500" s="4">
        <v>5</v>
      </c>
      <c r="K500" s="4">
        <v>514.34</v>
      </c>
      <c r="L500" s="10">
        <v>2571.6999999999998</v>
      </c>
    </row>
    <row r="501" spans="1:12" ht="32" customHeight="1" x14ac:dyDescent="0.35">
      <c r="A501" s="9" t="s">
        <v>856</v>
      </c>
      <c r="B501" s="5">
        <v>45408</v>
      </c>
      <c r="C501" s="5" t="str">
        <f t="shared" si="7"/>
        <v>April</v>
      </c>
      <c r="D501" s="5" t="str">
        <f>VLOOKUP(C501,'Sales Report'!$A$47:$B$58,2,FALSE)</f>
        <v>Quarter 2</v>
      </c>
      <c r="E501" s="4" t="s">
        <v>1401</v>
      </c>
      <c r="F501" s="4" t="s">
        <v>1507</v>
      </c>
      <c r="G501" s="4" t="s">
        <v>324</v>
      </c>
      <c r="H501" s="4" t="s">
        <v>344</v>
      </c>
      <c r="I501" s="4" t="s">
        <v>1513</v>
      </c>
      <c r="J501" s="4">
        <v>3</v>
      </c>
      <c r="K501" s="4">
        <v>66.45</v>
      </c>
      <c r="L501" s="10">
        <v>199.35</v>
      </c>
    </row>
    <row r="502" spans="1:12" ht="32" customHeight="1" x14ac:dyDescent="0.35">
      <c r="A502" s="9" t="s">
        <v>857</v>
      </c>
      <c r="B502" s="5">
        <v>45430</v>
      </c>
      <c r="C502" s="5" t="str">
        <f t="shared" si="7"/>
        <v>May</v>
      </c>
      <c r="D502" s="5" t="str">
        <f>VLOOKUP(C502,'Sales Report'!$A$47:$B$58,2,FALSE)</f>
        <v>Quarter 2</v>
      </c>
      <c r="E502" s="4" t="s">
        <v>1357</v>
      </c>
      <c r="F502" s="4" t="s">
        <v>1507</v>
      </c>
      <c r="G502" s="4" t="s">
        <v>318</v>
      </c>
      <c r="H502" s="4" t="s">
        <v>339</v>
      </c>
      <c r="I502" s="4" t="s">
        <v>1514</v>
      </c>
      <c r="J502" s="4">
        <v>9</v>
      </c>
      <c r="K502" s="4">
        <v>391.37</v>
      </c>
      <c r="L502" s="10">
        <v>3522.33</v>
      </c>
    </row>
    <row r="503" spans="1:12" ht="32" customHeight="1" x14ac:dyDescent="0.35">
      <c r="A503" s="9" t="s">
        <v>858</v>
      </c>
      <c r="B503" s="5">
        <v>45386</v>
      </c>
      <c r="C503" s="5" t="str">
        <f t="shared" si="7"/>
        <v>April</v>
      </c>
      <c r="D503" s="5" t="str">
        <f>VLOOKUP(C503,'Sales Report'!$A$47:$B$58,2,FALSE)</f>
        <v>Quarter 2</v>
      </c>
      <c r="E503" s="4" t="s">
        <v>1486</v>
      </c>
      <c r="F503" s="4" t="s">
        <v>1510</v>
      </c>
      <c r="G503" s="4" t="s">
        <v>318</v>
      </c>
      <c r="H503" s="4" t="s">
        <v>336</v>
      </c>
      <c r="I503" s="4" t="s">
        <v>1513</v>
      </c>
      <c r="J503" s="4">
        <v>17</v>
      </c>
      <c r="K503" s="4">
        <v>287.58999999999997</v>
      </c>
      <c r="L503" s="10">
        <v>4889.03</v>
      </c>
    </row>
    <row r="504" spans="1:12" ht="32" customHeight="1" x14ac:dyDescent="0.35">
      <c r="A504" s="9" t="s">
        <v>859</v>
      </c>
      <c r="B504" s="5">
        <v>45332</v>
      </c>
      <c r="C504" s="5" t="str">
        <f t="shared" si="7"/>
        <v>February</v>
      </c>
      <c r="D504" s="5" t="str">
        <f>VLOOKUP(C504,'Sales Report'!$A$47:$B$58,2,FALSE)</f>
        <v>Quarter 1</v>
      </c>
      <c r="E504" s="4" t="s">
        <v>1462</v>
      </c>
      <c r="F504" s="4" t="s">
        <v>1510</v>
      </c>
      <c r="G504" s="4" t="s">
        <v>318</v>
      </c>
      <c r="H504" s="4" t="s">
        <v>325</v>
      </c>
      <c r="I504" s="4" t="s">
        <v>1513</v>
      </c>
      <c r="J504" s="4">
        <v>9</v>
      </c>
      <c r="K504" s="4">
        <v>479.65</v>
      </c>
      <c r="L504" s="10">
        <v>4316.8500000000004</v>
      </c>
    </row>
    <row r="505" spans="1:12" ht="32" customHeight="1" x14ac:dyDescent="0.35">
      <c r="A505" s="9" t="s">
        <v>860</v>
      </c>
      <c r="B505" s="5">
        <v>45534</v>
      </c>
      <c r="C505" s="5" t="str">
        <f t="shared" si="7"/>
        <v>August</v>
      </c>
      <c r="D505" s="5" t="str">
        <f>VLOOKUP(C505,'Sales Report'!$A$47:$B$58,2,FALSE)</f>
        <v>Quarter 3</v>
      </c>
      <c r="E505" s="4" t="s">
        <v>1381</v>
      </c>
      <c r="F505" s="4" t="s">
        <v>1511</v>
      </c>
      <c r="G505" s="4" t="s">
        <v>321</v>
      </c>
      <c r="H505" s="4" t="s">
        <v>331</v>
      </c>
      <c r="I505" s="4" t="s">
        <v>1513</v>
      </c>
      <c r="J505" s="4">
        <v>4</v>
      </c>
      <c r="K505" s="4">
        <v>64.44</v>
      </c>
      <c r="L505" s="10">
        <v>257.76</v>
      </c>
    </row>
    <row r="506" spans="1:12" ht="32" customHeight="1" x14ac:dyDescent="0.35">
      <c r="A506" s="9" t="s">
        <v>861</v>
      </c>
      <c r="B506" s="5">
        <v>45345</v>
      </c>
      <c r="C506" s="5" t="str">
        <f t="shared" si="7"/>
        <v>February</v>
      </c>
      <c r="D506" s="5" t="str">
        <f>VLOOKUP(C506,'Sales Report'!$A$47:$B$58,2,FALSE)</f>
        <v>Quarter 1</v>
      </c>
      <c r="E506" s="4" t="s">
        <v>1488</v>
      </c>
      <c r="F506" s="4" t="s">
        <v>1509</v>
      </c>
      <c r="G506" s="4" t="s">
        <v>320</v>
      </c>
      <c r="H506" s="4" t="s">
        <v>327</v>
      </c>
      <c r="I506" s="4" t="s">
        <v>1513</v>
      </c>
      <c r="J506" s="4">
        <v>17</v>
      </c>
      <c r="K506" s="4">
        <v>513.47</v>
      </c>
      <c r="L506" s="10">
        <v>8728.99</v>
      </c>
    </row>
    <row r="507" spans="1:12" ht="32" customHeight="1" x14ac:dyDescent="0.35">
      <c r="A507" s="9" t="s">
        <v>862</v>
      </c>
      <c r="B507" s="5">
        <v>45437</v>
      </c>
      <c r="C507" s="5" t="str">
        <f t="shared" si="7"/>
        <v>May</v>
      </c>
      <c r="D507" s="5" t="str">
        <f>VLOOKUP(C507,'Sales Report'!$A$47:$B$58,2,FALSE)</f>
        <v>Quarter 2</v>
      </c>
      <c r="E507" s="4" t="s">
        <v>1357</v>
      </c>
      <c r="F507" s="4" t="s">
        <v>1510</v>
      </c>
      <c r="G507" s="4" t="s">
        <v>319</v>
      </c>
      <c r="H507" s="4" t="s">
        <v>328</v>
      </c>
      <c r="I507" s="4" t="s">
        <v>1514</v>
      </c>
      <c r="J507" s="4">
        <v>13</v>
      </c>
      <c r="K507" s="4">
        <v>199.18</v>
      </c>
      <c r="L507" s="10">
        <v>2589.34</v>
      </c>
    </row>
    <row r="508" spans="1:12" ht="32" customHeight="1" x14ac:dyDescent="0.35">
      <c r="A508" s="9" t="s">
        <v>863</v>
      </c>
      <c r="B508" s="5">
        <v>45458</v>
      </c>
      <c r="C508" s="5" t="str">
        <f t="shared" si="7"/>
        <v>June</v>
      </c>
      <c r="D508" s="5" t="str">
        <f>VLOOKUP(C508,'Sales Report'!$A$47:$B$58,2,FALSE)</f>
        <v>Quarter 2</v>
      </c>
      <c r="E508" s="4" t="s">
        <v>1455</v>
      </c>
      <c r="F508" s="4" t="s">
        <v>1508</v>
      </c>
      <c r="G508" s="4" t="s">
        <v>319</v>
      </c>
      <c r="H508" s="4" t="s">
        <v>326</v>
      </c>
      <c r="I508" s="4" t="s">
        <v>1513</v>
      </c>
      <c r="J508" s="4">
        <v>1</v>
      </c>
      <c r="K508" s="4">
        <v>44.13</v>
      </c>
      <c r="L508" s="10">
        <v>44.13</v>
      </c>
    </row>
    <row r="509" spans="1:12" ht="32" customHeight="1" x14ac:dyDescent="0.35">
      <c r="A509" s="9" t="s">
        <v>864</v>
      </c>
      <c r="B509" s="5">
        <v>45649</v>
      </c>
      <c r="C509" s="5" t="str">
        <f t="shared" si="7"/>
        <v>December</v>
      </c>
      <c r="D509" s="5" t="str">
        <f>VLOOKUP(C509,'Sales Report'!$A$47:$B$58,2,FALSE)</f>
        <v>Quarter 4</v>
      </c>
      <c r="E509" s="4" t="s">
        <v>1440</v>
      </c>
      <c r="F509" s="4" t="s">
        <v>1510</v>
      </c>
      <c r="G509" s="4" t="s">
        <v>322</v>
      </c>
      <c r="H509" s="4" t="s">
        <v>343</v>
      </c>
      <c r="I509" s="4" t="s">
        <v>1513</v>
      </c>
      <c r="J509" s="4">
        <v>9</v>
      </c>
      <c r="K509" s="4">
        <v>346.69</v>
      </c>
      <c r="L509" s="10">
        <v>3120.21</v>
      </c>
    </row>
    <row r="510" spans="1:12" ht="32" customHeight="1" x14ac:dyDescent="0.35">
      <c r="A510" s="9" t="s">
        <v>865</v>
      </c>
      <c r="B510" s="5">
        <v>45580</v>
      </c>
      <c r="C510" s="5" t="str">
        <f t="shared" si="7"/>
        <v>October</v>
      </c>
      <c r="D510" s="5" t="str">
        <f>VLOOKUP(C510,'Sales Report'!$A$47:$B$58,2,FALSE)</f>
        <v>Quarter 4</v>
      </c>
      <c r="E510" s="4" t="s">
        <v>1393</v>
      </c>
      <c r="F510" s="4" t="s">
        <v>1509</v>
      </c>
      <c r="G510" s="4" t="s">
        <v>324</v>
      </c>
      <c r="H510" s="4" t="s">
        <v>337</v>
      </c>
      <c r="I510" s="4" t="s">
        <v>1513</v>
      </c>
      <c r="J510" s="4">
        <v>15</v>
      </c>
      <c r="K510" s="4">
        <v>414.11</v>
      </c>
      <c r="L510" s="10">
        <v>6211.65</v>
      </c>
    </row>
    <row r="511" spans="1:12" ht="32" customHeight="1" x14ac:dyDescent="0.35">
      <c r="A511" s="9" t="s">
        <v>866</v>
      </c>
      <c r="B511" s="5">
        <v>45538</v>
      </c>
      <c r="C511" s="5" t="str">
        <f t="shared" si="7"/>
        <v>September</v>
      </c>
      <c r="D511" s="5" t="str">
        <f>VLOOKUP(C511,'Sales Report'!$A$47:$B$58,2,FALSE)</f>
        <v>Quarter 3</v>
      </c>
      <c r="E511" s="4" t="s">
        <v>1440</v>
      </c>
      <c r="F511" s="4" t="s">
        <v>1510</v>
      </c>
      <c r="G511" s="4" t="s">
        <v>318</v>
      </c>
      <c r="H511" s="4" t="s">
        <v>336</v>
      </c>
      <c r="I511" s="4" t="s">
        <v>1513</v>
      </c>
      <c r="J511" s="4">
        <v>18</v>
      </c>
      <c r="K511" s="4">
        <v>219.74</v>
      </c>
      <c r="L511" s="10">
        <v>3955.32</v>
      </c>
    </row>
    <row r="512" spans="1:12" ht="32" customHeight="1" x14ac:dyDescent="0.35">
      <c r="A512" s="9" t="s">
        <v>867</v>
      </c>
      <c r="B512" s="5">
        <v>45425</v>
      </c>
      <c r="C512" s="5" t="str">
        <f t="shared" si="7"/>
        <v>May</v>
      </c>
      <c r="D512" s="5" t="str">
        <f>VLOOKUP(C512,'Sales Report'!$A$47:$B$58,2,FALSE)</f>
        <v>Quarter 2</v>
      </c>
      <c r="E512" s="4" t="s">
        <v>1499</v>
      </c>
      <c r="F512" s="4" t="s">
        <v>1507</v>
      </c>
      <c r="G512" s="4" t="s">
        <v>322</v>
      </c>
      <c r="H512" s="4" t="s">
        <v>330</v>
      </c>
      <c r="I512" s="4" t="s">
        <v>1513</v>
      </c>
      <c r="J512" s="4">
        <v>15</v>
      </c>
      <c r="K512" s="4">
        <v>202.17</v>
      </c>
      <c r="L512" s="10">
        <v>3032.55</v>
      </c>
    </row>
    <row r="513" spans="1:12" ht="32" customHeight="1" x14ac:dyDescent="0.35">
      <c r="A513" s="9" t="s">
        <v>868</v>
      </c>
      <c r="B513" s="5">
        <v>45361</v>
      </c>
      <c r="C513" s="5" t="str">
        <f t="shared" si="7"/>
        <v>March</v>
      </c>
      <c r="D513" s="5" t="str">
        <f>VLOOKUP(C513,'Sales Report'!$A$47:$B$58,2,FALSE)</f>
        <v>Quarter 1</v>
      </c>
      <c r="E513" s="4" t="s">
        <v>1407</v>
      </c>
      <c r="F513" s="4" t="s">
        <v>1507</v>
      </c>
      <c r="G513" s="4" t="s">
        <v>320</v>
      </c>
      <c r="H513" s="4" t="s">
        <v>345</v>
      </c>
      <c r="I513" s="4" t="s">
        <v>1514</v>
      </c>
      <c r="J513" s="4">
        <v>17</v>
      </c>
      <c r="K513" s="4">
        <v>528.29</v>
      </c>
      <c r="L513" s="10">
        <v>8980.93</v>
      </c>
    </row>
    <row r="514" spans="1:12" ht="32" customHeight="1" x14ac:dyDescent="0.35">
      <c r="A514" s="9" t="s">
        <v>869</v>
      </c>
      <c r="B514" s="5">
        <v>45296</v>
      </c>
      <c r="C514" s="5" t="str">
        <f t="shared" si="7"/>
        <v>January</v>
      </c>
      <c r="D514" s="5" t="str">
        <f>VLOOKUP(C514,'Sales Report'!$A$47:$B$58,2,FALSE)</f>
        <v>Quarter 1</v>
      </c>
      <c r="E514" s="4" t="s">
        <v>1408</v>
      </c>
      <c r="F514" s="4" t="s">
        <v>1507</v>
      </c>
      <c r="G514" s="4" t="s">
        <v>321</v>
      </c>
      <c r="H514" s="4" t="s">
        <v>331</v>
      </c>
      <c r="I514" s="4" t="s">
        <v>1513</v>
      </c>
      <c r="J514" s="4">
        <v>16</v>
      </c>
      <c r="K514" s="4">
        <v>471.41</v>
      </c>
      <c r="L514" s="10">
        <v>7542.56</v>
      </c>
    </row>
    <row r="515" spans="1:12" ht="32" customHeight="1" x14ac:dyDescent="0.35">
      <c r="A515" s="9" t="s">
        <v>870</v>
      </c>
      <c r="B515" s="5">
        <v>45502</v>
      </c>
      <c r="C515" s="5" t="str">
        <f t="shared" ref="C515:C578" si="8">TEXT(B515,"mmmm")</f>
        <v>July</v>
      </c>
      <c r="D515" s="5" t="str">
        <f>VLOOKUP(C515,'Sales Report'!$A$47:$B$58,2,FALSE)</f>
        <v>Quarter 3</v>
      </c>
      <c r="E515" s="4" t="s">
        <v>1498</v>
      </c>
      <c r="F515" s="4" t="s">
        <v>1508</v>
      </c>
      <c r="G515" s="4" t="s">
        <v>324</v>
      </c>
      <c r="H515" s="4" t="s">
        <v>342</v>
      </c>
      <c r="I515" s="4" t="s">
        <v>1513</v>
      </c>
      <c r="J515" s="4">
        <v>1</v>
      </c>
      <c r="K515" s="4">
        <v>343.06</v>
      </c>
      <c r="L515" s="10">
        <v>343.06</v>
      </c>
    </row>
    <row r="516" spans="1:12" ht="32" customHeight="1" x14ac:dyDescent="0.35">
      <c r="A516" s="9" t="s">
        <v>871</v>
      </c>
      <c r="B516" s="5">
        <v>45491</v>
      </c>
      <c r="C516" s="5" t="str">
        <f t="shared" si="8"/>
        <v>July</v>
      </c>
      <c r="D516" s="5" t="str">
        <f>VLOOKUP(C516,'Sales Report'!$A$47:$B$58,2,FALSE)</f>
        <v>Quarter 3</v>
      </c>
      <c r="E516" s="4" t="s">
        <v>1458</v>
      </c>
      <c r="F516" s="4" t="s">
        <v>1510</v>
      </c>
      <c r="G516" s="4" t="s">
        <v>321</v>
      </c>
      <c r="H516" s="4" t="s">
        <v>329</v>
      </c>
      <c r="I516" s="4" t="s">
        <v>1513</v>
      </c>
      <c r="J516" s="4">
        <v>6</v>
      </c>
      <c r="K516" s="4">
        <v>465.25</v>
      </c>
      <c r="L516" s="10">
        <v>2791.5</v>
      </c>
    </row>
    <row r="517" spans="1:12" ht="32" customHeight="1" x14ac:dyDescent="0.35">
      <c r="A517" s="9" t="s">
        <v>872</v>
      </c>
      <c r="B517" s="5">
        <v>45605</v>
      </c>
      <c r="C517" s="5" t="str">
        <f t="shared" si="8"/>
        <v>November</v>
      </c>
      <c r="D517" s="5" t="str">
        <f>VLOOKUP(C517,'Sales Report'!$A$47:$B$58,2,FALSE)</f>
        <v>Quarter 4</v>
      </c>
      <c r="E517" s="4" t="s">
        <v>1428</v>
      </c>
      <c r="F517" s="4" t="s">
        <v>1507</v>
      </c>
      <c r="G517" s="4" t="s">
        <v>323</v>
      </c>
      <c r="H517" s="4" t="s">
        <v>332</v>
      </c>
      <c r="I517" s="4" t="s">
        <v>1513</v>
      </c>
      <c r="J517" s="4">
        <v>14</v>
      </c>
      <c r="K517" s="4">
        <v>381.05</v>
      </c>
      <c r="L517" s="10">
        <v>5334.7</v>
      </c>
    </row>
    <row r="518" spans="1:12" ht="32" customHeight="1" x14ac:dyDescent="0.35">
      <c r="A518" s="9" t="s">
        <v>873</v>
      </c>
      <c r="B518" s="5">
        <v>45388</v>
      </c>
      <c r="C518" s="5" t="str">
        <f t="shared" si="8"/>
        <v>April</v>
      </c>
      <c r="D518" s="5" t="str">
        <f>VLOOKUP(C518,'Sales Report'!$A$47:$B$58,2,FALSE)</f>
        <v>Quarter 2</v>
      </c>
      <c r="E518" s="4" t="s">
        <v>1480</v>
      </c>
      <c r="F518" s="4" t="s">
        <v>1510</v>
      </c>
      <c r="G518" s="4" t="s">
        <v>318</v>
      </c>
      <c r="H518" s="4" t="s">
        <v>336</v>
      </c>
      <c r="I518" s="4" t="s">
        <v>1514</v>
      </c>
      <c r="J518" s="4">
        <v>18</v>
      </c>
      <c r="K518" s="4">
        <v>488.55</v>
      </c>
      <c r="L518" s="10">
        <v>8793.9</v>
      </c>
    </row>
    <row r="519" spans="1:12" ht="32" customHeight="1" x14ac:dyDescent="0.35">
      <c r="A519" s="9" t="s">
        <v>874</v>
      </c>
      <c r="B519" s="5">
        <v>45523</v>
      </c>
      <c r="C519" s="5" t="str">
        <f t="shared" si="8"/>
        <v>August</v>
      </c>
      <c r="D519" s="5" t="str">
        <f>VLOOKUP(C519,'Sales Report'!$A$47:$B$58,2,FALSE)</f>
        <v>Quarter 3</v>
      </c>
      <c r="E519" s="4" t="s">
        <v>1428</v>
      </c>
      <c r="F519" s="4" t="s">
        <v>1509</v>
      </c>
      <c r="G519" s="4" t="s">
        <v>319</v>
      </c>
      <c r="H519" s="4" t="s">
        <v>335</v>
      </c>
      <c r="I519" s="4" t="s">
        <v>1513</v>
      </c>
      <c r="J519" s="4">
        <v>4</v>
      </c>
      <c r="K519" s="4">
        <v>400.46</v>
      </c>
      <c r="L519" s="10">
        <v>1601.84</v>
      </c>
    </row>
    <row r="520" spans="1:12" ht="32" customHeight="1" x14ac:dyDescent="0.35">
      <c r="A520" s="9" t="s">
        <v>875</v>
      </c>
      <c r="B520" s="5">
        <v>45565</v>
      </c>
      <c r="C520" s="5" t="str">
        <f t="shared" si="8"/>
        <v>September</v>
      </c>
      <c r="D520" s="5" t="str">
        <f>VLOOKUP(C520,'Sales Report'!$A$47:$B$58,2,FALSE)</f>
        <v>Quarter 3</v>
      </c>
      <c r="E520" s="4" t="s">
        <v>1486</v>
      </c>
      <c r="F520" s="4" t="s">
        <v>1510</v>
      </c>
      <c r="G520" s="4" t="s">
        <v>321</v>
      </c>
      <c r="H520" s="4" t="s">
        <v>329</v>
      </c>
      <c r="I520" s="4" t="s">
        <v>1513</v>
      </c>
      <c r="J520" s="4">
        <v>11</v>
      </c>
      <c r="K520" s="4">
        <v>32.07</v>
      </c>
      <c r="L520" s="10">
        <v>352.77</v>
      </c>
    </row>
    <row r="521" spans="1:12" ht="32" customHeight="1" x14ac:dyDescent="0.35">
      <c r="A521" s="9" t="s">
        <v>876</v>
      </c>
      <c r="B521" s="5">
        <v>45296</v>
      </c>
      <c r="C521" s="5" t="str">
        <f t="shared" si="8"/>
        <v>January</v>
      </c>
      <c r="D521" s="5" t="str">
        <f>VLOOKUP(C521,'Sales Report'!$A$47:$B$58,2,FALSE)</f>
        <v>Quarter 1</v>
      </c>
      <c r="E521" s="4" t="s">
        <v>1451</v>
      </c>
      <c r="F521" s="4" t="s">
        <v>1511</v>
      </c>
      <c r="G521" s="4" t="s">
        <v>320</v>
      </c>
      <c r="H521" s="4" t="s">
        <v>347</v>
      </c>
      <c r="I521" s="4" t="s">
        <v>1513</v>
      </c>
      <c r="J521" s="4">
        <v>9</v>
      </c>
      <c r="K521" s="4">
        <v>100.93</v>
      </c>
      <c r="L521" s="10">
        <v>908.37</v>
      </c>
    </row>
    <row r="522" spans="1:12" ht="32" customHeight="1" x14ac:dyDescent="0.35">
      <c r="A522" s="9" t="s">
        <v>877</v>
      </c>
      <c r="B522" s="5">
        <v>45451</v>
      </c>
      <c r="C522" s="5" t="str">
        <f t="shared" si="8"/>
        <v>June</v>
      </c>
      <c r="D522" s="5" t="str">
        <f>VLOOKUP(C522,'Sales Report'!$A$47:$B$58,2,FALSE)</f>
        <v>Quarter 2</v>
      </c>
      <c r="E522" s="4" t="s">
        <v>1394</v>
      </c>
      <c r="F522" s="4" t="s">
        <v>1507</v>
      </c>
      <c r="G522" s="4" t="s">
        <v>319</v>
      </c>
      <c r="H522" s="4" t="s">
        <v>328</v>
      </c>
      <c r="I522" s="4" t="s">
        <v>1514</v>
      </c>
      <c r="J522" s="4">
        <v>16</v>
      </c>
      <c r="K522" s="4">
        <v>149.09</v>
      </c>
      <c r="L522" s="10">
        <v>2385.44</v>
      </c>
    </row>
    <row r="523" spans="1:12" ht="32" customHeight="1" x14ac:dyDescent="0.35">
      <c r="A523" s="9" t="s">
        <v>878</v>
      </c>
      <c r="B523" s="5">
        <v>45366</v>
      </c>
      <c r="C523" s="5" t="str">
        <f t="shared" si="8"/>
        <v>March</v>
      </c>
      <c r="D523" s="5" t="str">
        <f>VLOOKUP(C523,'Sales Report'!$A$47:$B$58,2,FALSE)</f>
        <v>Quarter 1</v>
      </c>
      <c r="E523" s="4" t="s">
        <v>1397</v>
      </c>
      <c r="F523" s="4" t="s">
        <v>1507</v>
      </c>
      <c r="G523" s="4" t="s">
        <v>321</v>
      </c>
      <c r="H523" s="4" t="s">
        <v>331</v>
      </c>
      <c r="I523" s="4" t="s">
        <v>1513</v>
      </c>
      <c r="J523" s="4">
        <v>11</v>
      </c>
      <c r="K523" s="4">
        <v>74.63</v>
      </c>
      <c r="L523" s="10">
        <v>820.93</v>
      </c>
    </row>
    <row r="524" spans="1:12" ht="32" customHeight="1" x14ac:dyDescent="0.35">
      <c r="A524" s="9" t="s">
        <v>879</v>
      </c>
      <c r="B524" s="5">
        <v>45390</v>
      </c>
      <c r="C524" s="5" t="str">
        <f t="shared" si="8"/>
        <v>April</v>
      </c>
      <c r="D524" s="5" t="str">
        <f>VLOOKUP(C524,'Sales Report'!$A$47:$B$58,2,FALSE)</f>
        <v>Quarter 2</v>
      </c>
      <c r="E524" s="4" t="s">
        <v>1387</v>
      </c>
      <c r="F524" s="4" t="s">
        <v>1508</v>
      </c>
      <c r="G524" s="4" t="s">
        <v>322</v>
      </c>
      <c r="H524" s="4" t="s">
        <v>333</v>
      </c>
      <c r="I524" s="4" t="s">
        <v>1513</v>
      </c>
      <c r="J524" s="4">
        <v>3</v>
      </c>
      <c r="K524" s="4">
        <v>345.66</v>
      </c>
      <c r="L524" s="10">
        <v>1036.98</v>
      </c>
    </row>
    <row r="525" spans="1:12" ht="32" customHeight="1" x14ac:dyDescent="0.35">
      <c r="A525" s="9" t="s">
        <v>880</v>
      </c>
      <c r="B525" s="5">
        <v>45489</v>
      </c>
      <c r="C525" s="5" t="str">
        <f t="shared" si="8"/>
        <v>July</v>
      </c>
      <c r="D525" s="5" t="str">
        <f>VLOOKUP(C525,'Sales Report'!$A$47:$B$58,2,FALSE)</f>
        <v>Quarter 3</v>
      </c>
      <c r="E525" s="4" t="s">
        <v>1357</v>
      </c>
      <c r="F525" s="4" t="s">
        <v>1510</v>
      </c>
      <c r="G525" s="4" t="s">
        <v>322</v>
      </c>
      <c r="H525" s="4" t="s">
        <v>330</v>
      </c>
      <c r="I525" s="4" t="s">
        <v>1513</v>
      </c>
      <c r="J525" s="4">
        <v>4</v>
      </c>
      <c r="K525" s="4">
        <v>496.22</v>
      </c>
      <c r="L525" s="10">
        <v>1984.88</v>
      </c>
    </row>
    <row r="526" spans="1:12" ht="32" customHeight="1" x14ac:dyDescent="0.35">
      <c r="A526" s="9" t="s">
        <v>881</v>
      </c>
      <c r="B526" s="5">
        <v>45340</v>
      </c>
      <c r="C526" s="5" t="str">
        <f t="shared" si="8"/>
        <v>February</v>
      </c>
      <c r="D526" s="5" t="str">
        <f>VLOOKUP(C526,'Sales Report'!$A$47:$B$58,2,FALSE)</f>
        <v>Quarter 1</v>
      </c>
      <c r="E526" s="4" t="s">
        <v>1447</v>
      </c>
      <c r="F526" s="4" t="s">
        <v>1510</v>
      </c>
      <c r="G526" s="4" t="s">
        <v>318</v>
      </c>
      <c r="H526" s="4" t="s">
        <v>325</v>
      </c>
      <c r="I526" s="4" t="s">
        <v>1513</v>
      </c>
      <c r="J526" s="4">
        <v>7</v>
      </c>
      <c r="K526" s="4">
        <v>307.27999999999997</v>
      </c>
      <c r="L526" s="10">
        <v>2150.96</v>
      </c>
    </row>
    <row r="527" spans="1:12" ht="32" customHeight="1" x14ac:dyDescent="0.35">
      <c r="A527" s="9" t="s">
        <v>882</v>
      </c>
      <c r="B527" s="5">
        <v>45614</v>
      </c>
      <c r="C527" s="5" t="str">
        <f t="shared" si="8"/>
        <v>November</v>
      </c>
      <c r="D527" s="5" t="str">
        <f>VLOOKUP(C527,'Sales Report'!$A$47:$B$58,2,FALSE)</f>
        <v>Quarter 4</v>
      </c>
      <c r="E527" s="4" t="s">
        <v>1485</v>
      </c>
      <c r="F527" s="4" t="s">
        <v>1509</v>
      </c>
      <c r="G527" s="4" t="s">
        <v>321</v>
      </c>
      <c r="H527" s="4" t="s">
        <v>346</v>
      </c>
      <c r="I527" s="4" t="s">
        <v>1514</v>
      </c>
      <c r="J527" s="4">
        <v>10</v>
      </c>
      <c r="K527" s="4">
        <v>566.33000000000004</v>
      </c>
      <c r="L527" s="10">
        <v>5663.3</v>
      </c>
    </row>
    <row r="528" spans="1:12" ht="32" customHeight="1" x14ac:dyDescent="0.35">
      <c r="A528" s="9" t="s">
        <v>883</v>
      </c>
      <c r="B528" s="5">
        <v>45393</v>
      </c>
      <c r="C528" s="5" t="str">
        <f t="shared" si="8"/>
        <v>April</v>
      </c>
      <c r="D528" s="5" t="str">
        <f>VLOOKUP(C528,'Sales Report'!$A$47:$B$58,2,FALSE)</f>
        <v>Quarter 2</v>
      </c>
      <c r="E528" s="4" t="s">
        <v>1417</v>
      </c>
      <c r="F528" s="4" t="s">
        <v>1511</v>
      </c>
      <c r="G528" s="4" t="s">
        <v>324</v>
      </c>
      <c r="H528" s="4" t="s">
        <v>342</v>
      </c>
      <c r="I528" s="4" t="s">
        <v>1514</v>
      </c>
      <c r="J528" s="4">
        <v>9</v>
      </c>
      <c r="K528" s="4">
        <v>316.14999999999998</v>
      </c>
      <c r="L528" s="10">
        <v>2845.35</v>
      </c>
    </row>
    <row r="529" spans="1:12" ht="32" customHeight="1" x14ac:dyDescent="0.35">
      <c r="A529" s="9" t="s">
        <v>884</v>
      </c>
      <c r="B529" s="5">
        <v>45514</v>
      </c>
      <c r="C529" s="5" t="str">
        <f t="shared" si="8"/>
        <v>August</v>
      </c>
      <c r="D529" s="5" t="str">
        <f>VLOOKUP(C529,'Sales Report'!$A$47:$B$58,2,FALSE)</f>
        <v>Quarter 3</v>
      </c>
      <c r="E529" s="4" t="s">
        <v>1396</v>
      </c>
      <c r="F529" s="4" t="s">
        <v>1511</v>
      </c>
      <c r="G529" s="4" t="s">
        <v>322</v>
      </c>
      <c r="H529" s="4" t="s">
        <v>343</v>
      </c>
      <c r="I529" s="4" t="s">
        <v>1513</v>
      </c>
      <c r="J529" s="4">
        <v>7</v>
      </c>
      <c r="K529" s="4">
        <v>86.25</v>
      </c>
      <c r="L529" s="10">
        <v>603.75</v>
      </c>
    </row>
    <row r="530" spans="1:12" ht="32" customHeight="1" x14ac:dyDescent="0.35">
      <c r="A530" s="9" t="s">
        <v>885</v>
      </c>
      <c r="B530" s="5">
        <v>45416</v>
      </c>
      <c r="C530" s="5" t="str">
        <f t="shared" si="8"/>
        <v>May</v>
      </c>
      <c r="D530" s="5" t="str">
        <f>VLOOKUP(C530,'Sales Report'!$A$47:$B$58,2,FALSE)</f>
        <v>Quarter 2</v>
      </c>
      <c r="E530" s="4" t="s">
        <v>1453</v>
      </c>
      <c r="F530" s="4" t="s">
        <v>1511</v>
      </c>
      <c r="G530" s="4" t="s">
        <v>319</v>
      </c>
      <c r="H530" s="4" t="s">
        <v>335</v>
      </c>
      <c r="I530" s="4" t="s">
        <v>1513</v>
      </c>
      <c r="J530" s="4">
        <v>19</v>
      </c>
      <c r="K530" s="4">
        <v>92.93</v>
      </c>
      <c r="L530" s="10">
        <v>1765.67</v>
      </c>
    </row>
    <row r="531" spans="1:12" ht="32" customHeight="1" x14ac:dyDescent="0.35">
      <c r="A531" s="9" t="s">
        <v>886</v>
      </c>
      <c r="B531" s="5">
        <v>45482</v>
      </c>
      <c r="C531" s="5" t="str">
        <f t="shared" si="8"/>
        <v>July</v>
      </c>
      <c r="D531" s="5" t="str">
        <f>VLOOKUP(C531,'Sales Report'!$A$47:$B$58,2,FALSE)</f>
        <v>Quarter 3</v>
      </c>
      <c r="E531" s="4" t="s">
        <v>1405</v>
      </c>
      <c r="F531" s="4" t="s">
        <v>1510</v>
      </c>
      <c r="G531" s="4" t="s">
        <v>324</v>
      </c>
      <c r="H531" s="4" t="s">
        <v>337</v>
      </c>
      <c r="I531" s="4" t="s">
        <v>1513</v>
      </c>
      <c r="J531" s="4">
        <v>16</v>
      </c>
      <c r="K531" s="4">
        <v>439.46</v>
      </c>
      <c r="L531" s="10">
        <v>7031.36</v>
      </c>
    </row>
    <row r="532" spans="1:12" ht="32" customHeight="1" x14ac:dyDescent="0.35">
      <c r="A532" s="9" t="s">
        <v>887</v>
      </c>
      <c r="B532" s="5">
        <v>45612</v>
      </c>
      <c r="C532" s="5" t="str">
        <f t="shared" si="8"/>
        <v>November</v>
      </c>
      <c r="D532" s="5" t="str">
        <f>VLOOKUP(C532,'Sales Report'!$A$47:$B$58,2,FALSE)</f>
        <v>Quarter 4</v>
      </c>
      <c r="E532" s="4" t="s">
        <v>1361</v>
      </c>
      <c r="F532" s="4" t="s">
        <v>1511</v>
      </c>
      <c r="G532" s="4" t="s">
        <v>319</v>
      </c>
      <c r="H532" s="4" t="s">
        <v>341</v>
      </c>
      <c r="I532" s="4" t="s">
        <v>1513</v>
      </c>
      <c r="J532" s="4">
        <v>3</v>
      </c>
      <c r="K532" s="4">
        <v>439.7</v>
      </c>
      <c r="L532" s="10">
        <v>1319.1</v>
      </c>
    </row>
    <row r="533" spans="1:12" ht="32" customHeight="1" x14ac:dyDescent="0.35">
      <c r="A533" s="9" t="s">
        <v>888</v>
      </c>
      <c r="B533" s="5">
        <v>45541</v>
      </c>
      <c r="C533" s="5" t="str">
        <f t="shared" si="8"/>
        <v>September</v>
      </c>
      <c r="D533" s="5" t="str">
        <f>VLOOKUP(C533,'Sales Report'!$A$47:$B$58,2,FALSE)</f>
        <v>Quarter 3</v>
      </c>
      <c r="E533" s="4" t="s">
        <v>1451</v>
      </c>
      <c r="F533" s="4" t="s">
        <v>1507</v>
      </c>
      <c r="G533" s="4" t="s">
        <v>323</v>
      </c>
      <c r="H533" s="4" t="s">
        <v>338</v>
      </c>
      <c r="I533" s="4" t="s">
        <v>1514</v>
      </c>
      <c r="J533" s="4">
        <v>18</v>
      </c>
      <c r="K533" s="4">
        <v>466.76</v>
      </c>
      <c r="L533" s="10">
        <v>8401.68</v>
      </c>
    </row>
    <row r="534" spans="1:12" ht="32" customHeight="1" x14ac:dyDescent="0.35">
      <c r="A534" s="9" t="s">
        <v>889</v>
      </c>
      <c r="B534" s="5">
        <v>45390</v>
      </c>
      <c r="C534" s="5" t="str">
        <f t="shared" si="8"/>
        <v>April</v>
      </c>
      <c r="D534" s="5" t="str">
        <f>VLOOKUP(C534,'Sales Report'!$A$47:$B$58,2,FALSE)</f>
        <v>Quarter 2</v>
      </c>
      <c r="E534" s="4" t="s">
        <v>1486</v>
      </c>
      <c r="F534" s="4" t="s">
        <v>1508</v>
      </c>
      <c r="G534" s="4" t="s">
        <v>324</v>
      </c>
      <c r="H534" s="4" t="s">
        <v>337</v>
      </c>
      <c r="I534" s="4" t="s">
        <v>1513</v>
      </c>
      <c r="J534" s="4">
        <v>12</v>
      </c>
      <c r="K534" s="4">
        <v>532.04999999999995</v>
      </c>
      <c r="L534" s="10">
        <v>6384.6</v>
      </c>
    </row>
    <row r="535" spans="1:12" ht="32" customHeight="1" x14ac:dyDescent="0.35">
      <c r="A535" s="9" t="s">
        <v>890</v>
      </c>
      <c r="B535" s="5">
        <v>45653</v>
      </c>
      <c r="C535" s="5" t="str">
        <f t="shared" si="8"/>
        <v>December</v>
      </c>
      <c r="D535" s="5" t="str">
        <f>VLOOKUP(C535,'Sales Report'!$A$47:$B$58,2,FALSE)</f>
        <v>Quarter 4</v>
      </c>
      <c r="E535" s="4" t="s">
        <v>1473</v>
      </c>
      <c r="F535" s="4" t="s">
        <v>1509</v>
      </c>
      <c r="G535" s="4" t="s">
        <v>323</v>
      </c>
      <c r="H535" s="4" t="s">
        <v>338</v>
      </c>
      <c r="I535" s="4" t="s">
        <v>1513</v>
      </c>
      <c r="J535" s="4">
        <v>9</v>
      </c>
      <c r="K535" s="4">
        <v>521.62</v>
      </c>
      <c r="L535" s="10">
        <v>4694.58</v>
      </c>
    </row>
    <row r="536" spans="1:12" ht="32" customHeight="1" x14ac:dyDescent="0.35">
      <c r="A536" s="9" t="s">
        <v>891</v>
      </c>
      <c r="B536" s="5">
        <v>45470</v>
      </c>
      <c r="C536" s="5" t="str">
        <f t="shared" si="8"/>
        <v>June</v>
      </c>
      <c r="D536" s="5" t="str">
        <f>VLOOKUP(C536,'Sales Report'!$A$47:$B$58,2,FALSE)</f>
        <v>Quarter 2</v>
      </c>
      <c r="E536" s="4" t="s">
        <v>1474</v>
      </c>
      <c r="F536" s="4" t="s">
        <v>1508</v>
      </c>
      <c r="G536" s="4" t="s">
        <v>323</v>
      </c>
      <c r="H536" s="4" t="s">
        <v>340</v>
      </c>
      <c r="I536" s="4" t="s">
        <v>1513</v>
      </c>
      <c r="J536" s="4">
        <v>7</v>
      </c>
      <c r="K536" s="4">
        <v>344.64</v>
      </c>
      <c r="L536" s="10">
        <v>2412.48</v>
      </c>
    </row>
    <row r="537" spans="1:12" ht="32" customHeight="1" x14ac:dyDescent="0.35">
      <c r="A537" s="9" t="s">
        <v>892</v>
      </c>
      <c r="B537" s="5">
        <v>45443</v>
      </c>
      <c r="C537" s="5" t="str">
        <f t="shared" si="8"/>
        <v>May</v>
      </c>
      <c r="D537" s="5" t="str">
        <f>VLOOKUP(C537,'Sales Report'!$A$47:$B$58,2,FALSE)</f>
        <v>Quarter 2</v>
      </c>
      <c r="E537" s="4" t="s">
        <v>1488</v>
      </c>
      <c r="F537" s="4" t="s">
        <v>1509</v>
      </c>
      <c r="G537" s="4" t="s">
        <v>323</v>
      </c>
      <c r="H537" s="4" t="s">
        <v>338</v>
      </c>
      <c r="I537" s="4" t="s">
        <v>1513</v>
      </c>
      <c r="J537" s="4">
        <v>3</v>
      </c>
      <c r="K537" s="4">
        <v>321.95</v>
      </c>
      <c r="L537" s="10">
        <v>965.85</v>
      </c>
    </row>
    <row r="538" spans="1:12" ht="32" customHeight="1" x14ac:dyDescent="0.35">
      <c r="A538" s="9" t="s">
        <v>893</v>
      </c>
      <c r="B538" s="5">
        <v>45486</v>
      </c>
      <c r="C538" s="5" t="str">
        <f t="shared" si="8"/>
        <v>July</v>
      </c>
      <c r="D538" s="5" t="str">
        <f>VLOOKUP(C538,'Sales Report'!$A$47:$B$58,2,FALSE)</f>
        <v>Quarter 3</v>
      </c>
      <c r="E538" s="4" t="s">
        <v>1471</v>
      </c>
      <c r="F538" s="4" t="s">
        <v>1511</v>
      </c>
      <c r="G538" s="4" t="s">
        <v>323</v>
      </c>
      <c r="H538" s="4" t="s">
        <v>340</v>
      </c>
      <c r="I538" s="4" t="s">
        <v>1514</v>
      </c>
      <c r="J538" s="4">
        <v>1</v>
      </c>
      <c r="K538" s="4">
        <v>495.59</v>
      </c>
      <c r="L538" s="10">
        <v>495.59</v>
      </c>
    </row>
    <row r="539" spans="1:12" ht="32" customHeight="1" x14ac:dyDescent="0.35">
      <c r="A539" s="9" t="s">
        <v>894</v>
      </c>
      <c r="B539" s="5">
        <v>45324</v>
      </c>
      <c r="C539" s="5" t="str">
        <f t="shared" si="8"/>
        <v>February</v>
      </c>
      <c r="D539" s="5" t="str">
        <f>VLOOKUP(C539,'Sales Report'!$A$47:$B$58,2,FALSE)</f>
        <v>Quarter 1</v>
      </c>
      <c r="E539" s="4" t="s">
        <v>1383</v>
      </c>
      <c r="F539" s="4" t="s">
        <v>1508</v>
      </c>
      <c r="G539" s="4" t="s">
        <v>324</v>
      </c>
      <c r="H539" s="4" t="s">
        <v>344</v>
      </c>
      <c r="I539" s="4" t="s">
        <v>1514</v>
      </c>
      <c r="J539" s="4">
        <v>20</v>
      </c>
      <c r="K539" s="4">
        <v>161.1</v>
      </c>
      <c r="L539" s="10">
        <v>3222</v>
      </c>
    </row>
    <row r="540" spans="1:12" ht="32" customHeight="1" x14ac:dyDescent="0.35">
      <c r="A540" s="9" t="s">
        <v>895</v>
      </c>
      <c r="B540" s="5">
        <v>45457</v>
      </c>
      <c r="C540" s="5" t="str">
        <f t="shared" si="8"/>
        <v>June</v>
      </c>
      <c r="D540" s="5" t="str">
        <f>VLOOKUP(C540,'Sales Report'!$A$47:$B$58,2,FALSE)</f>
        <v>Quarter 2</v>
      </c>
      <c r="E540" s="4" t="s">
        <v>1363</v>
      </c>
      <c r="F540" s="4" t="s">
        <v>1507</v>
      </c>
      <c r="G540" s="4" t="s">
        <v>319</v>
      </c>
      <c r="H540" s="4" t="s">
        <v>341</v>
      </c>
      <c r="I540" s="4" t="s">
        <v>1513</v>
      </c>
      <c r="J540" s="4">
        <v>18</v>
      </c>
      <c r="K540" s="4">
        <v>116.05</v>
      </c>
      <c r="L540" s="10">
        <v>2088.9</v>
      </c>
    </row>
    <row r="541" spans="1:12" ht="32" customHeight="1" x14ac:dyDescent="0.35">
      <c r="A541" s="9" t="s">
        <v>896</v>
      </c>
      <c r="B541" s="5">
        <v>45358</v>
      </c>
      <c r="C541" s="5" t="str">
        <f t="shared" si="8"/>
        <v>March</v>
      </c>
      <c r="D541" s="5" t="str">
        <f>VLOOKUP(C541,'Sales Report'!$A$47:$B$58,2,FALSE)</f>
        <v>Quarter 1</v>
      </c>
      <c r="E541" s="4" t="s">
        <v>1432</v>
      </c>
      <c r="F541" s="4" t="s">
        <v>1511</v>
      </c>
      <c r="G541" s="4" t="s">
        <v>320</v>
      </c>
      <c r="H541" s="4" t="s">
        <v>345</v>
      </c>
      <c r="I541" s="4" t="s">
        <v>1513</v>
      </c>
      <c r="J541" s="4">
        <v>17</v>
      </c>
      <c r="K541" s="4">
        <v>389.61</v>
      </c>
      <c r="L541" s="10">
        <v>6623.37</v>
      </c>
    </row>
    <row r="542" spans="1:12" ht="32" customHeight="1" x14ac:dyDescent="0.35">
      <c r="A542" s="9" t="s">
        <v>897</v>
      </c>
      <c r="B542" s="5">
        <v>45584</v>
      </c>
      <c r="C542" s="5" t="str">
        <f t="shared" si="8"/>
        <v>October</v>
      </c>
      <c r="D542" s="5" t="str">
        <f>VLOOKUP(C542,'Sales Report'!$A$47:$B$58,2,FALSE)</f>
        <v>Quarter 4</v>
      </c>
      <c r="E542" s="4" t="s">
        <v>1402</v>
      </c>
      <c r="F542" s="4" t="s">
        <v>1508</v>
      </c>
      <c r="G542" s="4" t="s">
        <v>319</v>
      </c>
      <c r="H542" s="4" t="s">
        <v>328</v>
      </c>
      <c r="I542" s="4" t="s">
        <v>1514</v>
      </c>
      <c r="J542" s="4">
        <v>16</v>
      </c>
      <c r="K542" s="4">
        <v>129.41999999999999</v>
      </c>
      <c r="L542" s="10">
        <v>2070.7199999999998</v>
      </c>
    </row>
    <row r="543" spans="1:12" ht="32" customHeight="1" x14ac:dyDescent="0.35">
      <c r="A543" s="9" t="s">
        <v>898</v>
      </c>
      <c r="B543" s="5">
        <v>45405</v>
      </c>
      <c r="C543" s="5" t="str">
        <f t="shared" si="8"/>
        <v>April</v>
      </c>
      <c r="D543" s="5" t="str">
        <f>VLOOKUP(C543,'Sales Report'!$A$47:$B$58,2,FALSE)</f>
        <v>Quarter 2</v>
      </c>
      <c r="E543" s="4" t="s">
        <v>1459</v>
      </c>
      <c r="F543" s="4" t="s">
        <v>1511</v>
      </c>
      <c r="G543" s="4" t="s">
        <v>324</v>
      </c>
      <c r="H543" s="4" t="s">
        <v>337</v>
      </c>
      <c r="I543" s="4" t="s">
        <v>1513</v>
      </c>
      <c r="J543" s="4">
        <v>19</v>
      </c>
      <c r="K543" s="4">
        <v>164.34</v>
      </c>
      <c r="L543" s="10">
        <v>3122.46</v>
      </c>
    </row>
    <row r="544" spans="1:12" ht="32" customHeight="1" x14ac:dyDescent="0.35">
      <c r="A544" s="9" t="s">
        <v>899</v>
      </c>
      <c r="B544" s="5">
        <v>45323</v>
      </c>
      <c r="C544" s="5" t="str">
        <f t="shared" si="8"/>
        <v>February</v>
      </c>
      <c r="D544" s="5" t="str">
        <f>VLOOKUP(C544,'Sales Report'!$A$47:$B$58,2,FALSE)</f>
        <v>Quarter 1</v>
      </c>
      <c r="E544" s="4" t="s">
        <v>1417</v>
      </c>
      <c r="F544" s="4" t="s">
        <v>1509</v>
      </c>
      <c r="G544" s="4" t="s">
        <v>319</v>
      </c>
      <c r="H544" s="4" t="s">
        <v>341</v>
      </c>
      <c r="I544" s="4" t="s">
        <v>1513</v>
      </c>
      <c r="J544" s="4">
        <v>3</v>
      </c>
      <c r="K544" s="4">
        <v>314.99</v>
      </c>
      <c r="L544" s="10">
        <v>944.97</v>
      </c>
    </row>
    <row r="545" spans="1:12" ht="32" customHeight="1" x14ac:dyDescent="0.35">
      <c r="A545" s="9" t="s">
        <v>900</v>
      </c>
      <c r="B545" s="5">
        <v>45607</v>
      </c>
      <c r="C545" s="5" t="str">
        <f t="shared" si="8"/>
        <v>November</v>
      </c>
      <c r="D545" s="5" t="str">
        <f>VLOOKUP(C545,'Sales Report'!$A$47:$B$58,2,FALSE)</f>
        <v>Quarter 4</v>
      </c>
      <c r="E545" s="4" t="s">
        <v>1461</v>
      </c>
      <c r="F545" s="4" t="s">
        <v>1509</v>
      </c>
      <c r="G545" s="4" t="s">
        <v>318</v>
      </c>
      <c r="H545" s="4" t="s">
        <v>339</v>
      </c>
      <c r="I545" s="4" t="s">
        <v>1513</v>
      </c>
      <c r="J545" s="4">
        <v>12</v>
      </c>
      <c r="K545" s="4">
        <v>511.38</v>
      </c>
      <c r="L545" s="10">
        <v>6136.56</v>
      </c>
    </row>
    <row r="546" spans="1:12" ht="32" customHeight="1" x14ac:dyDescent="0.35">
      <c r="A546" s="9" t="s">
        <v>901</v>
      </c>
      <c r="B546" s="5">
        <v>45557</v>
      </c>
      <c r="C546" s="5" t="str">
        <f t="shared" si="8"/>
        <v>September</v>
      </c>
      <c r="D546" s="5" t="str">
        <f>VLOOKUP(C546,'Sales Report'!$A$47:$B$58,2,FALSE)</f>
        <v>Quarter 3</v>
      </c>
      <c r="E546" s="4" t="s">
        <v>1454</v>
      </c>
      <c r="F546" s="4" t="s">
        <v>1511</v>
      </c>
      <c r="G546" s="4" t="s">
        <v>320</v>
      </c>
      <c r="H546" s="4" t="s">
        <v>345</v>
      </c>
      <c r="I546" s="4" t="s">
        <v>1513</v>
      </c>
      <c r="J546" s="4">
        <v>10</v>
      </c>
      <c r="K546" s="4">
        <v>73.19</v>
      </c>
      <c r="L546" s="10">
        <v>731.9</v>
      </c>
    </row>
    <row r="547" spans="1:12" ht="32" customHeight="1" x14ac:dyDescent="0.35">
      <c r="A547" s="9" t="s">
        <v>902</v>
      </c>
      <c r="B547" s="5">
        <v>45561</v>
      </c>
      <c r="C547" s="5" t="str">
        <f t="shared" si="8"/>
        <v>September</v>
      </c>
      <c r="D547" s="5" t="str">
        <f>VLOOKUP(C547,'Sales Report'!$A$47:$B$58,2,FALSE)</f>
        <v>Quarter 3</v>
      </c>
      <c r="E547" s="4" t="s">
        <v>1362</v>
      </c>
      <c r="F547" s="4" t="s">
        <v>1509</v>
      </c>
      <c r="G547" s="4" t="s">
        <v>318</v>
      </c>
      <c r="H547" s="4" t="s">
        <v>325</v>
      </c>
      <c r="I547" s="4" t="s">
        <v>1514</v>
      </c>
      <c r="J547" s="4">
        <v>18</v>
      </c>
      <c r="K547" s="4">
        <v>241.35</v>
      </c>
      <c r="L547" s="10">
        <v>4344.3</v>
      </c>
    </row>
    <row r="548" spans="1:12" ht="32" customHeight="1" x14ac:dyDescent="0.35">
      <c r="A548" s="9" t="s">
        <v>903</v>
      </c>
      <c r="B548" s="5">
        <v>45346</v>
      </c>
      <c r="C548" s="5" t="str">
        <f t="shared" si="8"/>
        <v>February</v>
      </c>
      <c r="D548" s="5" t="str">
        <f>VLOOKUP(C548,'Sales Report'!$A$47:$B$58,2,FALSE)</f>
        <v>Quarter 1</v>
      </c>
      <c r="E548" s="4" t="s">
        <v>1406</v>
      </c>
      <c r="F548" s="4" t="s">
        <v>1507</v>
      </c>
      <c r="G548" s="4" t="s">
        <v>318</v>
      </c>
      <c r="H548" s="4" t="s">
        <v>325</v>
      </c>
      <c r="I548" s="4" t="s">
        <v>1513</v>
      </c>
      <c r="J548" s="4">
        <v>18</v>
      </c>
      <c r="K548" s="4">
        <v>473.48</v>
      </c>
      <c r="L548" s="10">
        <v>8522.64</v>
      </c>
    </row>
    <row r="549" spans="1:12" ht="32" customHeight="1" x14ac:dyDescent="0.35">
      <c r="A549" s="9" t="s">
        <v>904</v>
      </c>
      <c r="B549" s="5">
        <v>45384</v>
      </c>
      <c r="C549" s="5" t="str">
        <f t="shared" si="8"/>
        <v>April</v>
      </c>
      <c r="D549" s="5" t="str">
        <f>VLOOKUP(C549,'Sales Report'!$A$47:$B$58,2,FALSE)</f>
        <v>Quarter 2</v>
      </c>
      <c r="E549" s="4" t="s">
        <v>1381</v>
      </c>
      <c r="F549" s="4" t="s">
        <v>1508</v>
      </c>
      <c r="G549" s="4" t="s">
        <v>318</v>
      </c>
      <c r="H549" s="4" t="s">
        <v>339</v>
      </c>
      <c r="I549" s="4" t="s">
        <v>1513</v>
      </c>
      <c r="J549" s="4">
        <v>14</v>
      </c>
      <c r="K549" s="4">
        <v>518.11</v>
      </c>
      <c r="L549" s="10">
        <v>7253.54</v>
      </c>
    </row>
    <row r="550" spans="1:12" ht="32" customHeight="1" x14ac:dyDescent="0.35">
      <c r="A550" s="9" t="s">
        <v>905</v>
      </c>
      <c r="B550" s="5">
        <v>45518</v>
      </c>
      <c r="C550" s="5" t="str">
        <f t="shared" si="8"/>
        <v>August</v>
      </c>
      <c r="D550" s="5" t="str">
        <f>VLOOKUP(C550,'Sales Report'!$A$47:$B$58,2,FALSE)</f>
        <v>Quarter 3</v>
      </c>
      <c r="E550" s="4" t="s">
        <v>1472</v>
      </c>
      <c r="F550" s="4" t="s">
        <v>1507</v>
      </c>
      <c r="G550" s="4" t="s">
        <v>324</v>
      </c>
      <c r="H550" s="4" t="s">
        <v>344</v>
      </c>
      <c r="I550" s="4" t="s">
        <v>1513</v>
      </c>
      <c r="J550" s="4">
        <v>6</v>
      </c>
      <c r="K550" s="4">
        <v>366.17</v>
      </c>
      <c r="L550" s="10">
        <v>2197.02</v>
      </c>
    </row>
    <row r="551" spans="1:12" ht="32" customHeight="1" x14ac:dyDescent="0.35">
      <c r="A551" s="9" t="s">
        <v>906</v>
      </c>
      <c r="B551" s="5">
        <v>45512</v>
      </c>
      <c r="C551" s="5" t="str">
        <f t="shared" si="8"/>
        <v>August</v>
      </c>
      <c r="D551" s="5" t="str">
        <f>VLOOKUP(C551,'Sales Report'!$A$47:$B$58,2,FALSE)</f>
        <v>Quarter 3</v>
      </c>
      <c r="E551" s="4" t="s">
        <v>1474</v>
      </c>
      <c r="F551" s="4" t="s">
        <v>1509</v>
      </c>
      <c r="G551" s="4" t="s">
        <v>324</v>
      </c>
      <c r="H551" s="4" t="s">
        <v>344</v>
      </c>
      <c r="I551" s="4" t="s">
        <v>1514</v>
      </c>
      <c r="J551" s="4">
        <v>12</v>
      </c>
      <c r="K551" s="4">
        <v>279.49</v>
      </c>
      <c r="L551" s="10">
        <v>3353.88</v>
      </c>
    </row>
    <row r="552" spans="1:12" ht="32" customHeight="1" x14ac:dyDescent="0.35">
      <c r="A552" s="9" t="s">
        <v>907</v>
      </c>
      <c r="B552" s="5">
        <v>45422</v>
      </c>
      <c r="C552" s="5" t="str">
        <f t="shared" si="8"/>
        <v>May</v>
      </c>
      <c r="D552" s="5" t="str">
        <f>VLOOKUP(C552,'Sales Report'!$A$47:$B$58,2,FALSE)</f>
        <v>Quarter 2</v>
      </c>
      <c r="E552" s="4" t="s">
        <v>1417</v>
      </c>
      <c r="F552" s="4" t="s">
        <v>1508</v>
      </c>
      <c r="G552" s="4" t="s">
        <v>319</v>
      </c>
      <c r="H552" s="4" t="s">
        <v>326</v>
      </c>
      <c r="I552" s="4" t="s">
        <v>1513</v>
      </c>
      <c r="J552" s="4">
        <v>13</v>
      </c>
      <c r="K552" s="4">
        <v>483.5</v>
      </c>
      <c r="L552" s="10">
        <v>6285.5</v>
      </c>
    </row>
    <row r="553" spans="1:12" ht="32" customHeight="1" x14ac:dyDescent="0.35">
      <c r="A553" s="9" t="s">
        <v>908</v>
      </c>
      <c r="B553" s="5">
        <v>45437</v>
      </c>
      <c r="C553" s="5" t="str">
        <f t="shared" si="8"/>
        <v>May</v>
      </c>
      <c r="D553" s="5" t="str">
        <f>VLOOKUP(C553,'Sales Report'!$A$47:$B$58,2,FALSE)</f>
        <v>Quarter 2</v>
      </c>
      <c r="E553" s="4" t="s">
        <v>1444</v>
      </c>
      <c r="F553" s="4" t="s">
        <v>1509</v>
      </c>
      <c r="G553" s="4" t="s">
        <v>321</v>
      </c>
      <c r="H553" s="4" t="s">
        <v>346</v>
      </c>
      <c r="I553" s="4" t="s">
        <v>1513</v>
      </c>
      <c r="J553" s="4">
        <v>1</v>
      </c>
      <c r="K553" s="4">
        <v>424.58</v>
      </c>
      <c r="L553" s="10">
        <v>424.58</v>
      </c>
    </row>
    <row r="554" spans="1:12" ht="32" customHeight="1" x14ac:dyDescent="0.35">
      <c r="A554" s="9" t="s">
        <v>909</v>
      </c>
      <c r="B554" s="5">
        <v>45401</v>
      </c>
      <c r="C554" s="5" t="str">
        <f t="shared" si="8"/>
        <v>April</v>
      </c>
      <c r="D554" s="5" t="str">
        <f>VLOOKUP(C554,'Sales Report'!$A$47:$B$58,2,FALSE)</f>
        <v>Quarter 2</v>
      </c>
      <c r="E554" s="4" t="s">
        <v>1401</v>
      </c>
      <c r="F554" s="4" t="s">
        <v>1511</v>
      </c>
      <c r="G554" s="4" t="s">
        <v>319</v>
      </c>
      <c r="H554" s="4" t="s">
        <v>335</v>
      </c>
      <c r="I554" s="4" t="s">
        <v>1513</v>
      </c>
      <c r="J554" s="4">
        <v>1</v>
      </c>
      <c r="K554" s="4">
        <v>215.79</v>
      </c>
      <c r="L554" s="10">
        <v>215.79</v>
      </c>
    </row>
    <row r="555" spans="1:12" ht="32" customHeight="1" x14ac:dyDescent="0.35">
      <c r="A555" s="9" t="s">
        <v>910</v>
      </c>
      <c r="B555" s="5">
        <v>45576</v>
      </c>
      <c r="C555" s="5" t="str">
        <f t="shared" si="8"/>
        <v>October</v>
      </c>
      <c r="D555" s="5" t="str">
        <f>VLOOKUP(C555,'Sales Report'!$A$47:$B$58,2,FALSE)</f>
        <v>Quarter 4</v>
      </c>
      <c r="E555" s="4" t="s">
        <v>1431</v>
      </c>
      <c r="F555" s="4" t="s">
        <v>1509</v>
      </c>
      <c r="G555" s="4" t="s">
        <v>322</v>
      </c>
      <c r="H555" s="4" t="s">
        <v>343</v>
      </c>
      <c r="I555" s="4" t="s">
        <v>1513</v>
      </c>
      <c r="J555" s="4">
        <v>9</v>
      </c>
      <c r="K555" s="4">
        <v>575.32000000000005</v>
      </c>
      <c r="L555" s="10">
        <v>5177.88</v>
      </c>
    </row>
    <row r="556" spans="1:12" ht="32" customHeight="1" x14ac:dyDescent="0.35">
      <c r="A556" s="9" t="s">
        <v>911</v>
      </c>
      <c r="B556" s="5">
        <v>45362</v>
      </c>
      <c r="C556" s="5" t="str">
        <f t="shared" si="8"/>
        <v>March</v>
      </c>
      <c r="D556" s="5" t="str">
        <f>VLOOKUP(C556,'Sales Report'!$A$47:$B$58,2,FALSE)</f>
        <v>Quarter 1</v>
      </c>
      <c r="E556" s="4" t="s">
        <v>1488</v>
      </c>
      <c r="F556" s="4" t="s">
        <v>1507</v>
      </c>
      <c r="G556" s="4" t="s">
        <v>319</v>
      </c>
      <c r="H556" s="4" t="s">
        <v>328</v>
      </c>
      <c r="I556" s="4" t="s">
        <v>1514</v>
      </c>
      <c r="J556" s="4">
        <v>2</v>
      </c>
      <c r="K556" s="4">
        <v>290.82</v>
      </c>
      <c r="L556" s="10">
        <v>581.64</v>
      </c>
    </row>
    <row r="557" spans="1:12" ht="32" customHeight="1" x14ac:dyDescent="0.35">
      <c r="A557" s="9" t="s">
        <v>912</v>
      </c>
      <c r="B557" s="5">
        <v>45339</v>
      </c>
      <c r="C557" s="5" t="str">
        <f t="shared" si="8"/>
        <v>February</v>
      </c>
      <c r="D557" s="5" t="str">
        <f>VLOOKUP(C557,'Sales Report'!$A$47:$B$58,2,FALSE)</f>
        <v>Quarter 1</v>
      </c>
      <c r="E557" s="4" t="s">
        <v>1431</v>
      </c>
      <c r="F557" s="4" t="s">
        <v>1508</v>
      </c>
      <c r="G557" s="4" t="s">
        <v>324</v>
      </c>
      <c r="H557" s="4" t="s">
        <v>342</v>
      </c>
      <c r="I557" s="4" t="s">
        <v>1514</v>
      </c>
      <c r="J557" s="4">
        <v>8</v>
      </c>
      <c r="K557" s="4">
        <v>183.9</v>
      </c>
      <c r="L557" s="10">
        <v>1471.2</v>
      </c>
    </row>
    <row r="558" spans="1:12" ht="32" customHeight="1" x14ac:dyDescent="0.35">
      <c r="A558" s="9" t="s">
        <v>913</v>
      </c>
      <c r="B558" s="5">
        <v>45539</v>
      </c>
      <c r="C558" s="5" t="str">
        <f t="shared" si="8"/>
        <v>September</v>
      </c>
      <c r="D558" s="5" t="str">
        <f>VLOOKUP(C558,'Sales Report'!$A$47:$B$58,2,FALSE)</f>
        <v>Quarter 3</v>
      </c>
      <c r="E558" s="4" t="s">
        <v>1389</v>
      </c>
      <c r="F558" s="4" t="s">
        <v>1508</v>
      </c>
      <c r="G558" s="4" t="s">
        <v>324</v>
      </c>
      <c r="H558" s="4" t="s">
        <v>342</v>
      </c>
      <c r="I558" s="4" t="s">
        <v>1513</v>
      </c>
      <c r="J558" s="4">
        <v>3</v>
      </c>
      <c r="K558" s="4">
        <v>442.73</v>
      </c>
      <c r="L558" s="10">
        <v>1328.19</v>
      </c>
    </row>
    <row r="559" spans="1:12" ht="32" customHeight="1" x14ac:dyDescent="0.35">
      <c r="A559" s="9" t="s">
        <v>914</v>
      </c>
      <c r="B559" s="5">
        <v>45596</v>
      </c>
      <c r="C559" s="5" t="str">
        <f t="shared" si="8"/>
        <v>October</v>
      </c>
      <c r="D559" s="5" t="str">
        <f>VLOOKUP(C559,'Sales Report'!$A$47:$B$58,2,FALSE)</f>
        <v>Quarter 4</v>
      </c>
      <c r="E559" s="4" t="s">
        <v>1492</v>
      </c>
      <c r="F559" s="4" t="s">
        <v>1511</v>
      </c>
      <c r="G559" s="4" t="s">
        <v>322</v>
      </c>
      <c r="H559" s="4" t="s">
        <v>343</v>
      </c>
      <c r="I559" s="4" t="s">
        <v>1513</v>
      </c>
      <c r="J559" s="4">
        <v>19</v>
      </c>
      <c r="K559" s="4">
        <v>541.86</v>
      </c>
      <c r="L559" s="10">
        <v>10295.34</v>
      </c>
    </row>
    <row r="560" spans="1:12" ht="32" customHeight="1" x14ac:dyDescent="0.35">
      <c r="A560" s="9" t="s">
        <v>915</v>
      </c>
      <c r="B560" s="5">
        <v>45463</v>
      </c>
      <c r="C560" s="5" t="str">
        <f t="shared" si="8"/>
        <v>June</v>
      </c>
      <c r="D560" s="5" t="str">
        <f>VLOOKUP(C560,'Sales Report'!$A$47:$B$58,2,FALSE)</f>
        <v>Quarter 2</v>
      </c>
      <c r="E560" s="4" t="s">
        <v>1469</v>
      </c>
      <c r="F560" s="4" t="s">
        <v>1508</v>
      </c>
      <c r="G560" s="4" t="s">
        <v>318</v>
      </c>
      <c r="H560" s="4" t="s">
        <v>336</v>
      </c>
      <c r="I560" s="4" t="s">
        <v>1513</v>
      </c>
      <c r="J560" s="4">
        <v>13</v>
      </c>
      <c r="K560" s="4">
        <v>72.760000000000005</v>
      </c>
      <c r="L560" s="10">
        <v>945.88</v>
      </c>
    </row>
    <row r="561" spans="1:12" ht="32" customHeight="1" x14ac:dyDescent="0.35">
      <c r="A561" s="9" t="s">
        <v>916</v>
      </c>
      <c r="B561" s="5">
        <v>45600</v>
      </c>
      <c r="C561" s="5" t="str">
        <f t="shared" si="8"/>
        <v>November</v>
      </c>
      <c r="D561" s="5" t="str">
        <f>VLOOKUP(C561,'Sales Report'!$A$47:$B$58,2,FALSE)</f>
        <v>Quarter 4</v>
      </c>
      <c r="E561" s="4" t="s">
        <v>1453</v>
      </c>
      <c r="F561" s="4" t="s">
        <v>1508</v>
      </c>
      <c r="G561" s="4" t="s">
        <v>321</v>
      </c>
      <c r="H561" s="4" t="s">
        <v>331</v>
      </c>
      <c r="I561" s="4" t="s">
        <v>1513</v>
      </c>
      <c r="J561" s="4">
        <v>8</v>
      </c>
      <c r="K561" s="4">
        <v>478.77</v>
      </c>
      <c r="L561" s="10">
        <v>3830.16</v>
      </c>
    </row>
    <row r="562" spans="1:12" ht="32" customHeight="1" x14ac:dyDescent="0.35">
      <c r="A562" s="9" t="s">
        <v>917</v>
      </c>
      <c r="B562" s="5">
        <v>45581</v>
      </c>
      <c r="C562" s="5" t="str">
        <f t="shared" si="8"/>
        <v>October</v>
      </c>
      <c r="D562" s="5" t="str">
        <f>VLOOKUP(C562,'Sales Report'!$A$47:$B$58,2,FALSE)</f>
        <v>Quarter 4</v>
      </c>
      <c r="E562" s="4" t="s">
        <v>1365</v>
      </c>
      <c r="F562" s="4" t="s">
        <v>1507</v>
      </c>
      <c r="G562" s="4" t="s">
        <v>320</v>
      </c>
      <c r="H562" s="4" t="s">
        <v>347</v>
      </c>
      <c r="I562" s="4" t="s">
        <v>1514</v>
      </c>
      <c r="J562" s="4">
        <v>17</v>
      </c>
      <c r="K562" s="4">
        <v>46.51</v>
      </c>
      <c r="L562" s="10">
        <v>790.67</v>
      </c>
    </row>
    <row r="563" spans="1:12" ht="32" customHeight="1" x14ac:dyDescent="0.35">
      <c r="A563" s="9" t="s">
        <v>918</v>
      </c>
      <c r="B563" s="5">
        <v>45493</v>
      </c>
      <c r="C563" s="5" t="str">
        <f t="shared" si="8"/>
        <v>July</v>
      </c>
      <c r="D563" s="5" t="str">
        <f>VLOOKUP(C563,'Sales Report'!$A$47:$B$58,2,FALSE)</f>
        <v>Quarter 3</v>
      </c>
      <c r="E563" s="4" t="s">
        <v>1466</v>
      </c>
      <c r="F563" s="4" t="s">
        <v>1509</v>
      </c>
      <c r="G563" s="4" t="s">
        <v>324</v>
      </c>
      <c r="H563" s="4" t="s">
        <v>337</v>
      </c>
      <c r="I563" s="4" t="s">
        <v>1513</v>
      </c>
      <c r="J563" s="4">
        <v>8</v>
      </c>
      <c r="K563" s="4">
        <v>106.68</v>
      </c>
      <c r="L563" s="10">
        <v>853.44</v>
      </c>
    </row>
    <row r="564" spans="1:12" ht="32" customHeight="1" x14ac:dyDescent="0.35">
      <c r="A564" s="9" t="s">
        <v>919</v>
      </c>
      <c r="B564" s="5">
        <v>45493</v>
      </c>
      <c r="C564" s="5" t="str">
        <f t="shared" si="8"/>
        <v>July</v>
      </c>
      <c r="D564" s="5" t="str">
        <f>VLOOKUP(C564,'Sales Report'!$A$47:$B$58,2,FALSE)</f>
        <v>Quarter 3</v>
      </c>
      <c r="E564" s="4" t="s">
        <v>1475</v>
      </c>
      <c r="F564" s="4" t="s">
        <v>1510</v>
      </c>
      <c r="G564" s="4" t="s">
        <v>324</v>
      </c>
      <c r="H564" s="4" t="s">
        <v>337</v>
      </c>
      <c r="I564" s="4" t="s">
        <v>1513</v>
      </c>
      <c r="J564" s="4">
        <v>3</v>
      </c>
      <c r="K564" s="4">
        <v>153.41</v>
      </c>
      <c r="L564" s="10">
        <v>460.23</v>
      </c>
    </row>
    <row r="565" spans="1:12" ht="32" customHeight="1" x14ac:dyDescent="0.35">
      <c r="A565" s="9" t="s">
        <v>920</v>
      </c>
      <c r="B565" s="5">
        <v>45572</v>
      </c>
      <c r="C565" s="5" t="str">
        <f t="shared" si="8"/>
        <v>October</v>
      </c>
      <c r="D565" s="5" t="str">
        <f>VLOOKUP(C565,'Sales Report'!$A$47:$B$58,2,FALSE)</f>
        <v>Quarter 4</v>
      </c>
      <c r="E565" s="4" t="s">
        <v>1481</v>
      </c>
      <c r="F565" s="4" t="s">
        <v>1507</v>
      </c>
      <c r="G565" s="4" t="s">
        <v>323</v>
      </c>
      <c r="H565" s="4" t="s">
        <v>332</v>
      </c>
      <c r="I565" s="4" t="s">
        <v>1513</v>
      </c>
      <c r="J565" s="4">
        <v>16</v>
      </c>
      <c r="K565" s="4">
        <v>376.49</v>
      </c>
      <c r="L565" s="10">
        <v>6023.84</v>
      </c>
    </row>
    <row r="566" spans="1:12" ht="32" customHeight="1" x14ac:dyDescent="0.35">
      <c r="A566" s="9" t="s">
        <v>921</v>
      </c>
      <c r="B566" s="5">
        <v>45358</v>
      </c>
      <c r="C566" s="5" t="str">
        <f t="shared" si="8"/>
        <v>March</v>
      </c>
      <c r="D566" s="5" t="str">
        <f>VLOOKUP(C566,'Sales Report'!$A$47:$B$58,2,FALSE)</f>
        <v>Quarter 1</v>
      </c>
      <c r="E566" s="4" t="s">
        <v>1436</v>
      </c>
      <c r="F566" s="4" t="s">
        <v>1508</v>
      </c>
      <c r="G566" s="4" t="s">
        <v>320</v>
      </c>
      <c r="H566" s="4" t="s">
        <v>327</v>
      </c>
      <c r="I566" s="4" t="s">
        <v>1513</v>
      </c>
      <c r="J566" s="4">
        <v>17</v>
      </c>
      <c r="K566" s="4">
        <v>293.2</v>
      </c>
      <c r="L566" s="10">
        <v>4984.3999999999996</v>
      </c>
    </row>
    <row r="567" spans="1:12" ht="32" customHeight="1" x14ac:dyDescent="0.35">
      <c r="A567" s="9" t="s">
        <v>922</v>
      </c>
      <c r="B567" s="5">
        <v>45392</v>
      </c>
      <c r="C567" s="5" t="str">
        <f t="shared" si="8"/>
        <v>April</v>
      </c>
      <c r="D567" s="5" t="str">
        <f>VLOOKUP(C567,'Sales Report'!$A$47:$B$58,2,FALSE)</f>
        <v>Quarter 2</v>
      </c>
      <c r="E567" s="4" t="s">
        <v>1498</v>
      </c>
      <c r="F567" s="4" t="s">
        <v>1509</v>
      </c>
      <c r="G567" s="4" t="s">
        <v>324</v>
      </c>
      <c r="H567" s="4" t="s">
        <v>342</v>
      </c>
      <c r="I567" s="4" t="s">
        <v>1514</v>
      </c>
      <c r="J567" s="4">
        <v>16</v>
      </c>
      <c r="K567" s="4">
        <v>264.38</v>
      </c>
      <c r="L567" s="10">
        <v>4230.08</v>
      </c>
    </row>
    <row r="568" spans="1:12" ht="32" customHeight="1" x14ac:dyDescent="0.35">
      <c r="A568" s="9" t="s">
        <v>923</v>
      </c>
      <c r="B568" s="5">
        <v>45512</v>
      </c>
      <c r="C568" s="5" t="str">
        <f t="shared" si="8"/>
        <v>August</v>
      </c>
      <c r="D568" s="5" t="str">
        <f>VLOOKUP(C568,'Sales Report'!$A$47:$B$58,2,FALSE)</f>
        <v>Quarter 3</v>
      </c>
      <c r="E568" s="4" t="s">
        <v>1474</v>
      </c>
      <c r="F568" s="4" t="s">
        <v>1509</v>
      </c>
      <c r="G568" s="4" t="s">
        <v>318</v>
      </c>
      <c r="H568" s="4" t="s">
        <v>336</v>
      </c>
      <c r="I568" s="4" t="s">
        <v>1514</v>
      </c>
      <c r="J568" s="4">
        <v>8</v>
      </c>
      <c r="K568" s="4">
        <v>157.27000000000001</v>
      </c>
      <c r="L568" s="10">
        <v>1258.1600000000001</v>
      </c>
    </row>
    <row r="569" spans="1:12" ht="32" customHeight="1" x14ac:dyDescent="0.35">
      <c r="A569" s="9" t="s">
        <v>924</v>
      </c>
      <c r="B569" s="5">
        <v>45389</v>
      </c>
      <c r="C569" s="5" t="str">
        <f t="shared" si="8"/>
        <v>April</v>
      </c>
      <c r="D569" s="5" t="str">
        <f>VLOOKUP(C569,'Sales Report'!$A$47:$B$58,2,FALSE)</f>
        <v>Quarter 2</v>
      </c>
      <c r="E569" s="4" t="s">
        <v>1474</v>
      </c>
      <c r="F569" s="4" t="s">
        <v>1507</v>
      </c>
      <c r="G569" s="4" t="s">
        <v>320</v>
      </c>
      <c r="H569" s="4" t="s">
        <v>345</v>
      </c>
      <c r="I569" s="4" t="s">
        <v>1513</v>
      </c>
      <c r="J569" s="4">
        <v>14</v>
      </c>
      <c r="K569" s="4">
        <v>269.52999999999997</v>
      </c>
      <c r="L569" s="10">
        <v>3773.42</v>
      </c>
    </row>
    <row r="570" spans="1:12" ht="32" customHeight="1" x14ac:dyDescent="0.35">
      <c r="A570" s="9" t="s">
        <v>925</v>
      </c>
      <c r="B570" s="5">
        <v>45471</v>
      </c>
      <c r="C570" s="5" t="str">
        <f t="shared" si="8"/>
        <v>June</v>
      </c>
      <c r="D570" s="5" t="str">
        <f>VLOOKUP(C570,'Sales Report'!$A$47:$B$58,2,FALSE)</f>
        <v>Quarter 2</v>
      </c>
      <c r="E570" s="4" t="s">
        <v>1357</v>
      </c>
      <c r="F570" s="4" t="s">
        <v>1509</v>
      </c>
      <c r="G570" s="4" t="s">
        <v>324</v>
      </c>
      <c r="H570" s="4" t="s">
        <v>337</v>
      </c>
      <c r="I570" s="4" t="s">
        <v>1513</v>
      </c>
      <c r="J570" s="4">
        <v>1</v>
      </c>
      <c r="K570" s="4">
        <v>468.57</v>
      </c>
      <c r="L570" s="10">
        <v>468.57</v>
      </c>
    </row>
    <row r="571" spans="1:12" ht="32" customHeight="1" x14ac:dyDescent="0.35">
      <c r="A571" s="9" t="s">
        <v>926</v>
      </c>
      <c r="B571" s="5">
        <v>45394</v>
      </c>
      <c r="C571" s="5" t="str">
        <f t="shared" si="8"/>
        <v>April</v>
      </c>
      <c r="D571" s="5" t="str">
        <f>VLOOKUP(C571,'Sales Report'!$A$47:$B$58,2,FALSE)</f>
        <v>Quarter 2</v>
      </c>
      <c r="E571" s="4" t="s">
        <v>1400</v>
      </c>
      <c r="F571" s="4" t="s">
        <v>1510</v>
      </c>
      <c r="G571" s="4" t="s">
        <v>319</v>
      </c>
      <c r="H571" s="4" t="s">
        <v>341</v>
      </c>
      <c r="I571" s="4" t="s">
        <v>1514</v>
      </c>
      <c r="J571" s="4">
        <v>2</v>
      </c>
      <c r="K571" s="4">
        <v>601.01</v>
      </c>
      <c r="L571" s="10">
        <v>1202.02</v>
      </c>
    </row>
    <row r="572" spans="1:12" ht="32" customHeight="1" x14ac:dyDescent="0.35">
      <c r="A572" s="9" t="s">
        <v>927</v>
      </c>
      <c r="B572" s="5">
        <v>45416</v>
      </c>
      <c r="C572" s="5" t="str">
        <f t="shared" si="8"/>
        <v>May</v>
      </c>
      <c r="D572" s="5" t="str">
        <f>VLOOKUP(C572,'Sales Report'!$A$47:$B$58,2,FALSE)</f>
        <v>Quarter 2</v>
      </c>
      <c r="E572" s="4" t="s">
        <v>1475</v>
      </c>
      <c r="F572" s="4" t="s">
        <v>1507</v>
      </c>
      <c r="G572" s="4" t="s">
        <v>322</v>
      </c>
      <c r="H572" s="4" t="s">
        <v>343</v>
      </c>
      <c r="I572" s="4" t="s">
        <v>1513</v>
      </c>
      <c r="J572" s="4">
        <v>3</v>
      </c>
      <c r="K572" s="4">
        <v>92.84</v>
      </c>
      <c r="L572" s="10">
        <v>278.52</v>
      </c>
    </row>
    <row r="573" spans="1:12" ht="32" customHeight="1" x14ac:dyDescent="0.35">
      <c r="A573" s="9" t="s">
        <v>928</v>
      </c>
      <c r="B573" s="5">
        <v>45303</v>
      </c>
      <c r="C573" s="5" t="str">
        <f t="shared" si="8"/>
        <v>January</v>
      </c>
      <c r="D573" s="5" t="str">
        <f>VLOOKUP(C573,'Sales Report'!$A$47:$B$58,2,FALSE)</f>
        <v>Quarter 1</v>
      </c>
      <c r="E573" s="4" t="s">
        <v>1367</v>
      </c>
      <c r="F573" s="4" t="s">
        <v>1510</v>
      </c>
      <c r="G573" s="4" t="s">
        <v>320</v>
      </c>
      <c r="H573" s="4" t="s">
        <v>347</v>
      </c>
      <c r="I573" s="4" t="s">
        <v>1513</v>
      </c>
      <c r="J573" s="4">
        <v>4</v>
      </c>
      <c r="K573" s="4">
        <v>203.55</v>
      </c>
      <c r="L573" s="10">
        <v>814.2</v>
      </c>
    </row>
    <row r="574" spans="1:12" ht="32" customHeight="1" x14ac:dyDescent="0.35">
      <c r="A574" s="9" t="s">
        <v>929</v>
      </c>
      <c r="B574" s="5">
        <v>45424</v>
      </c>
      <c r="C574" s="5" t="str">
        <f t="shared" si="8"/>
        <v>May</v>
      </c>
      <c r="D574" s="5" t="str">
        <f>VLOOKUP(C574,'Sales Report'!$A$47:$B$58,2,FALSE)</f>
        <v>Quarter 2</v>
      </c>
      <c r="E574" s="4" t="s">
        <v>1381</v>
      </c>
      <c r="F574" s="4" t="s">
        <v>1508</v>
      </c>
      <c r="G574" s="4" t="s">
        <v>318</v>
      </c>
      <c r="H574" s="4" t="s">
        <v>336</v>
      </c>
      <c r="I574" s="4" t="s">
        <v>1513</v>
      </c>
      <c r="J574" s="4">
        <v>7</v>
      </c>
      <c r="K574" s="4">
        <v>145.44</v>
      </c>
      <c r="L574" s="10">
        <v>1018.08</v>
      </c>
    </row>
    <row r="575" spans="1:12" ht="32" customHeight="1" x14ac:dyDescent="0.35">
      <c r="A575" s="9" t="s">
        <v>930</v>
      </c>
      <c r="B575" s="5">
        <v>45301</v>
      </c>
      <c r="C575" s="5" t="str">
        <f t="shared" si="8"/>
        <v>January</v>
      </c>
      <c r="D575" s="5" t="str">
        <f>VLOOKUP(C575,'Sales Report'!$A$47:$B$58,2,FALSE)</f>
        <v>Quarter 1</v>
      </c>
      <c r="E575" s="4" t="s">
        <v>1458</v>
      </c>
      <c r="F575" s="4" t="s">
        <v>1509</v>
      </c>
      <c r="G575" s="4" t="s">
        <v>324</v>
      </c>
      <c r="H575" s="4" t="s">
        <v>337</v>
      </c>
      <c r="I575" s="4" t="s">
        <v>1513</v>
      </c>
      <c r="J575" s="4">
        <v>5</v>
      </c>
      <c r="K575" s="4">
        <v>449.55</v>
      </c>
      <c r="L575" s="10">
        <v>2247.75</v>
      </c>
    </row>
    <row r="576" spans="1:12" ht="32" customHeight="1" x14ac:dyDescent="0.35">
      <c r="A576" s="9" t="s">
        <v>931</v>
      </c>
      <c r="B576" s="5">
        <v>45437</v>
      </c>
      <c r="C576" s="5" t="str">
        <f t="shared" si="8"/>
        <v>May</v>
      </c>
      <c r="D576" s="5" t="str">
        <f>VLOOKUP(C576,'Sales Report'!$A$47:$B$58,2,FALSE)</f>
        <v>Quarter 2</v>
      </c>
      <c r="E576" s="4" t="s">
        <v>1478</v>
      </c>
      <c r="F576" s="4" t="s">
        <v>1509</v>
      </c>
      <c r="G576" s="4" t="s">
        <v>318</v>
      </c>
      <c r="H576" s="4" t="s">
        <v>336</v>
      </c>
      <c r="I576" s="4" t="s">
        <v>1514</v>
      </c>
      <c r="J576" s="4">
        <v>2</v>
      </c>
      <c r="K576" s="4">
        <v>166.34</v>
      </c>
      <c r="L576" s="10">
        <v>332.68</v>
      </c>
    </row>
    <row r="577" spans="1:12" ht="32" customHeight="1" x14ac:dyDescent="0.35">
      <c r="A577" s="9" t="s">
        <v>932</v>
      </c>
      <c r="B577" s="5">
        <v>45326</v>
      </c>
      <c r="C577" s="5" t="str">
        <f t="shared" si="8"/>
        <v>February</v>
      </c>
      <c r="D577" s="5" t="str">
        <f>VLOOKUP(C577,'Sales Report'!$A$47:$B$58,2,FALSE)</f>
        <v>Quarter 1</v>
      </c>
      <c r="E577" s="4" t="s">
        <v>1402</v>
      </c>
      <c r="F577" s="4" t="s">
        <v>1507</v>
      </c>
      <c r="G577" s="4" t="s">
        <v>323</v>
      </c>
      <c r="H577" s="4" t="s">
        <v>332</v>
      </c>
      <c r="I577" s="4" t="s">
        <v>1513</v>
      </c>
      <c r="J577" s="4">
        <v>15</v>
      </c>
      <c r="K577" s="4">
        <v>440.44</v>
      </c>
      <c r="L577" s="10">
        <v>6606.6</v>
      </c>
    </row>
    <row r="578" spans="1:12" ht="32" customHeight="1" x14ac:dyDescent="0.35">
      <c r="A578" s="9" t="s">
        <v>933</v>
      </c>
      <c r="B578" s="5">
        <v>45441</v>
      </c>
      <c r="C578" s="5" t="str">
        <f t="shared" si="8"/>
        <v>May</v>
      </c>
      <c r="D578" s="5" t="str">
        <f>VLOOKUP(C578,'Sales Report'!$A$47:$B$58,2,FALSE)</f>
        <v>Quarter 2</v>
      </c>
      <c r="E578" s="4" t="s">
        <v>1378</v>
      </c>
      <c r="F578" s="4" t="s">
        <v>1510</v>
      </c>
      <c r="G578" s="4" t="s">
        <v>318</v>
      </c>
      <c r="H578" s="4" t="s">
        <v>336</v>
      </c>
      <c r="I578" s="4" t="s">
        <v>1513</v>
      </c>
      <c r="J578" s="4">
        <v>12</v>
      </c>
      <c r="K578" s="4">
        <v>507.43</v>
      </c>
      <c r="L578" s="10">
        <v>6089.16</v>
      </c>
    </row>
    <row r="579" spans="1:12" ht="32" customHeight="1" x14ac:dyDescent="0.35">
      <c r="A579" s="9" t="s">
        <v>934</v>
      </c>
      <c r="B579" s="5">
        <v>45564</v>
      </c>
      <c r="C579" s="5" t="str">
        <f t="shared" ref="C579:C642" si="9">TEXT(B579,"mmmm")</f>
        <v>September</v>
      </c>
      <c r="D579" s="5" t="str">
        <f>VLOOKUP(C579,'Sales Report'!$A$47:$B$58,2,FALSE)</f>
        <v>Quarter 3</v>
      </c>
      <c r="E579" s="4" t="s">
        <v>1405</v>
      </c>
      <c r="F579" s="4" t="s">
        <v>1510</v>
      </c>
      <c r="G579" s="4" t="s">
        <v>321</v>
      </c>
      <c r="H579" s="4" t="s">
        <v>331</v>
      </c>
      <c r="I579" s="4" t="s">
        <v>1513</v>
      </c>
      <c r="J579" s="4">
        <v>11</v>
      </c>
      <c r="K579" s="4">
        <v>328.93</v>
      </c>
      <c r="L579" s="10">
        <v>3618.23</v>
      </c>
    </row>
    <row r="580" spans="1:12" ht="32" customHeight="1" x14ac:dyDescent="0.35">
      <c r="A580" s="9" t="s">
        <v>935</v>
      </c>
      <c r="B580" s="5">
        <v>45312</v>
      </c>
      <c r="C580" s="5" t="str">
        <f t="shared" si="9"/>
        <v>January</v>
      </c>
      <c r="D580" s="5" t="str">
        <f>VLOOKUP(C580,'Sales Report'!$A$47:$B$58,2,FALSE)</f>
        <v>Quarter 1</v>
      </c>
      <c r="E580" s="4" t="s">
        <v>1362</v>
      </c>
      <c r="F580" s="4" t="s">
        <v>1509</v>
      </c>
      <c r="G580" s="4" t="s">
        <v>319</v>
      </c>
      <c r="H580" s="4" t="s">
        <v>341</v>
      </c>
      <c r="I580" s="4" t="s">
        <v>1514</v>
      </c>
      <c r="J580" s="4">
        <v>18</v>
      </c>
      <c r="K580" s="4">
        <v>593.35</v>
      </c>
      <c r="L580" s="10">
        <v>10680.3</v>
      </c>
    </row>
    <row r="581" spans="1:12" ht="32" customHeight="1" x14ac:dyDescent="0.35">
      <c r="A581" s="9" t="s">
        <v>936</v>
      </c>
      <c r="B581" s="5">
        <v>45301</v>
      </c>
      <c r="C581" s="5" t="str">
        <f t="shared" si="9"/>
        <v>January</v>
      </c>
      <c r="D581" s="5" t="str">
        <f>VLOOKUP(C581,'Sales Report'!$A$47:$B$58,2,FALSE)</f>
        <v>Quarter 1</v>
      </c>
      <c r="E581" s="4" t="s">
        <v>1407</v>
      </c>
      <c r="F581" s="4" t="s">
        <v>1507</v>
      </c>
      <c r="G581" s="4" t="s">
        <v>323</v>
      </c>
      <c r="H581" s="4" t="s">
        <v>349</v>
      </c>
      <c r="I581" s="4" t="s">
        <v>1513</v>
      </c>
      <c r="J581" s="4">
        <v>16</v>
      </c>
      <c r="K581" s="4">
        <v>266.64999999999998</v>
      </c>
      <c r="L581" s="10">
        <v>4266.3999999999996</v>
      </c>
    </row>
    <row r="582" spans="1:12" ht="32" customHeight="1" x14ac:dyDescent="0.35">
      <c r="A582" s="9" t="s">
        <v>937</v>
      </c>
      <c r="B582" s="5">
        <v>45323</v>
      </c>
      <c r="C582" s="5" t="str">
        <f t="shared" si="9"/>
        <v>February</v>
      </c>
      <c r="D582" s="5" t="str">
        <f>VLOOKUP(C582,'Sales Report'!$A$47:$B$58,2,FALSE)</f>
        <v>Quarter 1</v>
      </c>
      <c r="E582" s="4" t="s">
        <v>1427</v>
      </c>
      <c r="F582" s="4" t="s">
        <v>1508</v>
      </c>
      <c r="G582" s="4" t="s">
        <v>323</v>
      </c>
      <c r="H582" s="4" t="s">
        <v>349</v>
      </c>
      <c r="I582" s="4" t="s">
        <v>1513</v>
      </c>
      <c r="J582" s="4">
        <v>8</v>
      </c>
      <c r="K582" s="4">
        <v>311.02</v>
      </c>
      <c r="L582" s="10">
        <v>2488.16</v>
      </c>
    </row>
    <row r="583" spans="1:12" ht="32" customHeight="1" x14ac:dyDescent="0.35">
      <c r="A583" s="9" t="s">
        <v>938</v>
      </c>
      <c r="B583" s="5">
        <v>45466</v>
      </c>
      <c r="C583" s="5" t="str">
        <f t="shared" si="9"/>
        <v>June</v>
      </c>
      <c r="D583" s="5" t="str">
        <f>VLOOKUP(C583,'Sales Report'!$A$47:$B$58,2,FALSE)</f>
        <v>Quarter 2</v>
      </c>
      <c r="E583" s="4" t="s">
        <v>1366</v>
      </c>
      <c r="F583" s="4" t="s">
        <v>1510</v>
      </c>
      <c r="G583" s="4" t="s">
        <v>322</v>
      </c>
      <c r="H583" s="4" t="s">
        <v>330</v>
      </c>
      <c r="I583" s="4" t="s">
        <v>1513</v>
      </c>
      <c r="J583" s="4">
        <v>18</v>
      </c>
      <c r="K583" s="4">
        <v>182.29</v>
      </c>
      <c r="L583" s="10">
        <v>3281.22</v>
      </c>
    </row>
    <row r="584" spans="1:12" ht="32" customHeight="1" x14ac:dyDescent="0.35">
      <c r="A584" s="9" t="s">
        <v>939</v>
      </c>
      <c r="B584" s="5">
        <v>45612</v>
      </c>
      <c r="C584" s="5" t="str">
        <f t="shared" si="9"/>
        <v>November</v>
      </c>
      <c r="D584" s="5" t="str">
        <f>VLOOKUP(C584,'Sales Report'!$A$47:$B$58,2,FALSE)</f>
        <v>Quarter 4</v>
      </c>
      <c r="E584" s="4" t="s">
        <v>1483</v>
      </c>
      <c r="F584" s="4" t="s">
        <v>1508</v>
      </c>
      <c r="G584" s="4" t="s">
        <v>320</v>
      </c>
      <c r="H584" s="4" t="s">
        <v>327</v>
      </c>
      <c r="I584" s="4" t="s">
        <v>1513</v>
      </c>
      <c r="J584" s="4">
        <v>17</v>
      </c>
      <c r="K584" s="4">
        <v>434.57</v>
      </c>
      <c r="L584" s="10">
        <v>7387.69</v>
      </c>
    </row>
    <row r="585" spans="1:12" ht="32" customHeight="1" x14ac:dyDescent="0.35">
      <c r="A585" s="9" t="s">
        <v>940</v>
      </c>
      <c r="B585" s="5">
        <v>45460</v>
      </c>
      <c r="C585" s="5" t="str">
        <f t="shared" si="9"/>
        <v>June</v>
      </c>
      <c r="D585" s="5" t="str">
        <f>VLOOKUP(C585,'Sales Report'!$A$47:$B$58,2,FALSE)</f>
        <v>Quarter 2</v>
      </c>
      <c r="E585" s="4" t="s">
        <v>1466</v>
      </c>
      <c r="F585" s="4" t="s">
        <v>1509</v>
      </c>
      <c r="G585" s="4" t="s">
        <v>319</v>
      </c>
      <c r="H585" s="4" t="s">
        <v>326</v>
      </c>
      <c r="I585" s="4" t="s">
        <v>1514</v>
      </c>
      <c r="J585" s="4">
        <v>14</v>
      </c>
      <c r="K585" s="4">
        <v>221</v>
      </c>
      <c r="L585" s="10">
        <v>3094</v>
      </c>
    </row>
    <row r="586" spans="1:12" ht="32" customHeight="1" x14ac:dyDescent="0.35">
      <c r="A586" s="9" t="s">
        <v>941</v>
      </c>
      <c r="B586" s="5">
        <v>45395</v>
      </c>
      <c r="C586" s="5" t="str">
        <f t="shared" si="9"/>
        <v>April</v>
      </c>
      <c r="D586" s="5" t="str">
        <f>VLOOKUP(C586,'Sales Report'!$A$47:$B$58,2,FALSE)</f>
        <v>Quarter 2</v>
      </c>
      <c r="E586" s="4" t="s">
        <v>1380</v>
      </c>
      <c r="F586" s="4" t="s">
        <v>1507</v>
      </c>
      <c r="G586" s="4" t="s">
        <v>319</v>
      </c>
      <c r="H586" s="4" t="s">
        <v>326</v>
      </c>
      <c r="I586" s="4" t="s">
        <v>1514</v>
      </c>
      <c r="J586" s="4">
        <v>5</v>
      </c>
      <c r="K586" s="4">
        <v>371.53</v>
      </c>
      <c r="L586" s="10">
        <v>1857.65</v>
      </c>
    </row>
    <row r="587" spans="1:12" ht="32" customHeight="1" x14ac:dyDescent="0.35">
      <c r="A587" s="9" t="s">
        <v>942</v>
      </c>
      <c r="B587" s="5">
        <v>45366</v>
      </c>
      <c r="C587" s="5" t="str">
        <f t="shared" si="9"/>
        <v>March</v>
      </c>
      <c r="D587" s="5" t="str">
        <f>VLOOKUP(C587,'Sales Report'!$A$47:$B$58,2,FALSE)</f>
        <v>Quarter 1</v>
      </c>
      <c r="E587" s="4" t="s">
        <v>1464</v>
      </c>
      <c r="F587" s="4" t="s">
        <v>1510</v>
      </c>
      <c r="G587" s="4" t="s">
        <v>318</v>
      </c>
      <c r="H587" s="4" t="s">
        <v>336</v>
      </c>
      <c r="I587" s="4" t="s">
        <v>1513</v>
      </c>
      <c r="J587" s="4">
        <v>17</v>
      </c>
      <c r="K587" s="4">
        <v>534.95000000000005</v>
      </c>
      <c r="L587" s="10">
        <v>9094.15</v>
      </c>
    </row>
    <row r="588" spans="1:12" ht="32" customHeight="1" x14ac:dyDescent="0.35">
      <c r="A588" s="9" t="s">
        <v>943</v>
      </c>
      <c r="B588" s="5">
        <v>45352</v>
      </c>
      <c r="C588" s="5" t="str">
        <f t="shared" si="9"/>
        <v>March</v>
      </c>
      <c r="D588" s="5" t="str">
        <f>VLOOKUP(C588,'Sales Report'!$A$47:$B$58,2,FALSE)</f>
        <v>Quarter 1</v>
      </c>
      <c r="E588" s="4" t="s">
        <v>1471</v>
      </c>
      <c r="F588" s="4" t="s">
        <v>1507</v>
      </c>
      <c r="G588" s="4" t="s">
        <v>323</v>
      </c>
      <c r="H588" s="4" t="s">
        <v>332</v>
      </c>
      <c r="I588" s="4" t="s">
        <v>1513</v>
      </c>
      <c r="J588" s="4">
        <v>18</v>
      </c>
      <c r="K588" s="4">
        <v>362.45</v>
      </c>
      <c r="L588" s="10">
        <v>6524.1</v>
      </c>
    </row>
    <row r="589" spans="1:12" ht="32" customHeight="1" x14ac:dyDescent="0.35">
      <c r="A589" s="9" t="s">
        <v>944</v>
      </c>
      <c r="B589" s="5">
        <v>45503</v>
      </c>
      <c r="C589" s="5" t="str">
        <f t="shared" si="9"/>
        <v>July</v>
      </c>
      <c r="D589" s="5" t="str">
        <f>VLOOKUP(C589,'Sales Report'!$A$47:$B$58,2,FALSE)</f>
        <v>Quarter 3</v>
      </c>
      <c r="E589" s="4" t="s">
        <v>1489</v>
      </c>
      <c r="F589" s="4" t="s">
        <v>1507</v>
      </c>
      <c r="G589" s="4" t="s">
        <v>322</v>
      </c>
      <c r="H589" s="4" t="s">
        <v>330</v>
      </c>
      <c r="I589" s="4" t="s">
        <v>1513</v>
      </c>
      <c r="J589" s="4">
        <v>1</v>
      </c>
      <c r="K589" s="4">
        <v>466.15</v>
      </c>
      <c r="L589" s="10">
        <v>466.15</v>
      </c>
    </row>
    <row r="590" spans="1:12" ht="32" customHeight="1" x14ac:dyDescent="0.35">
      <c r="A590" s="9" t="s">
        <v>945</v>
      </c>
      <c r="B590" s="5">
        <v>45359</v>
      </c>
      <c r="C590" s="5" t="str">
        <f t="shared" si="9"/>
        <v>March</v>
      </c>
      <c r="D590" s="5" t="str">
        <f>VLOOKUP(C590,'Sales Report'!$A$47:$B$58,2,FALSE)</f>
        <v>Quarter 1</v>
      </c>
      <c r="E590" s="4" t="s">
        <v>1471</v>
      </c>
      <c r="F590" s="4" t="s">
        <v>1511</v>
      </c>
      <c r="G590" s="4" t="s">
        <v>321</v>
      </c>
      <c r="H590" s="4" t="s">
        <v>348</v>
      </c>
      <c r="I590" s="4" t="s">
        <v>1513</v>
      </c>
      <c r="J590" s="4">
        <v>5</v>
      </c>
      <c r="K590" s="4">
        <v>464.79</v>
      </c>
      <c r="L590" s="10">
        <v>2323.9499999999998</v>
      </c>
    </row>
    <row r="591" spans="1:12" ht="32" customHeight="1" x14ac:dyDescent="0.35">
      <c r="A591" s="9" t="s">
        <v>946</v>
      </c>
      <c r="B591" s="5">
        <v>45605</v>
      </c>
      <c r="C591" s="5" t="str">
        <f t="shared" si="9"/>
        <v>November</v>
      </c>
      <c r="D591" s="5" t="str">
        <f>VLOOKUP(C591,'Sales Report'!$A$47:$B$58,2,FALSE)</f>
        <v>Quarter 4</v>
      </c>
      <c r="E591" s="4" t="s">
        <v>1451</v>
      </c>
      <c r="F591" s="4" t="s">
        <v>1509</v>
      </c>
      <c r="G591" s="4" t="s">
        <v>322</v>
      </c>
      <c r="H591" s="4" t="s">
        <v>343</v>
      </c>
      <c r="I591" s="4" t="s">
        <v>1514</v>
      </c>
      <c r="J591" s="4">
        <v>20</v>
      </c>
      <c r="K591" s="4">
        <v>184.54</v>
      </c>
      <c r="L591" s="10">
        <v>3690.8</v>
      </c>
    </row>
    <row r="592" spans="1:12" ht="32" customHeight="1" x14ac:dyDescent="0.35">
      <c r="A592" s="9" t="s">
        <v>947</v>
      </c>
      <c r="B592" s="5">
        <v>45536</v>
      </c>
      <c r="C592" s="5" t="str">
        <f t="shared" si="9"/>
        <v>September</v>
      </c>
      <c r="D592" s="5" t="str">
        <f>VLOOKUP(C592,'Sales Report'!$A$47:$B$58,2,FALSE)</f>
        <v>Quarter 3</v>
      </c>
      <c r="E592" s="4" t="s">
        <v>1436</v>
      </c>
      <c r="F592" s="4" t="s">
        <v>1509</v>
      </c>
      <c r="G592" s="4" t="s">
        <v>319</v>
      </c>
      <c r="H592" s="4" t="s">
        <v>326</v>
      </c>
      <c r="I592" s="4" t="s">
        <v>1513</v>
      </c>
      <c r="J592" s="4">
        <v>1</v>
      </c>
      <c r="K592" s="4">
        <v>221.98</v>
      </c>
      <c r="L592" s="10">
        <v>221.98</v>
      </c>
    </row>
    <row r="593" spans="1:12" ht="32" customHeight="1" x14ac:dyDescent="0.35">
      <c r="A593" s="9" t="s">
        <v>948</v>
      </c>
      <c r="B593" s="5">
        <v>45386</v>
      </c>
      <c r="C593" s="5" t="str">
        <f t="shared" si="9"/>
        <v>April</v>
      </c>
      <c r="D593" s="5" t="str">
        <f>VLOOKUP(C593,'Sales Report'!$A$47:$B$58,2,FALSE)</f>
        <v>Quarter 2</v>
      </c>
      <c r="E593" s="4" t="s">
        <v>1402</v>
      </c>
      <c r="F593" s="4" t="s">
        <v>1508</v>
      </c>
      <c r="G593" s="4" t="s">
        <v>322</v>
      </c>
      <c r="H593" s="4" t="s">
        <v>343</v>
      </c>
      <c r="I593" s="4" t="s">
        <v>1513</v>
      </c>
      <c r="J593" s="4">
        <v>16</v>
      </c>
      <c r="K593" s="4">
        <v>457.12</v>
      </c>
      <c r="L593" s="10">
        <v>7313.92</v>
      </c>
    </row>
    <row r="594" spans="1:12" ht="32" customHeight="1" x14ac:dyDescent="0.35">
      <c r="A594" s="9" t="s">
        <v>949</v>
      </c>
      <c r="B594" s="5">
        <v>45501</v>
      </c>
      <c r="C594" s="5" t="str">
        <f t="shared" si="9"/>
        <v>July</v>
      </c>
      <c r="D594" s="5" t="str">
        <f>VLOOKUP(C594,'Sales Report'!$A$47:$B$58,2,FALSE)</f>
        <v>Quarter 3</v>
      </c>
      <c r="E594" s="4" t="s">
        <v>1479</v>
      </c>
      <c r="F594" s="4" t="s">
        <v>1507</v>
      </c>
      <c r="G594" s="4" t="s">
        <v>321</v>
      </c>
      <c r="H594" s="4" t="s">
        <v>329</v>
      </c>
      <c r="I594" s="4" t="s">
        <v>1513</v>
      </c>
      <c r="J594" s="4">
        <v>6</v>
      </c>
      <c r="K594" s="4">
        <v>131.97999999999999</v>
      </c>
      <c r="L594" s="10">
        <v>791.88</v>
      </c>
    </row>
    <row r="595" spans="1:12" ht="32" customHeight="1" x14ac:dyDescent="0.35">
      <c r="A595" s="9" t="s">
        <v>950</v>
      </c>
      <c r="B595" s="5">
        <v>45382</v>
      </c>
      <c r="C595" s="5" t="str">
        <f t="shared" si="9"/>
        <v>March</v>
      </c>
      <c r="D595" s="5" t="str">
        <f>VLOOKUP(C595,'Sales Report'!$A$47:$B$58,2,FALSE)</f>
        <v>Quarter 1</v>
      </c>
      <c r="E595" s="4" t="s">
        <v>1473</v>
      </c>
      <c r="F595" s="4" t="s">
        <v>1509</v>
      </c>
      <c r="G595" s="4" t="s">
        <v>321</v>
      </c>
      <c r="H595" s="4" t="s">
        <v>329</v>
      </c>
      <c r="I595" s="4" t="s">
        <v>1513</v>
      </c>
      <c r="J595" s="4">
        <v>7</v>
      </c>
      <c r="K595" s="4">
        <v>453.71</v>
      </c>
      <c r="L595" s="10">
        <v>3175.97</v>
      </c>
    </row>
    <row r="596" spans="1:12" ht="32" customHeight="1" x14ac:dyDescent="0.35">
      <c r="A596" s="9" t="s">
        <v>951</v>
      </c>
      <c r="B596" s="5">
        <v>45499</v>
      </c>
      <c r="C596" s="5" t="str">
        <f t="shared" si="9"/>
        <v>July</v>
      </c>
      <c r="D596" s="5" t="str">
        <f>VLOOKUP(C596,'Sales Report'!$A$47:$B$58,2,FALSE)</f>
        <v>Quarter 3</v>
      </c>
      <c r="E596" s="4" t="s">
        <v>1485</v>
      </c>
      <c r="F596" s="4" t="s">
        <v>1509</v>
      </c>
      <c r="G596" s="4" t="s">
        <v>321</v>
      </c>
      <c r="H596" s="4" t="s">
        <v>348</v>
      </c>
      <c r="I596" s="4" t="s">
        <v>1514</v>
      </c>
      <c r="J596" s="4">
        <v>15</v>
      </c>
      <c r="K596" s="4">
        <v>531.80999999999995</v>
      </c>
      <c r="L596" s="10">
        <v>7977.15</v>
      </c>
    </row>
    <row r="597" spans="1:12" ht="32" customHeight="1" x14ac:dyDescent="0.35">
      <c r="A597" s="9" t="s">
        <v>952</v>
      </c>
      <c r="B597" s="5">
        <v>45584</v>
      </c>
      <c r="C597" s="5" t="str">
        <f t="shared" si="9"/>
        <v>October</v>
      </c>
      <c r="D597" s="5" t="str">
        <f>VLOOKUP(C597,'Sales Report'!$A$47:$B$58,2,FALSE)</f>
        <v>Quarter 4</v>
      </c>
      <c r="E597" s="4" t="s">
        <v>1383</v>
      </c>
      <c r="F597" s="4" t="s">
        <v>1509</v>
      </c>
      <c r="G597" s="4" t="s">
        <v>318</v>
      </c>
      <c r="H597" s="4" t="s">
        <v>339</v>
      </c>
      <c r="I597" s="4" t="s">
        <v>1514</v>
      </c>
      <c r="J597" s="4">
        <v>11</v>
      </c>
      <c r="K597" s="4">
        <v>261.64999999999998</v>
      </c>
      <c r="L597" s="10">
        <v>2878.15</v>
      </c>
    </row>
    <row r="598" spans="1:12" ht="32" customHeight="1" x14ac:dyDescent="0.35">
      <c r="A598" s="9" t="s">
        <v>953</v>
      </c>
      <c r="B598" s="5">
        <v>45525</v>
      </c>
      <c r="C598" s="5" t="str">
        <f t="shared" si="9"/>
        <v>August</v>
      </c>
      <c r="D598" s="5" t="str">
        <f>VLOOKUP(C598,'Sales Report'!$A$47:$B$58,2,FALSE)</f>
        <v>Quarter 3</v>
      </c>
      <c r="E598" s="4" t="s">
        <v>1485</v>
      </c>
      <c r="F598" s="4" t="s">
        <v>1510</v>
      </c>
      <c r="G598" s="4" t="s">
        <v>318</v>
      </c>
      <c r="H598" s="4" t="s">
        <v>336</v>
      </c>
      <c r="I598" s="4" t="s">
        <v>1513</v>
      </c>
      <c r="J598" s="4">
        <v>2</v>
      </c>
      <c r="K598" s="4">
        <v>314.19</v>
      </c>
      <c r="L598" s="10">
        <v>628.38</v>
      </c>
    </row>
    <row r="599" spans="1:12" ht="32" customHeight="1" x14ac:dyDescent="0.35">
      <c r="A599" s="9" t="s">
        <v>954</v>
      </c>
      <c r="B599" s="5">
        <v>45490</v>
      </c>
      <c r="C599" s="5" t="str">
        <f t="shared" si="9"/>
        <v>July</v>
      </c>
      <c r="D599" s="5" t="str">
        <f>VLOOKUP(C599,'Sales Report'!$A$47:$B$58,2,FALSE)</f>
        <v>Quarter 3</v>
      </c>
      <c r="E599" s="4" t="s">
        <v>1420</v>
      </c>
      <c r="F599" s="4" t="s">
        <v>1511</v>
      </c>
      <c r="G599" s="4" t="s">
        <v>324</v>
      </c>
      <c r="H599" s="4" t="s">
        <v>337</v>
      </c>
      <c r="I599" s="4" t="s">
        <v>1513</v>
      </c>
      <c r="J599" s="4">
        <v>13</v>
      </c>
      <c r="K599" s="4">
        <v>430.32</v>
      </c>
      <c r="L599" s="10">
        <v>5594.16</v>
      </c>
    </row>
    <row r="600" spans="1:12" ht="32" customHeight="1" x14ac:dyDescent="0.35">
      <c r="A600" s="9" t="s">
        <v>955</v>
      </c>
      <c r="B600" s="5">
        <v>45438</v>
      </c>
      <c r="C600" s="5" t="str">
        <f t="shared" si="9"/>
        <v>May</v>
      </c>
      <c r="D600" s="5" t="str">
        <f>VLOOKUP(C600,'Sales Report'!$A$47:$B$58,2,FALSE)</f>
        <v>Quarter 2</v>
      </c>
      <c r="E600" s="4" t="s">
        <v>1442</v>
      </c>
      <c r="F600" s="4" t="s">
        <v>1510</v>
      </c>
      <c r="G600" s="4" t="s">
        <v>319</v>
      </c>
      <c r="H600" s="4" t="s">
        <v>335</v>
      </c>
      <c r="I600" s="4" t="s">
        <v>1514</v>
      </c>
      <c r="J600" s="4">
        <v>15</v>
      </c>
      <c r="K600" s="4">
        <v>274.37</v>
      </c>
      <c r="L600" s="10">
        <v>4115.55</v>
      </c>
    </row>
    <row r="601" spans="1:12" ht="32" customHeight="1" x14ac:dyDescent="0.35">
      <c r="A601" s="9" t="s">
        <v>956</v>
      </c>
      <c r="B601" s="5">
        <v>45556</v>
      </c>
      <c r="C601" s="5" t="str">
        <f t="shared" si="9"/>
        <v>September</v>
      </c>
      <c r="D601" s="5" t="str">
        <f>VLOOKUP(C601,'Sales Report'!$A$47:$B$58,2,FALSE)</f>
        <v>Quarter 3</v>
      </c>
      <c r="E601" s="4" t="s">
        <v>1468</v>
      </c>
      <c r="F601" s="4" t="s">
        <v>1508</v>
      </c>
      <c r="G601" s="4" t="s">
        <v>321</v>
      </c>
      <c r="H601" s="4" t="s">
        <v>348</v>
      </c>
      <c r="I601" s="4" t="s">
        <v>1513</v>
      </c>
      <c r="J601" s="4">
        <v>20</v>
      </c>
      <c r="K601" s="4">
        <v>533.74</v>
      </c>
      <c r="L601" s="10">
        <v>10674.8</v>
      </c>
    </row>
    <row r="602" spans="1:12" ht="32" customHeight="1" x14ac:dyDescent="0.35">
      <c r="A602" s="9" t="s">
        <v>957</v>
      </c>
      <c r="B602" s="5">
        <v>45349</v>
      </c>
      <c r="C602" s="5" t="str">
        <f t="shared" si="9"/>
        <v>February</v>
      </c>
      <c r="D602" s="5" t="str">
        <f>VLOOKUP(C602,'Sales Report'!$A$47:$B$58,2,FALSE)</f>
        <v>Quarter 1</v>
      </c>
      <c r="E602" s="4" t="s">
        <v>1503</v>
      </c>
      <c r="F602" s="4" t="s">
        <v>1509</v>
      </c>
      <c r="G602" s="4" t="s">
        <v>322</v>
      </c>
      <c r="H602" s="4" t="s">
        <v>343</v>
      </c>
      <c r="I602" s="4" t="s">
        <v>1514</v>
      </c>
      <c r="J602" s="4">
        <v>15</v>
      </c>
      <c r="K602" s="4">
        <v>79.39</v>
      </c>
      <c r="L602" s="10">
        <v>1190.8499999999999</v>
      </c>
    </row>
    <row r="603" spans="1:12" ht="32" customHeight="1" x14ac:dyDescent="0.35">
      <c r="A603" s="9" t="s">
        <v>958</v>
      </c>
      <c r="B603" s="5">
        <v>45522</v>
      </c>
      <c r="C603" s="5" t="str">
        <f t="shared" si="9"/>
        <v>August</v>
      </c>
      <c r="D603" s="5" t="str">
        <f>VLOOKUP(C603,'Sales Report'!$A$47:$B$58,2,FALSE)</f>
        <v>Quarter 3</v>
      </c>
      <c r="E603" s="4" t="s">
        <v>1467</v>
      </c>
      <c r="F603" s="4" t="s">
        <v>1510</v>
      </c>
      <c r="G603" s="4" t="s">
        <v>318</v>
      </c>
      <c r="H603" s="4" t="s">
        <v>336</v>
      </c>
      <c r="I603" s="4" t="s">
        <v>1513</v>
      </c>
      <c r="J603" s="4">
        <v>5</v>
      </c>
      <c r="K603" s="4">
        <v>254.22</v>
      </c>
      <c r="L603" s="10">
        <v>1271.0999999999999</v>
      </c>
    </row>
    <row r="604" spans="1:12" ht="32" customHeight="1" x14ac:dyDescent="0.35">
      <c r="A604" s="9" t="s">
        <v>959</v>
      </c>
      <c r="B604" s="5">
        <v>45646</v>
      </c>
      <c r="C604" s="5" t="str">
        <f t="shared" si="9"/>
        <v>December</v>
      </c>
      <c r="D604" s="5" t="str">
        <f>VLOOKUP(C604,'Sales Report'!$A$47:$B$58,2,FALSE)</f>
        <v>Quarter 4</v>
      </c>
      <c r="E604" s="4" t="s">
        <v>1377</v>
      </c>
      <c r="F604" s="4" t="s">
        <v>1511</v>
      </c>
      <c r="G604" s="4" t="s">
        <v>321</v>
      </c>
      <c r="H604" s="4" t="s">
        <v>329</v>
      </c>
      <c r="I604" s="4" t="s">
        <v>1513</v>
      </c>
      <c r="J604" s="4">
        <v>15</v>
      </c>
      <c r="K604" s="4">
        <v>74.09</v>
      </c>
      <c r="L604" s="10">
        <v>1111.3499999999999</v>
      </c>
    </row>
    <row r="605" spans="1:12" ht="32" customHeight="1" x14ac:dyDescent="0.35">
      <c r="A605" s="9" t="s">
        <v>960</v>
      </c>
      <c r="B605" s="5">
        <v>45560</v>
      </c>
      <c r="C605" s="5" t="str">
        <f t="shared" si="9"/>
        <v>September</v>
      </c>
      <c r="D605" s="5" t="str">
        <f>VLOOKUP(C605,'Sales Report'!$A$47:$B$58,2,FALSE)</f>
        <v>Quarter 3</v>
      </c>
      <c r="E605" s="4" t="s">
        <v>1378</v>
      </c>
      <c r="F605" s="4" t="s">
        <v>1509</v>
      </c>
      <c r="G605" s="4" t="s">
        <v>320</v>
      </c>
      <c r="H605" s="4" t="s">
        <v>345</v>
      </c>
      <c r="I605" s="4" t="s">
        <v>1513</v>
      </c>
      <c r="J605" s="4">
        <v>15</v>
      </c>
      <c r="K605" s="4">
        <v>392.74</v>
      </c>
      <c r="L605" s="10">
        <v>5891.1</v>
      </c>
    </row>
    <row r="606" spans="1:12" ht="32" customHeight="1" x14ac:dyDescent="0.35">
      <c r="A606" s="9" t="s">
        <v>961</v>
      </c>
      <c r="B606" s="5">
        <v>45379</v>
      </c>
      <c r="C606" s="5" t="str">
        <f t="shared" si="9"/>
        <v>March</v>
      </c>
      <c r="D606" s="5" t="str">
        <f>VLOOKUP(C606,'Sales Report'!$A$47:$B$58,2,FALSE)</f>
        <v>Quarter 1</v>
      </c>
      <c r="E606" s="4" t="s">
        <v>1379</v>
      </c>
      <c r="F606" s="4" t="s">
        <v>1509</v>
      </c>
      <c r="G606" s="4" t="s">
        <v>324</v>
      </c>
      <c r="H606" s="4" t="s">
        <v>342</v>
      </c>
      <c r="I606" s="4" t="s">
        <v>1513</v>
      </c>
      <c r="J606" s="4">
        <v>13</v>
      </c>
      <c r="K606" s="4">
        <v>344.56</v>
      </c>
      <c r="L606" s="10">
        <v>4479.28</v>
      </c>
    </row>
    <row r="607" spans="1:12" ht="32" customHeight="1" x14ac:dyDescent="0.35">
      <c r="A607" s="9" t="s">
        <v>962</v>
      </c>
      <c r="B607" s="5">
        <v>45383</v>
      </c>
      <c r="C607" s="5" t="str">
        <f t="shared" si="9"/>
        <v>April</v>
      </c>
      <c r="D607" s="5" t="str">
        <f>VLOOKUP(C607,'Sales Report'!$A$47:$B$58,2,FALSE)</f>
        <v>Quarter 2</v>
      </c>
      <c r="E607" s="4" t="s">
        <v>1457</v>
      </c>
      <c r="F607" s="4" t="s">
        <v>1508</v>
      </c>
      <c r="G607" s="4" t="s">
        <v>322</v>
      </c>
      <c r="H607" s="4" t="s">
        <v>343</v>
      </c>
      <c r="I607" s="4" t="s">
        <v>1514</v>
      </c>
      <c r="J607" s="4">
        <v>5</v>
      </c>
      <c r="K607" s="4">
        <v>126.45</v>
      </c>
      <c r="L607" s="10">
        <v>632.25</v>
      </c>
    </row>
    <row r="608" spans="1:12" ht="32" customHeight="1" x14ac:dyDescent="0.35">
      <c r="A608" s="9" t="s">
        <v>963</v>
      </c>
      <c r="B608" s="5">
        <v>45352</v>
      </c>
      <c r="C608" s="5" t="str">
        <f t="shared" si="9"/>
        <v>March</v>
      </c>
      <c r="D608" s="5" t="str">
        <f>VLOOKUP(C608,'Sales Report'!$A$47:$B$58,2,FALSE)</f>
        <v>Quarter 1</v>
      </c>
      <c r="E608" s="4" t="s">
        <v>1371</v>
      </c>
      <c r="F608" s="4" t="s">
        <v>1510</v>
      </c>
      <c r="G608" s="4" t="s">
        <v>323</v>
      </c>
      <c r="H608" s="4" t="s">
        <v>349</v>
      </c>
      <c r="I608" s="4" t="s">
        <v>1514</v>
      </c>
      <c r="J608" s="4">
        <v>15</v>
      </c>
      <c r="K608" s="4">
        <v>198.14</v>
      </c>
      <c r="L608" s="10">
        <v>2972.1</v>
      </c>
    </row>
    <row r="609" spans="1:12" ht="32" customHeight="1" x14ac:dyDescent="0.35">
      <c r="A609" s="9" t="s">
        <v>964</v>
      </c>
      <c r="B609" s="5">
        <v>45547</v>
      </c>
      <c r="C609" s="5" t="str">
        <f t="shared" si="9"/>
        <v>September</v>
      </c>
      <c r="D609" s="5" t="str">
        <f>VLOOKUP(C609,'Sales Report'!$A$47:$B$58,2,FALSE)</f>
        <v>Quarter 3</v>
      </c>
      <c r="E609" s="4" t="s">
        <v>1433</v>
      </c>
      <c r="F609" s="4" t="s">
        <v>1511</v>
      </c>
      <c r="G609" s="4" t="s">
        <v>320</v>
      </c>
      <c r="H609" s="4" t="s">
        <v>347</v>
      </c>
      <c r="I609" s="4" t="s">
        <v>1513</v>
      </c>
      <c r="J609" s="4">
        <v>1</v>
      </c>
      <c r="K609" s="4">
        <v>295.81</v>
      </c>
      <c r="L609" s="10">
        <v>295.81</v>
      </c>
    </row>
    <row r="610" spans="1:12" ht="32" customHeight="1" x14ac:dyDescent="0.35">
      <c r="A610" s="9" t="s">
        <v>965</v>
      </c>
      <c r="B610" s="5">
        <v>45535</v>
      </c>
      <c r="C610" s="5" t="str">
        <f t="shared" si="9"/>
        <v>August</v>
      </c>
      <c r="D610" s="5" t="str">
        <f>VLOOKUP(C610,'Sales Report'!$A$47:$B$58,2,FALSE)</f>
        <v>Quarter 3</v>
      </c>
      <c r="E610" s="4" t="s">
        <v>1491</v>
      </c>
      <c r="F610" s="4" t="s">
        <v>1508</v>
      </c>
      <c r="G610" s="4" t="s">
        <v>324</v>
      </c>
      <c r="H610" s="4" t="s">
        <v>344</v>
      </c>
      <c r="I610" s="4" t="s">
        <v>1513</v>
      </c>
      <c r="J610" s="4">
        <v>8</v>
      </c>
      <c r="K610" s="4">
        <v>154.59</v>
      </c>
      <c r="L610" s="10">
        <v>1236.72</v>
      </c>
    </row>
    <row r="611" spans="1:12" ht="32" customHeight="1" x14ac:dyDescent="0.35">
      <c r="A611" s="9" t="s">
        <v>966</v>
      </c>
      <c r="B611" s="5">
        <v>45572</v>
      </c>
      <c r="C611" s="5" t="str">
        <f t="shared" si="9"/>
        <v>October</v>
      </c>
      <c r="D611" s="5" t="str">
        <f>VLOOKUP(C611,'Sales Report'!$A$47:$B$58,2,FALSE)</f>
        <v>Quarter 4</v>
      </c>
      <c r="E611" s="4" t="s">
        <v>1418</v>
      </c>
      <c r="F611" s="4" t="s">
        <v>1509</v>
      </c>
      <c r="G611" s="4" t="s">
        <v>321</v>
      </c>
      <c r="H611" s="4" t="s">
        <v>331</v>
      </c>
      <c r="I611" s="4" t="s">
        <v>1513</v>
      </c>
      <c r="J611" s="4">
        <v>20</v>
      </c>
      <c r="K611" s="4">
        <v>353.53</v>
      </c>
      <c r="L611" s="10">
        <v>7070.6</v>
      </c>
    </row>
    <row r="612" spans="1:12" ht="32" customHeight="1" x14ac:dyDescent="0.35">
      <c r="A612" s="9" t="s">
        <v>967</v>
      </c>
      <c r="B612" s="5">
        <v>45320</v>
      </c>
      <c r="C612" s="5" t="str">
        <f t="shared" si="9"/>
        <v>January</v>
      </c>
      <c r="D612" s="5" t="str">
        <f>VLOOKUP(C612,'Sales Report'!$A$47:$B$58,2,FALSE)</f>
        <v>Quarter 1</v>
      </c>
      <c r="E612" s="4" t="s">
        <v>1469</v>
      </c>
      <c r="F612" s="4" t="s">
        <v>1511</v>
      </c>
      <c r="G612" s="4" t="s">
        <v>318</v>
      </c>
      <c r="H612" s="4" t="s">
        <v>336</v>
      </c>
      <c r="I612" s="4" t="s">
        <v>1513</v>
      </c>
      <c r="J612" s="4">
        <v>7</v>
      </c>
      <c r="K612" s="4">
        <v>50.01</v>
      </c>
      <c r="L612" s="10">
        <v>350.07</v>
      </c>
    </row>
    <row r="613" spans="1:12" ht="32" customHeight="1" x14ac:dyDescent="0.35">
      <c r="A613" s="9" t="s">
        <v>968</v>
      </c>
      <c r="B613" s="5">
        <v>45461</v>
      </c>
      <c r="C613" s="5" t="str">
        <f t="shared" si="9"/>
        <v>June</v>
      </c>
      <c r="D613" s="5" t="str">
        <f>VLOOKUP(C613,'Sales Report'!$A$47:$B$58,2,FALSE)</f>
        <v>Quarter 2</v>
      </c>
      <c r="E613" s="4" t="s">
        <v>1405</v>
      </c>
      <c r="F613" s="4" t="s">
        <v>1511</v>
      </c>
      <c r="G613" s="4" t="s">
        <v>319</v>
      </c>
      <c r="H613" s="4" t="s">
        <v>328</v>
      </c>
      <c r="I613" s="4" t="s">
        <v>1514</v>
      </c>
      <c r="J613" s="4">
        <v>19</v>
      </c>
      <c r="K613" s="4">
        <v>530.97</v>
      </c>
      <c r="L613" s="10">
        <v>10088.43</v>
      </c>
    </row>
    <row r="614" spans="1:12" ht="32" customHeight="1" x14ac:dyDescent="0.35">
      <c r="A614" s="9" t="s">
        <v>969</v>
      </c>
      <c r="B614" s="5">
        <v>45604</v>
      </c>
      <c r="C614" s="5" t="str">
        <f t="shared" si="9"/>
        <v>November</v>
      </c>
      <c r="D614" s="5" t="str">
        <f>VLOOKUP(C614,'Sales Report'!$A$47:$B$58,2,FALSE)</f>
        <v>Quarter 4</v>
      </c>
      <c r="E614" s="4" t="s">
        <v>1431</v>
      </c>
      <c r="F614" s="4" t="s">
        <v>1509</v>
      </c>
      <c r="G614" s="4" t="s">
        <v>320</v>
      </c>
      <c r="H614" s="4" t="s">
        <v>327</v>
      </c>
      <c r="I614" s="4" t="s">
        <v>1513</v>
      </c>
      <c r="J614" s="4">
        <v>6</v>
      </c>
      <c r="K614" s="4">
        <v>121.81</v>
      </c>
      <c r="L614" s="10">
        <v>730.86</v>
      </c>
    </row>
    <row r="615" spans="1:12" ht="32" customHeight="1" x14ac:dyDescent="0.35">
      <c r="A615" s="9" t="s">
        <v>970</v>
      </c>
      <c r="B615" s="5">
        <v>45339</v>
      </c>
      <c r="C615" s="5" t="str">
        <f t="shared" si="9"/>
        <v>February</v>
      </c>
      <c r="D615" s="5" t="str">
        <f>VLOOKUP(C615,'Sales Report'!$A$47:$B$58,2,FALSE)</f>
        <v>Quarter 1</v>
      </c>
      <c r="E615" s="4" t="s">
        <v>1492</v>
      </c>
      <c r="F615" s="4" t="s">
        <v>1507</v>
      </c>
      <c r="G615" s="4" t="s">
        <v>319</v>
      </c>
      <c r="H615" s="4" t="s">
        <v>341</v>
      </c>
      <c r="I615" s="4" t="s">
        <v>1513</v>
      </c>
      <c r="J615" s="4">
        <v>19</v>
      </c>
      <c r="K615" s="4">
        <v>252.62</v>
      </c>
      <c r="L615" s="10">
        <v>4799.78</v>
      </c>
    </row>
    <row r="616" spans="1:12" ht="32" customHeight="1" x14ac:dyDescent="0.35">
      <c r="A616" s="9" t="s">
        <v>971</v>
      </c>
      <c r="B616" s="5">
        <v>45573</v>
      </c>
      <c r="C616" s="5" t="str">
        <f t="shared" si="9"/>
        <v>October</v>
      </c>
      <c r="D616" s="5" t="str">
        <f>VLOOKUP(C616,'Sales Report'!$A$47:$B$58,2,FALSE)</f>
        <v>Quarter 4</v>
      </c>
      <c r="E616" s="4" t="s">
        <v>1364</v>
      </c>
      <c r="F616" s="4" t="s">
        <v>1507</v>
      </c>
      <c r="G616" s="4" t="s">
        <v>323</v>
      </c>
      <c r="H616" s="4" t="s">
        <v>340</v>
      </c>
      <c r="I616" s="4" t="s">
        <v>1513</v>
      </c>
      <c r="J616" s="4">
        <v>3</v>
      </c>
      <c r="K616" s="4">
        <v>470.28</v>
      </c>
      <c r="L616" s="10">
        <v>1410.84</v>
      </c>
    </row>
    <row r="617" spans="1:12" ht="32" customHeight="1" x14ac:dyDescent="0.35">
      <c r="A617" s="9" t="s">
        <v>972</v>
      </c>
      <c r="B617" s="5">
        <v>45460</v>
      </c>
      <c r="C617" s="5" t="str">
        <f t="shared" si="9"/>
        <v>June</v>
      </c>
      <c r="D617" s="5" t="str">
        <f>VLOOKUP(C617,'Sales Report'!$A$47:$B$58,2,FALSE)</f>
        <v>Quarter 2</v>
      </c>
      <c r="E617" s="4" t="s">
        <v>1504</v>
      </c>
      <c r="F617" s="4" t="s">
        <v>1508</v>
      </c>
      <c r="G617" s="4" t="s">
        <v>321</v>
      </c>
      <c r="H617" s="4" t="s">
        <v>329</v>
      </c>
      <c r="I617" s="4" t="s">
        <v>1513</v>
      </c>
      <c r="J617" s="4">
        <v>4</v>
      </c>
      <c r="K617" s="4">
        <v>459.79</v>
      </c>
      <c r="L617" s="10">
        <v>1839.16</v>
      </c>
    </row>
    <row r="618" spans="1:12" ht="32" customHeight="1" x14ac:dyDescent="0.35">
      <c r="A618" s="9" t="s">
        <v>973</v>
      </c>
      <c r="B618" s="5">
        <v>45584</v>
      </c>
      <c r="C618" s="5" t="str">
        <f t="shared" si="9"/>
        <v>October</v>
      </c>
      <c r="D618" s="5" t="str">
        <f>VLOOKUP(C618,'Sales Report'!$A$47:$B$58,2,FALSE)</f>
        <v>Quarter 4</v>
      </c>
      <c r="E618" s="4" t="s">
        <v>1441</v>
      </c>
      <c r="F618" s="4" t="s">
        <v>1511</v>
      </c>
      <c r="G618" s="4" t="s">
        <v>324</v>
      </c>
      <c r="H618" s="4" t="s">
        <v>342</v>
      </c>
      <c r="I618" s="4" t="s">
        <v>1514</v>
      </c>
      <c r="J618" s="4">
        <v>7</v>
      </c>
      <c r="K618" s="4">
        <v>362.93</v>
      </c>
      <c r="L618" s="10">
        <v>2540.5100000000002</v>
      </c>
    </row>
    <row r="619" spans="1:12" ht="32" customHeight="1" x14ac:dyDescent="0.35">
      <c r="A619" s="9" t="s">
        <v>974</v>
      </c>
      <c r="B619" s="5">
        <v>45424</v>
      </c>
      <c r="C619" s="5" t="str">
        <f t="shared" si="9"/>
        <v>May</v>
      </c>
      <c r="D619" s="5" t="str">
        <f>VLOOKUP(C619,'Sales Report'!$A$47:$B$58,2,FALSE)</f>
        <v>Quarter 2</v>
      </c>
      <c r="E619" s="4" t="s">
        <v>1504</v>
      </c>
      <c r="F619" s="4" t="s">
        <v>1509</v>
      </c>
      <c r="G619" s="4" t="s">
        <v>321</v>
      </c>
      <c r="H619" s="4" t="s">
        <v>348</v>
      </c>
      <c r="I619" s="4" t="s">
        <v>1514</v>
      </c>
      <c r="J619" s="4">
        <v>14</v>
      </c>
      <c r="K619" s="4">
        <v>405.19</v>
      </c>
      <c r="L619" s="10">
        <v>5672.66</v>
      </c>
    </row>
    <row r="620" spans="1:12" ht="32" customHeight="1" x14ac:dyDescent="0.35">
      <c r="A620" s="9" t="s">
        <v>975</v>
      </c>
      <c r="B620" s="5">
        <v>45558</v>
      </c>
      <c r="C620" s="5" t="str">
        <f t="shared" si="9"/>
        <v>September</v>
      </c>
      <c r="D620" s="5" t="str">
        <f>VLOOKUP(C620,'Sales Report'!$A$47:$B$58,2,FALSE)</f>
        <v>Quarter 3</v>
      </c>
      <c r="E620" s="4" t="s">
        <v>1394</v>
      </c>
      <c r="F620" s="4" t="s">
        <v>1508</v>
      </c>
      <c r="G620" s="4" t="s">
        <v>324</v>
      </c>
      <c r="H620" s="4" t="s">
        <v>344</v>
      </c>
      <c r="I620" s="4" t="s">
        <v>1513</v>
      </c>
      <c r="J620" s="4">
        <v>5</v>
      </c>
      <c r="K620" s="4">
        <v>392.67</v>
      </c>
      <c r="L620" s="10">
        <v>1963.35</v>
      </c>
    </row>
    <row r="621" spans="1:12" ht="32" customHeight="1" x14ac:dyDescent="0.35">
      <c r="A621" s="9" t="s">
        <v>976</v>
      </c>
      <c r="B621" s="5">
        <v>45391</v>
      </c>
      <c r="C621" s="5" t="str">
        <f t="shared" si="9"/>
        <v>April</v>
      </c>
      <c r="D621" s="5" t="str">
        <f>VLOOKUP(C621,'Sales Report'!$A$47:$B$58,2,FALSE)</f>
        <v>Quarter 2</v>
      </c>
      <c r="E621" s="4" t="s">
        <v>1505</v>
      </c>
      <c r="F621" s="4" t="s">
        <v>1511</v>
      </c>
      <c r="G621" s="4" t="s">
        <v>322</v>
      </c>
      <c r="H621" s="4" t="s">
        <v>330</v>
      </c>
      <c r="I621" s="4" t="s">
        <v>1513</v>
      </c>
      <c r="J621" s="4">
        <v>20</v>
      </c>
      <c r="K621" s="4">
        <v>166.86</v>
      </c>
      <c r="L621" s="10">
        <v>3337.2</v>
      </c>
    </row>
    <row r="622" spans="1:12" ht="32" customHeight="1" x14ac:dyDescent="0.35">
      <c r="A622" s="9" t="s">
        <v>977</v>
      </c>
      <c r="B622" s="5">
        <v>45607</v>
      </c>
      <c r="C622" s="5" t="str">
        <f t="shared" si="9"/>
        <v>November</v>
      </c>
      <c r="D622" s="5" t="str">
        <f>VLOOKUP(C622,'Sales Report'!$A$47:$B$58,2,FALSE)</f>
        <v>Quarter 4</v>
      </c>
      <c r="E622" s="4" t="s">
        <v>1413</v>
      </c>
      <c r="F622" s="4" t="s">
        <v>1508</v>
      </c>
      <c r="G622" s="4" t="s">
        <v>320</v>
      </c>
      <c r="H622" s="4" t="s">
        <v>327</v>
      </c>
      <c r="I622" s="4" t="s">
        <v>1514</v>
      </c>
      <c r="J622" s="4">
        <v>4</v>
      </c>
      <c r="K622" s="4">
        <v>486</v>
      </c>
      <c r="L622" s="10">
        <v>1944</v>
      </c>
    </row>
    <row r="623" spans="1:12" ht="32" customHeight="1" x14ac:dyDescent="0.35">
      <c r="A623" s="9" t="s">
        <v>978</v>
      </c>
      <c r="B623" s="5">
        <v>45400</v>
      </c>
      <c r="C623" s="5" t="str">
        <f t="shared" si="9"/>
        <v>April</v>
      </c>
      <c r="D623" s="5" t="str">
        <f>VLOOKUP(C623,'Sales Report'!$A$47:$B$58,2,FALSE)</f>
        <v>Quarter 2</v>
      </c>
      <c r="E623" s="4" t="s">
        <v>1453</v>
      </c>
      <c r="F623" s="4" t="s">
        <v>1510</v>
      </c>
      <c r="G623" s="4" t="s">
        <v>320</v>
      </c>
      <c r="H623" s="4" t="s">
        <v>347</v>
      </c>
      <c r="I623" s="4" t="s">
        <v>1513</v>
      </c>
      <c r="J623" s="4">
        <v>12</v>
      </c>
      <c r="K623" s="4">
        <v>372.41</v>
      </c>
      <c r="L623" s="10">
        <v>4468.92</v>
      </c>
    </row>
    <row r="624" spans="1:12" ht="32" customHeight="1" x14ac:dyDescent="0.35">
      <c r="A624" s="9" t="s">
        <v>979</v>
      </c>
      <c r="B624" s="5">
        <v>45445</v>
      </c>
      <c r="C624" s="5" t="str">
        <f t="shared" si="9"/>
        <v>June</v>
      </c>
      <c r="D624" s="5" t="str">
        <f>VLOOKUP(C624,'Sales Report'!$A$47:$B$58,2,FALSE)</f>
        <v>Quarter 2</v>
      </c>
      <c r="E624" s="4" t="s">
        <v>1370</v>
      </c>
      <c r="F624" s="4" t="s">
        <v>1509</v>
      </c>
      <c r="G624" s="4" t="s">
        <v>318</v>
      </c>
      <c r="H624" s="4" t="s">
        <v>339</v>
      </c>
      <c r="I624" s="4" t="s">
        <v>1513</v>
      </c>
      <c r="J624" s="4">
        <v>9</v>
      </c>
      <c r="K624" s="4">
        <v>462.81</v>
      </c>
      <c r="L624" s="10">
        <v>4165.29</v>
      </c>
    </row>
    <row r="625" spans="1:12" ht="32" customHeight="1" x14ac:dyDescent="0.35">
      <c r="A625" s="9" t="s">
        <v>980</v>
      </c>
      <c r="B625" s="5">
        <v>45494</v>
      </c>
      <c r="C625" s="5" t="str">
        <f t="shared" si="9"/>
        <v>July</v>
      </c>
      <c r="D625" s="5" t="str">
        <f>VLOOKUP(C625,'Sales Report'!$A$47:$B$58,2,FALSE)</f>
        <v>Quarter 3</v>
      </c>
      <c r="E625" s="4" t="s">
        <v>1490</v>
      </c>
      <c r="F625" s="4" t="s">
        <v>1509</v>
      </c>
      <c r="G625" s="4" t="s">
        <v>323</v>
      </c>
      <c r="H625" s="4" t="s">
        <v>332</v>
      </c>
      <c r="I625" s="4" t="s">
        <v>1513</v>
      </c>
      <c r="J625" s="4">
        <v>4</v>
      </c>
      <c r="K625" s="4">
        <v>421.7</v>
      </c>
      <c r="L625" s="10">
        <v>1686.8</v>
      </c>
    </row>
    <row r="626" spans="1:12" ht="32" customHeight="1" x14ac:dyDescent="0.35">
      <c r="A626" s="9" t="s">
        <v>981</v>
      </c>
      <c r="B626" s="5">
        <v>45636</v>
      </c>
      <c r="C626" s="5" t="str">
        <f t="shared" si="9"/>
        <v>December</v>
      </c>
      <c r="D626" s="5" t="str">
        <f>VLOOKUP(C626,'Sales Report'!$A$47:$B$58,2,FALSE)</f>
        <v>Quarter 4</v>
      </c>
      <c r="E626" s="4" t="s">
        <v>1430</v>
      </c>
      <c r="F626" s="4" t="s">
        <v>1508</v>
      </c>
      <c r="G626" s="4" t="s">
        <v>320</v>
      </c>
      <c r="H626" s="4" t="s">
        <v>334</v>
      </c>
      <c r="I626" s="4" t="s">
        <v>1513</v>
      </c>
      <c r="J626" s="4">
        <v>7</v>
      </c>
      <c r="K626" s="4">
        <v>230.91</v>
      </c>
      <c r="L626" s="10">
        <v>1616.37</v>
      </c>
    </row>
    <row r="627" spans="1:12" ht="32" customHeight="1" x14ac:dyDescent="0.35">
      <c r="A627" s="9" t="s">
        <v>982</v>
      </c>
      <c r="B627" s="5">
        <v>45527</v>
      </c>
      <c r="C627" s="5" t="str">
        <f t="shared" si="9"/>
        <v>August</v>
      </c>
      <c r="D627" s="5" t="str">
        <f>VLOOKUP(C627,'Sales Report'!$A$47:$B$58,2,FALSE)</f>
        <v>Quarter 3</v>
      </c>
      <c r="E627" s="4" t="s">
        <v>1383</v>
      </c>
      <c r="F627" s="4" t="s">
        <v>1507</v>
      </c>
      <c r="G627" s="4" t="s">
        <v>322</v>
      </c>
      <c r="H627" s="4" t="s">
        <v>330</v>
      </c>
      <c r="I627" s="4" t="s">
        <v>1514</v>
      </c>
      <c r="J627" s="4">
        <v>5</v>
      </c>
      <c r="K627" s="4">
        <v>294.31</v>
      </c>
      <c r="L627" s="10">
        <v>1471.55</v>
      </c>
    </row>
    <row r="628" spans="1:12" ht="32" customHeight="1" x14ac:dyDescent="0.35">
      <c r="A628" s="9" t="s">
        <v>983</v>
      </c>
      <c r="B628" s="5">
        <v>45581</v>
      </c>
      <c r="C628" s="5" t="str">
        <f t="shared" si="9"/>
        <v>October</v>
      </c>
      <c r="D628" s="5" t="str">
        <f>VLOOKUP(C628,'Sales Report'!$A$47:$B$58,2,FALSE)</f>
        <v>Quarter 4</v>
      </c>
      <c r="E628" s="4" t="s">
        <v>1401</v>
      </c>
      <c r="F628" s="4" t="s">
        <v>1509</v>
      </c>
      <c r="G628" s="4" t="s">
        <v>321</v>
      </c>
      <c r="H628" s="4" t="s">
        <v>346</v>
      </c>
      <c r="I628" s="4" t="s">
        <v>1513</v>
      </c>
      <c r="J628" s="4">
        <v>2</v>
      </c>
      <c r="K628" s="4">
        <v>522.36</v>
      </c>
      <c r="L628" s="10">
        <v>1044.72</v>
      </c>
    </row>
    <row r="629" spans="1:12" ht="32" customHeight="1" x14ac:dyDescent="0.35">
      <c r="A629" s="9" t="s">
        <v>984</v>
      </c>
      <c r="B629" s="5">
        <v>45473</v>
      </c>
      <c r="C629" s="5" t="str">
        <f t="shared" si="9"/>
        <v>June</v>
      </c>
      <c r="D629" s="5" t="str">
        <f>VLOOKUP(C629,'Sales Report'!$A$47:$B$58,2,FALSE)</f>
        <v>Quarter 2</v>
      </c>
      <c r="E629" s="4" t="s">
        <v>1364</v>
      </c>
      <c r="F629" s="4" t="s">
        <v>1510</v>
      </c>
      <c r="G629" s="4" t="s">
        <v>324</v>
      </c>
      <c r="H629" s="4" t="s">
        <v>342</v>
      </c>
      <c r="I629" s="4" t="s">
        <v>1513</v>
      </c>
      <c r="J629" s="4">
        <v>7</v>
      </c>
      <c r="K629" s="4">
        <v>376.91</v>
      </c>
      <c r="L629" s="10">
        <v>2638.37</v>
      </c>
    </row>
    <row r="630" spans="1:12" ht="32" customHeight="1" x14ac:dyDescent="0.35">
      <c r="A630" s="9" t="s">
        <v>985</v>
      </c>
      <c r="B630" s="5">
        <v>45376</v>
      </c>
      <c r="C630" s="5" t="str">
        <f t="shared" si="9"/>
        <v>March</v>
      </c>
      <c r="D630" s="5" t="str">
        <f>VLOOKUP(C630,'Sales Report'!$A$47:$B$58,2,FALSE)</f>
        <v>Quarter 1</v>
      </c>
      <c r="E630" s="4" t="s">
        <v>1431</v>
      </c>
      <c r="F630" s="4" t="s">
        <v>1509</v>
      </c>
      <c r="G630" s="4" t="s">
        <v>323</v>
      </c>
      <c r="H630" s="4" t="s">
        <v>332</v>
      </c>
      <c r="I630" s="4" t="s">
        <v>1513</v>
      </c>
      <c r="J630" s="4">
        <v>11</v>
      </c>
      <c r="K630" s="4">
        <v>251.54</v>
      </c>
      <c r="L630" s="10">
        <v>2766.94</v>
      </c>
    </row>
    <row r="631" spans="1:12" ht="32" customHeight="1" x14ac:dyDescent="0.35">
      <c r="A631" s="9" t="s">
        <v>986</v>
      </c>
      <c r="B631" s="5">
        <v>45449</v>
      </c>
      <c r="C631" s="5" t="str">
        <f t="shared" si="9"/>
        <v>June</v>
      </c>
      <c r="D631" s="5" t="str">
        <f>VLOOKUP(C631,'Sales Report'!$A$47:$B$58,2,FALSE)</f>
        <v>Quarter 2</v>
      </c>
      <c r="E631" s="4" t="s">
        <v>1401</v>
      </c>
      <c r="F631" s="4" t="s">
        <v>1511</v>
      </c>
      <c r="G631" s="4" t="s">
        <v>321</v>
      </c>
      <c r="H631" s="4" t="s">
        <v>329</v>
      </c>
      <c r="I631" s="4" t="s">
        <v>1514</v>
      </c>
      <c r="J631" s="4">
        <v>20</v>
      </c>
      <c r="K631" s="4">
        <v>96.93</v>
      </c>
      <c r="L631" s="10">
        <v>1938.6</v>
      </c>
    </row>
    <row r="632" spans="1:12" ht="32" customHeight="1" x14ac:dyDescent="0.35">
      <c r="A632" s="9" t="s">
        <v>987</v>
      </c>
      <c r="B632" s="5">
        <v>45482</v>
      </c>
      <c r="C632" s="5" t="str">
        <f t="shared" si="9"/>
        <v>July</v>
      </c>
      <c r="D632" s="5" t="str">
        <f>VLOOKUP(C632,'Sales Report'!$A$47:$B$58,2,FALSE)</f>
        <v>Quarter 3</v>
      </c>
      <c r="E632" s="4" t="s">
        <v>1360</v>
      </c>
      <c r="F632" s="4" t="s">
        <v>1507</v>
      </c>
      <c r="G632" s="4" t="s">
        <v>323</v>
      </c>
      <c r="H632" s="4" t="s">
        <v>340</v>
      </c>
      <c r="I632" s="4" t="s">
        <v>1513</v>
      </c>
      <c r="J632" s="4">
        <v>3</v>
      </c>
      <c r="K632" s="4">
        <v>336.77</v>
      </c>
      <c r="L632" s="10">
        <v>1010.31</v>
      </c>
    </row>
    <row r="633" spans="1:12" ht="32" customHeight="1" x14ac:dyDescent="0.35">
      <c r="A633" s="9" t="s">
        <v>988</v>
      </c>
      <c r="B633" s="5">
        <v>45311</v>
      </c>
      <c r="C633" s="5" t="str">
        <f t="shared" si="9"/>
        <v>January</v>
      </c>
      <c r="D633" s="5" t="str">
        <f>VLOOKUP(C633,'Sales Report'!$A$47:$B$58,2,FALSE)</f>
        <v>Quarter 1</v>
      </c>
      <c r="E633" s="4" t="s">
        <v>1478</v>
      </c>
      <c r="F633" s="4" t="s">
        <v>1511</v>
      </c>
      <c r="G633" s="4" t="s">
        <v>319</v>
      </c>
      <c r="H633" s="4" t="s">
        <v>335</v>
      </c>
      <c r="I633" s="4" t="s">
        <v>1513</v>
      </c>
      <c r="J633" s="4">
        <v>6</v>
      </c>
      <c r="K633" s="4">
        <v>88.06</v>
      </c>
      <c r="L633" s="10">
        <v>528.36</v>
      </c>
    </row>
    <row r="634" spans="1:12" ht="32" customHeight="1" x14ac:dyDescent="0.35">
      <c r="A634" s="9" t="s">
        <v>989</v>
      </c>
      <c r="B634" s="5">
        <v>45389</v>
      </c>
      <c r="C634" s="5" t="str">
        <f t="shared" si="9"/>
        <v>April</v>
      </c>
      <c r="D634" s="5" t="str">
        <f>VLOOKUP(C634,'Sales Report'!$A$47:$B$58,2,FALSE)</f>
        <v>Quarter 2</v>
      </c>
      <c r="E634" s="4" t="s">
        <v>1502</v>
      </c>
      <c r="F634" s="4" t="s">
        <v>1508</v>
      </c>
      <c r="G634" s="4" t="s">
        <v>321</v>
      </c>
      <c r="H634" s="4" t="s">
        <v>331</v>
      </c>
      <c r="I634" s="4" t="s">
        <v>1513</v>
      </c>
      <c r="J634" s="4">
        <v>16</v>
      </c>
      <c r="K634" s="4">
        <v>562.70000000000005</v>
      </c>
      <c r="L634" s="10">
        <v>9003.2000000000007</v>
      </c>
    </row>
    <row r="635" spans="1:12" ht="32" customHeight="1" x14ac:dyDescent="0.35">
      <c r="A635" s="9" t="s">
        <v>990</v>
      </c>
      <c r="B635" s="5">
        <v>45342</v>
      </c>
      <c r="C635" s="5" t="str">
        <f t="shared" si="9"/>
        <v>February</v>
      </c>
      <c r="D635" s="5" t="str">
        <f>VLOOKUP(C635,'Sales Report'!$A$47:$B$58,2,FALSE)</f>
        <v>Quarter 1</v>
      </c>
      <c r="E635" s="4" t="s">
        <v>1420</v>
      </c>
      <c r="F635" s="4" t="s">
        <v>1510</v>
      </c>
      <c r="G635" s="4" t="s">
        <v>318</v>
      </c>
      <c r="H635" s="4" t="s">
        <v>336</v>
      </c>
      <c r="I635" s="4" t="s">
        <v>1513</v>
      </c>
      <c r="J635" s="4">
        <v>10</v>
      </c>
      <c r="K635" s="4">
        <v>473.56</v>
      </c>
      <c r="L635" s="10">
        <v>4735.6000000000004</v>
      </c>
    </row>
    <row r="636" spans="1:12" ht="32" customHeight="1" x14ac:dyDescent="0.35">
      <c r="A636" s="9" t="s">
        <v>991</v>
      </c>
      <c r="B636" s="5">
        <v>45559</v>
      </c>
      <c r="C636" s="5" t="str">
        <f t="shared" si="9"/>
        <v>September</v>
      </c>
      <c r="D636" s="5" t="str">
        <f>VLOOKUP(C636,'Sales Report'!$A$47:$B$58,2,FALSE)</f>
        <v>Quarter 3</v>
      </c>
      <c r="E636" s="4" t="s">
        <v>1437</v>
      </c>
      <c r="F636" s="4" t="s">
        <v>1511</v>
      </c>
      <c r="G636" s="4" t="s">
        <v>319</v>
      </c>
      <c r="H636" s="4" t="s">
        <v>328</v>
      </c>
      <c r="I636" s="4" t="s">
        <v>1514</v>
      </c>
      <c r="J636" s="4">
        <v>15</v>
      </c>
      <c r="K636" s="4">
        <v>261.89</v>
      </c>
      <c r="L636" s="10">
        <v>3928.35</v>
      </c>
    </row>
    <row r="637" spans="1:12" ht="32" customHeight="1" x14ac:dyDescent="0.35">
      <c r="A637" s="9" t="s">
        <v>992</v>
      </c>
      <c r="B637" s="5">
        <v>45531</v>
      </c>
      <c r="C637" s="5" t="str">
        <f t="shared" si="9"/>
        <v>August</v>
      </c>
      <c r="D637" s="5" t="str">
        <f>VLOOKUP(C637,'Sales Report'!$A$47:$B$58,2,FALSE)</f>
        <v>Quarter 3</v>
      </c>
      <c r="E637" s="4" t="s">
        <v>1439</v>
      </c>
      <c r="F637" s="4" t="s">
        <v>1511</v>
      </c>
      <c r="G637" s="4" t="s">
        <v>323</v>
      </c>
      <c r="H637" s="4" t="s">
        <v>332</v>
      </c>
      <c r="I637" s="4" t="s">
        <v>1514</v>
      </c>
      <c r="J637" s="4">
        <v>20</v>
      </c>
      <c r="K637" s="4">
        <v>510.18</v>
      </c>
      <c r="L637" s="10">
        <v>10203.6</v>
      </c>
    </row>
    <row r="638" spans="1:12" ht="32" customHeight="1" x14ac:dyDescent="0.35">
      <c r="A638" s="9" t="s">
        <v>993</v>
      </c>
      <c r="B638" s="5">
        <v>45451</v>
      </c>
      <c r="C638" s="5" t="str">
        <f t="shared" si="9"/>
        <v>June</v>
      </c>
      <c r="D638" s="5" t="str">
        <f>VLOOKUP(C638,'Sales Report'!$A$47:$B$58,2,FALSE)</f>
        <v>Quarter 2</v>
      </c>
      <c r="E638" s="4" t="s">
        <v>1462</v>
      </c>
      <c r="F638" s="4" t="s">
        <v>1507</v>
      </c>
      <c r="G638" s="4" t="s">
        <v>324</v>
      </c>
      <c r="H638" s="4" t="s">
        <v>337</v>
      </c>
      <c r="I638" s="4" t="s">
        <v>1513</v>
      </c>
      <c r="J638" s="4">
        <v>10</v>
      </c>
      <c r="K638" s="4">
        <v>36.520000000000003</v>
      </c>
      <c r="L638" s="10">
        <v>365.2</v>
      </c>
    </row>
    <row r="639" spans="1:12" ht="32" customHeight="1" x14ac:dyDescent="0.35">
      <c r="A639" s="9" t="s">
        <v>994</v>
      </c>
      <c r="B639" s="5">
        <v>45517</v>
      </c>
      <c r="C639" s="5" t="str">
        <f t="shared" si="9"/>
        <v>August</v>
      </c>
      <c r="D639" s="5" t="str">
        <f>VLOOKUP(C639,'Sales Report'!$A$47:$B$58,2,FALSE)</f>
        <v>Quarter 3</v>
      </c>
      <c r="E639" s="4" t="s">
        <v>1482</v>
      </c>
      <c r="F639" s="4" t="s">
        <v>1507</v>
      </c>
      <c r="G639" s="4" t="s">
        <v>319</v>
      </c>
      <c r="H639" s="4" t="s">
        <v>326</v>
      </c>
      <c r="I639" s="4" t="s">
        <v>1513</v>
      </c>
      <c r="J639" s="4">
        <v>10</v>
      </c>
      <c r="K639" s="4">
        <v>188.45</v>
      </c>
      <c r="L639" s="10">
        <v>1884.5</v>
      </c>
    </row>
    <row r="640" spans="1:12" ht="32" customHeight="1" x14ac:dyDescent="0.35">
      <c r="A640" s="9" t="s">
        <v>995</v>
      </c>
      <c r="B640" s="5">
        <v>45610</v>
      </c>
      <c r="C640" s="5" t="str">
        <f t="shared" si="9"/>
        <v>November</v>
      </c>
      <c r="D640" s="5" t="str">
        <f>VLOOKUP(C640,'Sales Report'!$A$47:$B$58,2,FALSE)</f>
        <v>Quarter 4</v>
      </c>
      <c r="E640" s="4" t="s">
        <v>1498</v>
      </c>
      <c r="F640" s="4" t="s">
        <v>1509</v>
      </c>
      <c r="G640" s="4" t="s">
        <v>319</v>
      </c>
      <c r="H640" s="4" t="s">
        <v>326</v>
      </c>
      <c r="I640" s="4" t="s">
        <v>1513</v>
      </c>
      <c r="J640" s="4">
        <v>9</v>
      </c>
      <c r="K640" s="4">
        <v>84.44</v>
      </c>
      <c r="L640" s="10">
        <v>759.96</v>
      </c>
    </row>
    <row r="641" spans="1:12" ht="32" customHeight="1" x14ac:dyDescent="0.35">
      <c r="A641" s="9" t="s">
        <v>996</v>
      </c>
      <c r="B641" s="5">
        <v>45430</v>
      </c>
      <c r="C641" s="5" t="str">
        <f t="shared" si="9"/>
        <v>May</v>
      </c>
      <c r="D641" s="5" t="str">
        <f>VLOOKUP(C641,'Sales Report'!$A$47:$B$58,2,FALSE)</f>
        <v>Quarter 2</v>
      </c>
      <c r="E641" s="4" t="s">
        <v>1468</v>
      </c>
      <c r="F641" s="4" t="s">
        <v>1507</v>
      </c>
      <c r="G641" s="4" t="s">
        <v>320</v>
      </c>
      <c r="H641" s="4" t="s">
        <v>334</v>
      </c>
      <c r="I641" s="4" t="s">
        <v>1513</v>
      </c>
      <c r="J641" s="4">
        <v>18</v>
      </c>
      <c r="K641" s="4">
        <v>233.51</v>
      </c>
      <c r="L641" s="10">
        <v>4203.18</v>
      </c>
    </row>
    <row r="642" spans="1:12" ht="32" customHeight="1" x14ac:dyDescent="0.35">
      <c r="A642" s="9" t="s">
        <v>997</v>
      </c>
      <c r="B642" s="5">
        <v>45465</v>
      </c>
      <c r="C642" s="5" t="str">
        <f t="shared" si="9"/>
        <v>June</v>
      </c>
      <c r="D642" s="5" t="str">
        <f>VLOOKUP(C642,'Sales Report'!$A$47:$B$58,2,FALSE)</f>
        <v>Quarter 2</v>
      </c>
      <c r="E642" s="4" t="s">
        <v>1440</v>
      </c>
      <c r="F642" s="4" t="s">
        <v>1508</v>
      </c>
      <c r="G642" s="4" t="s">
        <v>324</v>
      </c>
      <c r="H642" s="4" t="s">
        <v>342</v>
      </c>
      <c r="I642" s="4" t="s">
        <v>1514</v>
      </c>
      <c r="J642" s="4">
        <v>6</v>
      </c>
      <c r="K642" s="4">
        <v>63.44</v>
      </c>
      <c r="L642" s="10">
        <v>380.64</v>
      </c>
    </row>
    <row r="643" spans="1:12" ht="32" customHeight="1" x14ac:dyDescent="0.35">
      <c r="A643" s="9" t="s">
        <v>998</v>
      </c>
      <c r="B643" s="5">
        <v>45317</v>
      </c>
      <c r="C643" s="5" t="str">
        <f t="shared" ref="C643:C706" si="10">TEXT(B643,"mmmm")</f>
        <v>January</v>
      </c>
      <c r="D643" s="5" t="str">
        <f>VLOOKUP(C643,'Sales Report'!$A$47:$B$58,2,FALSE)</f>
        <v>Quarter 1</v>
      </c>
      <c r="E643" s="4" t="s">
        <v>1463</v>
      </c>
      <c r="F643" s="4" t="s">
        <v>1508</v>
      </c>
      <c r="G643" s="4" t="s">
        <v>320</v>
      </c>
      <c r="H643" s="4" t="s">
        <v>334</v>
      </c>
      <c r="I643" s="4" t="s">
        <v>1513</v>
      </c>
      <c r="J643" s="4">
        <v>1</v>
      </c>
      <c r="K643" s="4">
        <v>321.95999999999998</v>
      </c>
      <c r="L643" s="10">
        <v>321.95999999999998</v>
      </c>
    </row>
    <row r="644" spans="1:12" ht="32" customHeight="1" x14ac:dyDescent="0.35">
      <c r="A644" s="9" t="s">
        <v>999</v>
      </c>
      <c r="B644" s="5">
        <v>45597</v>
      </c>
      <c r="C644" s="5" t="str">
        <f t="shared" si="10"/>
        <v>November</v>
      </c>
      <c r="D644" s="5" t="str">
        <f>VLOOKUP(C644,'Sales Report'!$A$47:$B$58,2,FALSE)</f>
        <v>Quarter 4</v>
      </c>
      <c r="E644" s="4" t="s">
        <v>1466</v>
      </c>
      <c r="F644" s="4" t="s">
        <v>1509</v>
      </c>
      <c r="G644" s="4" t="s">
        <v>320</v>
      </c>
      <c r="H644" s="4" t="s">
        <v>345</v>
      </c>
      <c r="I644" s="4" t="s">
        <v>1513</v>
      </c>
      <c r="J644" s="4">
        <v>14</v>
      </c>
      <c r="K644" s="4">
        <v>244.29</v>
      </c>
      <c r="L644" s="10">
        <v>3420.06</v>
      </c>
    </row>
    <row r="645" spans="1:12" ht="32" customHeight="1" x14ac:dyDescent="0.35">
      <c r="A645" s="9" t="s">
        <v>1000</v>
      </c>
      <c r="B645" s="5">
        <v>45635</v>
      </c>
      <c r="C645" s="5" t="str">
        <f t="shared" si="10"/>
        <v>December</v>
      </c>
      <c r="D645" s="5" t="str">
        <f>VLOOKUP(C645,'Sales Report'!$A$47:$B$58,2,FALSE)</f>
        <v>Quarter 4</v>
      </c>
      <c r="E645" s="4" t="s">
        <v>1409</v>
      </c>
      <c r="F645" s="4" t="s">
        <v>1511</v>
      </c>
      <c r="G645" s="4" t="s">
        <v>323</v>
      </c>
      <c r="H645" s="4" t="s">
        <v>349</v>
      </c>
      <c r="I645" s="4" t="s">
        <v>1513</v>
      </c>
      <c r="J645" s="4">
        <v>11</v>
      </c>
      <c r="K645" s="4">
        <v>487.79</v>
      </c>
      <c r="L645" s="10">
        <v>5365.69</v>
      </c>
    </row>
    <row r="646" spans="1:12" ht="32" customHeight="1" x14ac:dyDescent="0.35">
      <c r="A646" s="9" t="s">
        <v>1001</v>
      </c>
      <c r="B646" s="5">
        <v>45649</v>
      </c>
      <c r="C646" s="5" t="str">
        <f t="shared" si="10"/>
        <v>December</v>
      </c>
      <c r="D646" s="5" t="str">
        <f>VLOOKUP(C646,'Sales Report'!$A$47:$B$58,2,FALSE)</f>
        <v>Quarter 4</v>
      </c>
      <c r="E646" s="4" t="s">
        <v>1414</v>
      </c>
      <c r="F646" s="4" t="s">
        <v>1511</v>
      </c>
      <c r="G646" s="4" t="s">
        <v>322</v>
      </c>
      <c r="H646" s="4" t="s">
        <v>333</v>
      </c>
      <c r="I646" s="4" t="s">
        <v>1513</v>
      </c>
      <c r="J646" s="4">
        <v>19</v>
      </c>
      <c r="K646" s="4">
        <v>95.33</v>
      </c>
      <c r="L646" s="10">
        <v>1811.27</v>
      </c>
    </row>
    <row r="647" spans="1:12" ht="32" customHeight="1" x14ac:dyDescent="0.35">
      <c r="A647" s="9" t="s">
        <v>1002</v>
      </c>
      <c r="B647" s="5">
        <v>45406</v>
      </c>
      <c r="C647" s="5" t="str">
        <f t="shared" si="10"/>
        <v>April</v>
      </c>
      <c r="D647" s="5" t="str">
        <f>VLOOKUP(C647,'Sales Report'!$A$47:$B$58,2,FALSE)</f>
        <v>Quarter 2</v>
      </c>
      <c r="E647" s="4" t="s">
        <v>1468</v>
      </c>
      <c r="F647" s="4" t="s">
        <v>1509</v>
      </c>
      <c r="G647" s="4" t="s">
        <v>321</v>
      </c>
      <c r="H647" s="4" t="s">
        <v>348</v>
      </c>
      <c r="I647" s="4" t="s">
        <v>1514</v>
      </c>
      <c r="J647" s="4">
        <v>15</v>
      </c>
      <c r="K647" s="4">
        <v>291.04000000000002</v>
      </c>
      <c r="L647" s="10">
        <v>4365.6000000000004</v>
      </c>
    </row>
    <row r="648" spans="1:12" ht="32" customHeight="1" x14ac:dyDescent="0.35">
      <c r="A648" s="9" t="s">
        <v>1003</v>
      </c>
      <c r="B648" s="5">
        <v>45632</v>
      </c>
      <c r="C648" s="5" t="str">
        <f t="shared" si="10"/>
        <v>December</v>
      </c>
      <c r="D648" s="5" t="str">
        <f>VLOOKUP(C648,'Sales Report'!$A$47:$B$58,2,FALSE)</f>
        <v>Quarter 4</v>
      </c>
      <c r="E648" s="4" t="s">
        <v>1367</v>
      </c>
      <c r="F648" s="4" t="s">
        <v>1507</v>
      </c>
      <c r="G648" s="4" t="s">
        <v>323</v>
      </c>
      <c r="H648" s="4" t="s">
        <v>349</v>
      </c>
      <c r="I648" s="4" t="s">
        <v>1514</v>
      </c>
      <c r="J648" s="4">
        <v>13</v>
      </c>
      <c r="K648" s="4">
        <v>135.47999999999999</v>
      </c>
      <c r="L648" s="10">
        <v>1761.24</v>
      </c>
    </row>
    <row r="649" spans="1:12" ht="32" customHeight="1" x14ac:dyDescent="0.35">
      <c r="A649" s="9" t="s">
        <v>1004</v>
      </c>
      <c r="B649" s="5">
        <v>45471</v>
      </c>
      <c r="C649" s="5" t="str">
        <f t="shared" si="10"/>
        <v>June</v>
      </c>
      <c r="D649" s="5" t="str">
        <f>VLOOKUP(C649,'Sales Report'!$A$47:$B$58,2,FALSE)</f>
        <v>Quarter 2</v>
      </c>
      <c r="E649" s="4" t="s">
        <v>1430</v>
      </c>
      <c r="F649" s="4" t="s">
        <v>1508</v>
      </c>
      <c r="G649" s="4" t="s">
        <v>321</v>
      </c>
      <c r="H649" s="4" t="s">
        <v>346</v>
      </c>
      <c r="I649" s="4" t="s">
        <v>1513</v>
      </c>
      <c r="J649" s="4">
        <v>1</v>
      </c>
      <c r="K649" s="4">
        <v>61.52</v>
      </c>
      <c r="L649" s="10">
        <v>61.52</v>
      </c>
    </row>
    <row r="650" spans="1:12" ht="32" customHeight="1" x14ac:dyDescent="0.35">
      <c r="A650" s="9" t="s">
        <v>1005</v>
      </c>
      <c r="B650" s="5">
        <v>45586</v>
      </c>
      <c r="C650" s="5" t="str">
        <f t="shared" si="10"/>
        <v>October</v>
      </c>
      <c r="D650" s="5" t="str">
        <f>VLOOKUP(C650,'Sales Report'!$A$47:$B$58,2,FALSE)</f>
        <v>Quarter 4</v>
      </c>
      <c r="E650" s="4" t="s">
        <v>1494</v>
      </c>
      <c r="F650" s="4" t="s">
        <v>1509</v>
      </c>
      <c r="G650" s="4" t="s">
        <v>322</v>
      </c>
      <c r="H650" s="4" t="s">
        <v>330</v>
      </c>
      <c r="I650" s="4" t="s">
        <v>1513</v>
      </c>
      <c r="J650" s="4">
        <v>10</v>
      </c>
      <c r="K650" s="4">
        <v>470.52</v>
      </c>
      <c r="L650" s="10">
        <v>4705.2</v>
      </c>
    </row>
    <row r="651" spans="1:12" ht="32" customHeight="1" x14ac:dyDescent="0.35">
      <c r="A651" s="9" t="s">
        <v>1006</v>
      </c>
      <c r="B651" s="5">
        <v>45328</v>
      </c>
      <c r="C651" s="5" t="str">
        <f t="shared" si="10"/>
        <v>February</v>
      </c>
      <c r="D651" s="5" t="str">
        <f>VLOOKUP(C651,'Sales Report'!$A$47:$B$58,2,FALSE)</f>
        <v>Quarter 1</v>
      </c>
      <c r="E651" s="4" t="s">
        <v>1448</v>
      </c>
      <c r="F651" s="4" t="s">
        <v>1509</v>
      </c>
      <c r="G651" s="4" t="s">
        <v>320</v>
      </c>
      <c r="H651" s="4" t="s">
        <v>327</v>
      </c>
      <c r="I651" s="4" t="s">
        <v>1514</v>
      </c>
      <c r="J651" s="4">
        <v>4</v>
      </c>
      <c r="K651" s="4">
        <v>218.47</v>
      </c>
      <c r="L651" s="10">
        <v>873.88</v>
      </c>
    </row>
    <row r="652" spans="1:12" ht="32" customHeight="1" x14ac:dyDescent="0.35">
      <c r="A652" s="9" t="s">
        <v>1007</v>
      </c>
      <c r="B652" s="5">
        <v>45416</v>
      </c>
      <c r="C652" s="5" t="str">
        <f t="shared" si="10"/>
        <v>May</v>
      </c>
      <c r="D652" s="5" t="str">
        <f>VLOOKUP(C652,'Sales Report'!$A$47:$B$58,2,FALSE)</f>
        <v>Quarter 2</v>
      </c>
      <c r="E652" s="4" t="s">
        <v>1381</v>
      </c>
      <c r="F652" s="4" t="s">
        <v>1510</v>
      </c>
      <c r="G652" s="4" t="s">
        <v>321</v>
      </c>
      <c r="H652" s="4" t="s">
        <v>346</v>
      </c>
      <c r="I652" s="4" t="s">
        <v>1513</v>
      </c>
      <c r="J652" s="4">
        <v>19</v>
      </c>
      <c r="K652" s="4">
        <v>258.85000000000002</v>
      </c>
      <c r="L652" s="10">
        <v>4918.1499999999996</v>
      </c>
    </row>
    <row r="653" spans="1:12" ht="32" customHeight="1" x14ac:dyDescent="0.35">
      <c r="A653" s="9" t="s">
        <v>1008</v>
      </c>
      <c r="B653" s="5">
        <v>45647</v>
      </c>
      <c r="C653" s="5" t="str">
        <f t="shared" si="10"/>
        <v>December</v>
      </c>
      <c r="D653" s="5" t="str">
        <f>VLOOKUP(C653,'Sales Report'!$A$47:$B$58,2,FALSE)</f>
        <v>Quarter 4</v>
      </c>
      <c r="E653" s="4" t="s">
        <v>1408</v>
      </c>
      <c r="F653" s="4" t="s">
        <v>1508</v>
      </c>
      <c r="G653" s="4" t="s">
        <v>321</v>
      </c>
      <c r="H653" s="4" t="s">
        <v>346</v>
      </c>
      <c r="I653" s="4" t="s">
        <v>1513</v>
      </c>
      <c r="J653" s="4">
        <v>3</v>
      </c>
      <c r="K653" s="4">
        <v>216.39</v>
      </c>
      <c r="L653" s="10">
        <v>649.16999999999996</v>
      </c>
    </row>
    <row r="654" spans="1:12" ht="32" customHeight="1" x14ac:dyDescent="0.35">
      <c r="A654" s="9" t="s">
        <v>1009</v>
      </c>
      <c r="B654" s="5">
        <v>45631</v>
      </c>
      <c r="C654" s="5" t="str">
        <f t="shared" si="10"/>
        <v>December</v>
      </c>
      <c r="D654" s="5" t="str">
        <f>VLOOKUP(C654,'Sales Report'!$A$47:$B$58,2,FALSE)</f>
        <v>Quarter 4</v>
      </c>
      <c r="E654" s="4" t="s">
        <v>1484</v>
      </c>
      <c r="F654" s="4" t="s">
        <v>1509</v>
      </c>
      <c r="G654" s="4" t="s">
        <v>324</v>
      </c>
      <c r="H654" s="4" t="s">
        <v>344</v>
      </c>
      <c r="I654" s="4" t="s">
        <v>1513</v>
      </c>
      <c r="J654" s="4">
        <v>18</v>
      </c>
      <c r="K654" s="4">
        <v>420.05</v>
      </c>
      <c r="L654" s="10">
        <v>7560.9</v>
      </c>
    </row>
    <row r="655" spans="1:12" ht="32" customHeight="1" x14ac:dyDescent="0.35">
      <c r="A655" s="9" t="s">
        <v>1010</v>
      </c>
      <c r="B655" s="5">
        <v>45458</v>
      </c>
      <c r="C655" s="5" t="str">
        <f t="shared" si="10"/>
        <v>June</v>
      </c>
      <c r="D655" s="5" t="str">
        <f>VLOOKUP(C655,'Sales Report'!$A$47:$B$58,2,FALSE)</f>
        <v>Quarter 2</v>
      </c>
      <c r="E655" s="4" t="s">
        <v>1460</v>
      </c>
      <c r="F655" s="4" t="s">
        <v>1511</v>
      </c>
      <c r="G655" s="4" t="s">
        <v>322</v>
      </c>
      <c r="H655" s="4" t="s">
        <v>333</v>
      </c>
      <c r="I655" s="4" t="s">
        <v>1513</v>
      </c>
      <c r="J655" s="4">
        <v>4</v>
      </c>
      <c r="K655" s="4">
        <v>381.57</v>
      </c>
      <c r="L655" s="10">
        <v>1526.28</v>
      </c>
    </row>
    <row r="656" spans="1:12" ht="32" customHeight="1" x14ac:dyDescent="0.35">
      <c r="A656" s="9" t="s">
        <v>1011</v>
      </c>
      <c r="B656" s="5">
        <v>45327</v>
      </c>
      <c r="C656" s="5" t="str">
        <f t="shared" si="10"/>
        <v>February</v>
      </c>
      <c r="D656" s="5" t="str">
        <f>VLOOKUP(C656,'Sales Report'!$A$47:$B$58,2,FALSE)</f>
        <v>Quarter 1</v>
      </c>
      <c r="E656" s="4" t="s">
        <v>1463</v>
      </c>
      <c r="F656" s="4" t="s">
        <v>1509</v>
      </c>
      <c r="G656" s="4" t="s">
        <v>322</v>
      </c>
      <c r="H656" s="4" t="s">
        <v>333</v>
      </c>
      <c r="I656" s="4" t="s">
        <v>1514</v>
      </c>
      <c r="J656" s="4">
        <v>6</v>
      </c>
      <c r="K656" s="4">
        <v>219.92</v>
      </c>
      <c r="L656" s="10">
        <v>1319.52</v>
      </c>
    </row>
    <row r="657" spans="1:12" ht="32" customHeight="1" x14ac:dyDescent="0.35">
      <c r="A657" s="9" t="s">
        <v>1012</v>
      </c>
      <c r="B657" s="5">
        <v>45323</v>
      </c>
      <c r="C657" s="5" t="str">
        <f t="shared" si="10"/>
        <v>February</v>
      </c>
      <c r="D657" s="5" t="str">
        <f>VLOOKUP(C657,'Sales Report'!$A$47:$B$58,2,FALSE)</f>
        <v>Quarter 1</v>
      </c>
      <c r="E657" s="4" t="s">
        <v>1359</v>
      </c>
      <c r="F657" s="4" t="s">
        <v>1510</v>
      </c>
      <c r="G657" s="4" t="s">
        <v>322</v>
      </c>
      <c r="H657" s="4" t="s">
        <v>333</v>
      </c>
      <c r="I657" s="4" t="s">
        <v>1513</v>
      </c>
      <c r="J657" s="4">
        <v>11</v>
      </c>
      <c r="K657" s="4">
        <v>324.77</v>
      </c>
      <c r="L657" s="10">
        <v>3572.47</v>
      </c>
    </row>
    <row r="658" spans="1:12" ht="32" customHeight="1" x14ac:dyDescent="0.35">
      <c r="A658" s="9" t="s">
        <v>1013</v>
      </c>
      <c r="B658" s="5">
        <v>45292</v>
      </c>
      <c r="C658" s="5" t="str">
        <f t="shared" si="10"/>
        <v>January</v>
      </c>
      <c r="D658" s="5" t="str">
        <f>VLOOKUP(C658,'Sales Report'!$A$47:$B$58,2,FALSE)</f>
        <v>Quarter 1</v>
      </c>
      <c r="E658" s="4" t="s">
        <v>1475</v>
      </c>
      <c r="F658" s="4" t="s">
        <v>1510</v>
      </c>
      <c r="G658" s="4" t="s">
        <v>322</v>
      </c>
      <c r="H658" s="4" t="s">
        <v>330</v>
      </c>
      <c r="I658" s="4" t="s">
        <v>1513</v>
      </c>
      <c r="J658" s="4">
        <v>19</v>
      </c>
      <c r="K658" s="4">
        <v>582.41999999999996</v>
      </c>
      <c r="L658" s="10">
        <v>11065.98</v>
      </c>
    </row>
    <row r="659" spans="1:12" ht="32" customHeight="1" x14ac:dyDescent="0.35">
      <c r="A659" s="9" t="s">
        <v>1014</v>
      </c>
      <c r="B659" s="5">
        <v>45392</v>
      </c>
      <c r="C659" s="5" t="str">
        <f t="shared" si="10"/>
        <v>April</v>
      </c>
      <c r="D659" s="5" t="str">
        <f>VLOOKUP(C659,'Sales Report'!$A$47:$B$58,2,FALSE)</f>
        <v>Quarter 2</v>
      </c>
      <c r="E659" s="4" t="s">
        <v>1424</v>
      </c>
      <c r="F659" s="4" t="s">
        <v>1507</v>
      </c>
      <c r="G659" s="4" t="s">
        <v>321</v>
      </c>
      <c r="H659" s="4" t="s">
        <v>348</v>
      </c>
      <c r="I659" s="4" t="s">
        <v>1513</v>
      </c>
      <c r="J659" s="4">
        <v>13</v>
      </c>
      <c r="K659" s="4">
        <v>394.71</v>
      </c>
      <c r="L659" s="10">
        <v>5131.2299999999996</v>
      </c>
    </row>
    <row r="660" spans="1:12" ht="32" customHeight="1" x14ac:dyDescent="0.35">
      <c r="A660" s="9" t="s">
        <v>1015</v>
      </c>
      <c r="B660" s="5">
        <v>45468</v>
      </c>
      <c r="C660" s="5" t="str">
        <f t="shared" si="10"/>
        <v>June</v>
      </c>
      <c r="D660" s="5" t="str">
        <f>VLOOKUP(C660,'Sales Report'!$A$47:$B$58,2,FALSE)</f>
        <v>Quarter 2</v>
      </c>
      <c r="E660" s="4" t="s">
        <v>1405</v>
      </c>
      <c r="F660" s="4" t="s">
        <v>1509</v>
      </c>
      <c r="G660" s="4" t="s">
        <v>323</v>
      </c>
      <c r="H660" s="4" t="s">
        <v>349</v>
      </c>
      <c r="I660" s="4" t="s">
        <v>1513</v>
      </c>
      <c r="J660" s="4">
        <v>14</v>
      </c>
      <c r="K660" s="4">
        <v>482.6</v>
      </c>
      <c r="L660" s="10">
        <v>6756.4</v>
      </c>
    </row>
    <row r="661" spans="1:12" ht="32" customHeight="1" x14ac:dyDescent="0.35">
      <c r="A661" s="9" t="s">
        <v>1016</v>
      </c>
      <c r="B661" s="5">
        <v>45481</v>
      </c>
      <c r="C661" s="5" t="str">
        <f t="shared" si="10"/>
        <v>July</v>
      </c>
      <c r="D661" s="5" t="str">
        <f>VLOOKUP(C661,'Sales Report'!$A$47:$B$58,2,FALSE)</f>
        <v>Quarter 3</v>
      </c>
      <c r="E661" s="4" t="s">
        <v>1381</v>
      </c>
      <c r="F661" s="4" t="s">
        <v>1511</v>
      </c>
      <c r="G661" s="4" t="s">
        <v>320</v>
      </c>
      <c r="H661" s="4" t="s">
        <v>327</v>
      </c>
      <c r="I661" s="4" t="s">
        <v>1513</v>
      </c>
      <c r="J661" s="4">
        <v>5</v>
      </c>
      <c r="K661" s="4">
        <v>515.29</v>
      </c>
      <c r="L661" s="10">
        <v>2576.4499999999998</v>
      </c>
    </row>
    <row r="662" spans="1:12" ht="32" customHeight="1" x14ac:dyDescent="0.35">
      <c r="A662" s="9" t="s">
        <v>1017</v>
      </c>
      <c r="B662" s="5">
        <v>45307</v>
      </c>
      <c r="C662" s="5" t="str">
        <f t="shared" si="10"/>
        <v>January</v>
      </c>
      <c r="D662" s="5" t="str">
        <f>VLOOKUP(C662,'Sales Report'!$A$47:$B$58,2,FALSE)</f>
        <v>Quarter 1</v>
      </c>
      <c r="E662" s="4" t="s">
        <v>1435</v>
      </c>
      <c r="F662" s="4" t="s">
        <v>1508</v>
      </c>
      <c r="G662" s="4" t="s">
        <v>320</v>
      </c>
      <c r="H662" s="4" t="s">
        <v>347</v>
      </c>
      <c r="I662" s="4" t="s">
        <v>1514</v>
      </c>
      <c r="J662" s="4">
        <v>4</v>
      </c>
      <c r="K662" s="4">
        <v>518.87</v>
      </c>
      <c r="L662" s="10">
        <v>2075.48</v>
      </c>
    </row>
    <row r="663" spans="1:12" ht="32" customHeight="1" x14ac:dyDescent="0.35">
      <c r="A663" s="9" t="s">
        <v>1018</v>
      </c>
      <c r="B663" s="5">
        <v>45487</v>
      </c>
      <c r="C663" s="5" t="str">
        <f t="shared" si="10"/>
        <v>July</v>
      </c>
      <c r="D663" s="5" t="str">
        <f>VLOOKUP(C663,'Sales Report'!$A$47:$B$58,2,FALSE)</f>
        <v>Quarter 3</v>
      </c>
      <c r="E663" s="4" t="s">
        <v>1476</v>
      </c>
      <c r="F663" s="4" t="s">
        <v>1508</v>
      </c>
      <c r="G663" s="4" t="s">
        <v>318</v>
      </c>
      <c r="H663" s="4" t="s">
        <v>336</v>
      </c>
      <c r="I663" s="4" t="s">
        <v>1513</v>
      </c>
      <c r="J663" s="4">
        <v>13</v>
      </c>
      <c r="K663" s="4">
        <v>385.59</v>
      </c>
      <c r="L663" s="10">
        <v>5012.67</v>
      </c>
    </row>
    <row r="664" spans="1:12" ht="32" customHeight="1" x14ac:dyDescent="0.35">
      <c r="A664" s="9" t="s">
        <v>1019</v>
      </c>
      <c r="B664" s="5">
        <v>45576</v>
      </c>
      <c r="C664" s="5" t="str">
        <f t="shared" si="10"/>
        <v>October</v>
      </c>
      <c r="D664" s="5" t="str">
        <f>VLOOKUP(C664,'Sales Report'!$A$47:$B$58,2,FALSE)</f>
        <v>Quarter 4</v>
      </c>
      <c r="E664" s="4" t="s">
        <v>1378</v>
      </c>
      <c r="F664" s="4" t="s">
        <v>1507</v>
      </c>
      <c r="G664" s="4" t="s">
        <v>321</v>
      </c>
      <c r="H664" s="4" t="s">
        <v>329</v>
      </c>
      <c r="I664" s="4" t="s">
        <v>1513</v>
      </c>
      <c r="J664" s="4">
        <v>6</v>
      </c>
      <c r="K664" s="4">
        <v>290.26</v>
      </c>
      <c r="L664" s="10">
        <v>1741.56</v>
      </c>
    </row>
    <row r="665" spans="1:12" ht="32" customHeight="1" x14ac:dyDescent="0.35">
      <c r="A665" s="9" t="s">
        <v>1020</v>
      </c>
      <c r="B665" s="5">
        <v>45635</v>
      </c>
      <c r="C665" s="5" t="str">
        <f t="shared" si="10"/>
        <v>December</v>
      </c>
      <c r="D665" s="5" t="str">
        <f>VLOOKUP(C665,'Sales Report'!$A$47:$B$58,2,FALSE)</f>
        <v>Quarter 4</v>
      </c>
      <c r="E665" s="4" t="s">
        <v>1494</v>
      </c>
      <c r="F665" s="4" t="s">
        <v>1510</v>
      </c>
      <c r="G665" s="4" t="s">
        <v>322</v>
      </c>
      <c r="H665" s="4" t="s">
        <v>333</v>
      </c>
      <c r="I665" s="4" t="s">
        <v>1513</v>
      </c>
      <c r="J665" s="4">
        <v>5</v>
      </c>
      <c r="K665" s="4">
        <v>208.68</v>
      </c>
      <c r="L665" s="10">
        <v>1043.4000000000001</v>
      </c>
    </row>
    <row r="666" spans="1:12" ht="32" customHeight="1" x14ac:dyDescent="0.35">
      <c r="A666" s="9" t="s">
        <v>1021</v>
      </c>
      <c r="B666" s="5">
        <v>45541</v>
      </c>
      <c r="C666" s="5" t="str">
        <f t="shared" si="10"/>
        <v>September</v>
      </c>
      <c r="D666" s="5" t="str">
        <f>VLOOKUP(C666,'Sales Report'!$A$47:$B$58,2,FALSE)</f>
        <v>Quarter 3</v>
      </c>
      <c r="E666" s="4" t="s">
        <v>1393</v>
      </c>
      <c r="F666" s="4" t="s">
        <v>1510</v>
      </c>
      <c r="G666" s="4" t="s">
        <v>320</v>
      </c>
      <c r="H666" s="4" t="s">
        <v>345</v>
      </c>
      <c r="I666" s="4" t="s">
        <v>1513</v>
      </c>
      <c r="J666" s="4">
        <v>1</v>
      </c>
      <c r="K666" s="4">
        <v>111.84</v>
      </c>
      <c r="L666" s="10">
        <v>111.84</v>
      </c>
    </row>
    <row r="667" spans="1:12" ht="32" customHeight="1" x14ac:dyDescent="0.35">
      <c r="A667" s="9" t="s">
        <v>1022</v>
      </c>
      <c r="B667" s="5">
        <v>45648</v>
      </c>
      <c r="C667" s="5" t="str">
        <f t="shared" si="10"/>
        <v>December</v>
      </c>
      <c r="D667" s="5" t="str">
        <f>VLOOKUP(C667,'Sales Report'!$A$47:$B$58,2,FALSE)</f>
        <v>Quarter 4</v>
      </c>
      <c r="E667" s="4" t="s">
        <v>1506</v>
      </c>
      <c r="F667" s="4" t="s">
        <v>1509</v>
      </c>
      <c r="G667" s="4" t="s">
        <v>320</v>
      </c>
      <c r="H667" s="4" t="s">
        <v>334</v>
      </c>
      <c r="I667" s="4" t="s">
        <v>1514</v>
      </c>
      <c r="J667" s="4">
        <v>14</v>
      </c>
      <c r="K667" s="4">
        <v>532.46</v>
      </c>
      <c r="L667" s="10">
        <v>7454.44</v>
      </c>
    </row>
    <row r="668" spans="1:12" ht="32" customHeight="1" x14ac:dyDescent="0.35">
      <c r="A668" s="9" t="s">
        <v>1023</v>
      </c>
      <c r="B668" s="5">
        <v>45522</v>
      </c>
      <c r="C668" s="5" t="str">
        <f t="shared" si="10"/>
        <v>August</v>
      </c>
      <c r="D668" s="5" t="str">
        <f>VLOOKUP(C668,'Sales Report'!$A$47:$B$58,2,FALSE)</f>
        <v>Quarter 3</v>
      </c>
      <c r="E668" s="4" t="s">
        <v>1378</v>
      </c>
      <c r="F668" s="4" t="s">
        <v>1507</v>
      </c>
      <c r="G668" s="4" t="s">
        <v>319</v>
      </c>
      <c r="H668" s="4" t="s">
        <v>341</v>
      </c>
      <c r="I668" s="4" t="s">
        <v>1513</v>
      </c>
      <c r="J668" s="4">
        <v>17</v>
      </c>
      <c r="K668" s="4">
        <v>278.2</v>
      </c>
      <c r="L668" s="10">
        <v>4729.3999999999996</v>
      </c>
    </row>
    <row r="669" spans="1:12" ht="32" customHeight="1" x14ac:dyDescent="0.35">
      <c r="A669" s="9" t="s">
        <v>1024</v>
      </c>
      <c r="B669" s="5">
        <v>45547</v>
      </c>
      <c r="C669" s="5" t="str">
        <f t="shared" si="10"/>
        <v>September</v>
      </c>
      <c r="D669" s="5" t="str">
        <f>VLOOKUP(C669,'Sales Report'!$A$47:$B$58,2,FALSE)</f>
        <v>Quarter 3</v>
      </c>
      <c r="E669" s="4" t="s">
        <v>1435</v>
      </c>
      <c r="F669" s="4" t="s">
        <v>1509</v>
      </c>
      <c r="G669" s="4" t="s">
        <v>319</v>
      </c>
      <c r="H669" s="4" t="s">
        <v>326</v>
      </c>
      <c r="I669" s="4" t="s">
        <v>1513</v>
      </c>
      <c r="J669" s="4">
        <v>14</v>
      </c>
      <c r="K669" s="4">
        <v>355.74</v>
      </c>
      <c r="L669" s="10">
        <v>4980.3599999999997</v>
      </c>
    </row>
    <row r="670" spans="1:12" ht="32" customHeight="1" x14ac:dyDescent="0.35">
      <c r="A670" s="9" t="s">
        <v>1025</v>
      </c>
      <c r="B670" s="5">
        <v>45311</v>
      </c>
      <c r="C670" s="5" t="str">
        <f t="shared" si="10"/>
        <v>January</v>
      </c>
      <c r="D670" s="5" t="str">
        <f>VLOOKUP(C670,'Sales Report'!$A$47:$B$58,2,FALSE)</f>
        <v>Quarter 1</v>
      </c>
      <c r="E670" s="4" t="s">
        <v>1490</v>
      </c>
      <c r="F670" s="4" t="s">
        <v>1508</v>
      </c>
      <c r="G670" s="4" t="s">
        <v>323</v>
      </c>
      <c r="H670" s="4" t="s">
        <v>340</v>
      </c>
      <c r="I670" s="4" t="s">
        <v>1513</v>
      </c>
      <c r="J670" s="4">
        <v>18</v>
      </c>
      <c r="K670" s="4">
        <v>359.85</v>
      </c>
      <c r="L670" s="10">
        <v>6477.3</v>
      </c>
    </row>
    <row r="671" spans="1:12" ht="32" customHeight="1" x14ac:dyDescent="0.35">
      <c r="A671" s="9" t="s">
        <v>1026</v>
      </c>
      <c r="B671" s="5">
        <v>45645</v>
      </c>
      <c r="C671" s="5" t="str">
        <f t="shared" si="10"/>
        <v>December</v>
      </c>
      <c r="D671" s="5" t="str">
        <f>VLOOKUP(C671,'Sales Report'!$A$47:$B$58,2,FALSE)</f>
        <v>Quarter 4</v>
      </c>
      <c r="E671" s="4" t="s">
        <v>1395</v>
      </c>
      <c r="F671" s="4" t="s">
        <v>1510</v>
      </c>
      <c r="G671" s="4" t="s">
        <v>318</v>
      </c>
      <c r="H671" s="4" t="s">
        <v>339</v>
      </c>
      <c r="I671" s="4" t="s">
        <v>1514</v>
      </c>
      <c r="J671" s="4">
        <v>4</v>
      </c>
      <c r="K671" s="4">
        <v>368.31</v>
      </c>
      <c r="L671" s="10">
        <v>1473.24</v>
      </c>
    </row>
    <row r="672" spans="1:12" ht="32" customHeight="1" x14ac:dyDescent="0.35">
      <c r="A672" s="9" t="s">
        <v>1027</v>
      </c>
      <c r="B672" s="5">
        <v>45435</v>
      </c>
      <c r="C672" s="5" t="str">
        <f t="shared" si="10"/>
        <v>May</v>
      </c>
      <c r="D672" s="5" t="str">
        <f>VLOOKUP(C672,'Sales Report'!$A$47:$B$58,2,FALSE)</f>
        <v>Quarter 2</v>
      </c>
      <c r="E672" s="4" t="s">
        <v>1414</v>
      </c>
      <c r="F672" s="4" t="s">
        <v>1509</v>
      </c>
      <c r="G672" s="4" t="s">
        <v>318</v>
      </c>
      <c r="H672" s="4" t="s">
        <v>336</v>
      </c>
      <c r="I672" s="4" t="s">
        <v>1513</v>
      </c>
      <c r="J672" s="4">
        <v>17</v>
      </c>
      <c r="K672" s="4">
        <v>572.48</v>
      </c>
      <c r="L672" s="10">
        <v>9732.16</v>
      </c>
    </row>
    <row r="673" spans="1:12" ht="32" customHeight="1" x14ac:dyDescent="0.35">
      <c r="A673" s="9" t="s">
        <v>1028</v>
      </c>
      <c r="B673" s="5">
        <v>45631</v>
      </c>
      <c r="C673" s="5" t="str">
        <f t="shared" si="10"/>
        <v>December</v>
      </c>
      <c r="D673" s="5" t="str">
        <f>VLOOKUP(C673,'Sales Report'!$A$47:$B$58,2,FALSE)</f>
        <v>Quarter 4</v>
      </c>
      <c r="E673" s="4" t="s">
        <v>1484</v>
      </c>
      <c r="F673" s="4" t="s">
        <v>1509</v>
      </c>
      <c r="G673" s="4" t="s">
        <v>320</v>
      </c>
      <c r="H673" s="4" t="s">
        <v>345</v>
      </c>
      <c r="I673" s="4" t="s">
        <v>1513</v>
      </c>
      <c r="J673" s="4">
        <v>8</v>
      </c>
      <c r="K673" s="4">
        <v>309.86</v>
      </c>
      <c r="L673" s="10">
        <v>2478.88</v>
      </c>
    </row>
    <row r="674" spans="1:12" ht="32" customHeight="1" x14ac:dyDescent="0.35">
      <c r="A674" s="9" t="s">
        <v>1029</v>
      </c>
      <c r="B674" s="5">
        <v>45467</v>
      </c>
      <c r="C674" s="5" t="str">
        <f t="shared" si="10"/>
        <v>June</v>
      </c>
      <c r="D674" s="5" t="str">
        <f>VLOOKUP(C674,'Sales Report'!$A$47:$B$58,2,FALSE)</f>
        <v>Quarter 2</v>
      </c>
      <c r="E674" s="4" t="s">
        <v>1409</v>
      </c>
      <c r="F674" s="4" t="s">
        <v>1511</v>
      </c>
      <c r="G674" s="4" t="s">
        <v>322</v>
      </c>
      <c r="H674" s="4" t="s">
        <v>343</v>
      </c>
      <c r="I674" s="4" t="s">
        <v>1513</v>
      </c>
      <c r="J674" s="4">
        <v>10</v>
      </c>
      <c r="K674" s="4">
        <v>362.63</v>
      </c>
      <c r="L674" s="10">
        <v>3626.3</v>
      </c>
    </row>
    <row r="675" spans="1:12" ht="32" customHeight="1" x14ac:dyDescent="0.35">
      <c r="A675" s="9" t="s">
        <v>1030</v>
      </c>
      <c r="B675" s="5">
        <v>45461</v>
      </c>
      <c r="C675" s="5" t="str">
        <f t="shared" si="10"/>
        <v>June</v>
      </c>
      <c r="D675" s="5" t="str">
        <f>VLOOKUP(C675,'Sales Report'!$A$47:$B$58,2,FALSE)</f>
        <v>Quarter 2</v>
      </c>
      <c r="E675" s="4" t="s">
        <v>1375</v>
      </c>
      <c r="F675" s="4" t="s">
        <v>1507</v>
      </c>
      <c r="G675" s="4" t="s">
        <v>321</v>
      </c>
      <c r="H675" s="4" t="s">
        <v>346</v>
      </c>
      <c r="I675" s="4" t="s">
        <v>1513</v>
      </c>
      <c r="J675" s="4">
        <v>17</v>
      </c>
      <c r="K675" s="4">
        <v>560.16999999999996</v>
      </c>
      <c r="L675" s="10">
        <v>9522.89</v>
      </c>
    </row>
    <row r="676" spans="1:12" ht="32" customHeight="1" x14ac:dyDescent="0.35">
      <c r="A676" s="9" t="s">
        <v>1031</v>
      </c>
      <c r="B676" s="5">
        <v>45597</v>
      </c>
      <c r="C676" s="5" t="str">
        <f t="shared" si="10"/>
        <v>November</v>
      </c>
      <c r="D676" s="5" t="str">
        <f>VLOOKUP(C676,'Sales Report'!$A$47:$B$58,2,FALSE)</f>
        <v>Quarter 4</v>
      </c>
      <c r="E676" s="4" t="s">
        <v>1448</v>
      </c>
      <c r="F676" s="4" t="s">
        <v>1509</v>
      </c>
      <c r="G676" s="4" t="s">
        <v>322</v>
      </c>
      <c r="H676" s="4" t="s">
        <v>333</v>
      </c>
      <c r="I676" s="4" t="s">
        <v>1514</v>
      </c>
      <c r="J676" s="4">
        <v>10</v>
      </c>
      <c r="K676" s="4">
        <v>114.03</v>
      </c>
      <c r="L676" s="10">
        <v>1140.3</v>
      </c>
    </row>
    <row r="677" spans="1:12" ht="32" customHeight="1" x14ac:dyDescent="0.35">
      <c r="A677" s="9" t="s">
        <v>1032</v>
      </c>
      <c r="B677" s="5">
        <v>45318</v>
      </c>
      <c r="C677" s="5" t="str">
        <f t="shared" si="10"/>
        <v>January</v>
      </c>
      <c r="D677" s="5" t="str">
        <f>VLOOKUP(C677,'Sales Report'!$A$47:$B$58,2,FALSE)</f>
        <v>Quarter 1</v>
      </c>
      <c r="E677" s="4" t="s">
        <v>1501</v>
      </c>
      <c r="F677" s="4" t="s">
        <v>1509</v>
      </c>
      <c r="G677" s="4" t="s">
        <v>323</v>
      </c>
      <c r="H677" s="4" t="s">
        <v>332</v>
      </c>
      <c r="I677" s="4" t="s">
        <v>1514</v>
      </c>
      <c r="J677" s="4">
        <v>16</v>
      </c>
      <c r="K677" s="4">
        <v>350.36</v>
      </c>
      <c r="L677" s="10">
        <v>5605.76</v>
      </c>
    </row>
    <row r="678" spans="1:12" ht="32" customHeight="1" x14ac:dyDescent="0.35">
      <c r="A678" s="9" t="s">
        <v>1033</v>
      </c>
      <c r="B678" s="5">
        <v>45331</v>
      </c>
      <c r="C678" s="5" t="str">
        <f t="shared" si="10"/>
        <v>February</v>
      </c>
      <c r="D678" s="5" t="str">
        <f>VLOOKUP(C678,'Sales Report'!$A$47:$B$58,2,FALSE)</f>
        <v>Quarter 1</v>
      </c>
      <c r="E678" s="4" t="s">
        <v>1418</v>
      </c>
      <c r="F678" s="4" t="s">
        <v>1507</v>
      </c>
      <c r="G678" s="4" t="s">
        <v>320</v>
      </c>
      <c r="H678" s="4" t="s">
        <v>347</v>
      </c>
      <c r="I678" s="4" t="s">
        <v>1513</v>
      </c>
      <c r="J678" s="4">
        <v>16</v>
      </c>
      <c r="K678" s="4">
        <v>68.3</v>
      </c>
      <c r="L678" s="10">
        <v>1092.8</v>
      </c>
    </row>
    <row r="679" spans="1:12" ht="32" customHeight="1" x14ac:dyDescent="0.35">
      <c r="A679" s="9" t="s">
        <v>1034</v>
      </c>
      <c r="B679" s="5">
        <v>45349</v>
      </c>
      <c r="C679" s="5" t="str">
        <f t="shared" si="10"/>
        <v>February</v>
      </c>
      <c r="D679" s="5" t="str">
        <f>VLOOKUP(C679,'Sales Report'!$A$47:$B$58,2,FALSE)</f>
        <v>Quarter 1</v>
      </c>
      <c r="E679" s="4" t="s">
        <v>1389</v>
      </c>
      <c r="F679" s="4" t="s">
        <v>1509</v>
      </c>
      <c r="G679" s="4" t="s">
        <v>319</v>
      </c>
      <c r="H679" s="4" t="s">
        <v>335</v>
      </c>
      <c r="I679" s="4" t="s">
        <v>1513</v>
      </c>
      <c r="J679" s="4">
        <v>9</v>
      </c>
      <c r="K679" s="4">
        <v>515.77</v>
      </c>
      <c r="L679" s="10">
        <v>4641.93</v>
      </c>
    </row>
    <row r="680" spans="1:12" ht="32" customHeight="1" x14ac:dyDescent="0.35">
      <c r="A680" s="9" t="s">
        <v>1035</v>
      </c>
      <c r="B680" s="5">
        <v>45425</v>
      </c>
      <c r="C680" s="5" t="str">
        <f t="shared" si="10"/>
        <v>May</v>
      </c>
      <c r="D680" s="5" t="str">
        <f>VLOOKUP(C680,'Sales Report'!$A$47:$B$58,2,FALSE)</f>
        <v>Quarter 2</v>
      </c>
      <c r="E680" s="4" t="s">
        <v>1435</v>
      </c>
      <c r="F680" s="4" t="s">
        <v>1508</v>
      </c>
      <c r="G680" s="4" t="s">
        <v>318</v>
      </c>
      <c r="H680" s="4" t="s">
        <v>325</v>
      </c>
      <c r="I680" s="4" t="s">
        <v>1513</v>
      </c>
      <c r="J680" s="4">
        <v>15</v>
      </c>
      <c r="K680" s="4">
        <v>254.42</v>
      </c>
      <c r="L680" s="10">
        <v>3816.3</v>
      </c>
    </row>
    <row r="681" spans="1:12" ht="32" customHeight="1" x14ac:dyDescent="0.35">
      <c r="A681" s="9" t="s">
        <v>1036</v>
      </c>
      <c r="B681" s="5">
        <v>45596</v>
      </c>
      <c r="C681" s="5" t="str">
        <f t="shared" si="10"/>
        <v>October</v>
      </c>
      <c r="D681" s="5" t="str">
        <f>VLOOKUP(C681,'Sales Report'!$A$47:$B$58,2,FALSE)</f>
        <v>Quarter 4</v>
      </c>
      <c r="E681" s="4" t="s">
        <v>1499</v>
      </c>
      <c r="F681" s="4" t="s">
        <v>1508</v>
      </c>
      <c r="G681" s="4" t="s">
        <v>319</v>
      </c>
      <c r="H681" s="4" t="s">
        <v>328</v>
      </c>
      <c r="I681" s="4" t="s">
        <v>1513</v>
      </c>
      <c r="J681" s="4">
        <v>11</v>
      </c>
      <c r="K681" s="4">
        <v>78.400000000000006</v>
      </c>
      <c r="L681" s="10">
        <v>862.4</v>
      </c>
    </row>
    <row r="682" spans="1:12" ht="32" customHeight="1" x14ac:dyDescent="0.35">
      <c r="A682" s="9" t="s">
        <v>1037</v>
      </c>
      <c r="B682" s="5">
        <v>45618</v>
      </c>
      <c r="C682" s="5" t="str">
        <f t="shared" si="10"/>
        <v>November</v>
      </c>
      <c r="D682" s="5" t="str">
        <f>VLOOKUP(C682,'Sales Report'!$A$47:$B$58,2,FALSE)</f>
        <v>Quarter 4</v>
      </c>
      <c r="E682" s="4" t="s">
        <v>1372</v>
      </c>
      <c r="F682" s="4" t="s">
        <v>1510</v>
      </c>
      <c r="G682" s="4" t="s">
        <v>322</v>
      </c>
      <c r="H682" s="4" t="s">
        <v>333</v>
      </c>
      <c r="I682" s="4" t="s">
        <v>1514</v>
      </c>
      <c r="J682" s="4">
        <v>13</v>
      </c>
      <c r="K682" s="4">
        <v>168.12</v>
      </c>
      <c r="L682" s="10">
        <v>2185.56</v>
      </c>
    </row>
    <row r="683" spans="1:12" ht="32" customHeight="1" x14ac:dyDescent="0.35">
      <c r="A683" s="9" t="s">
        <v>1038</v>
      </c>
      <c r="B683" s="5">
        <v>45351</v>
      </c>
      <c r="C683" s="5" t="str">
        <f t="shared" si="10"/>
        <v>February</v>
      </c>
      <c r="D683" s="5" t="str">
        <f>VLOOKUP(C683,'Sales Report'!$A$47:$B$58,2,FALSE)</f>
        <v>Quarter 1</v>
      </c>
      <c r="E683" s="4" t="s">
        <v>1457</v>
      </c>
      <c r="F683" s="4" t="s">
        <v>1510</v>
      </c>
      <c r="G683" s="4" t="s">
        <v>324</v>
      </c>
      <c r="H683" s="4" t="s">
        <v>337</v>
      </c>
      <c r="I683" s="4" t="s">
        <v>1513</v>
      </c>
      <c r="J683" s="4">
        <v>12</v>
      </c>
      <c r="K683" s="4">
        <v>55.89</v>
      </c>
      <c r="L683" s="10">
        <v>670.68</v>
      </c>
    </row>
    <row r="684" spans="1:12" ht="32" customHeight="1" x14ac:dyDescent="0.35">
      <c r="A684" s="9" t="s">
        <v>1039</v>
      </c>
      <c r="B684" s="5">
        <v>45564</v>
      </c>
      <c r="C684" s="5" t="str">
        <f t="shared" si="10"/>
        <v>September</v>
      </c>
      <c r="D684" s="5" t="str">
        <f>VLOOKUP(C684,'Sales Report'!$A$47:$B$58,2,FALSE)</f>
        <v>Quarter 3</v>
      </c>
      <c r="E684" s="4" t="s">
        <v>1451</v>
      </c>
      <c r="F684" s="4" t="s">
        <v>1508</v>
      </c>
      <c r="G684" s="4" t="s">
        <v>321</v>
      </c>
      <c r="H684" s="4" t="s">
        <v>346</v>
      </c>
      <c r="I684" s="4" t="s">
        <v>1513</v>
      </c>
      <c r="J684" s="4">
        <v>16</v>
      </c>
      <c r="K684" s="4">
        <v>202.01</v>
      </c>
      <c r="L684" s="10">
        <v>3232.16</v>
      </c>
    </row>
    <row r="685" spans="1:12" ht="32" customHeight="1" x14ac:dyDescent="0.35">
      <c r="A685" s="9" t="s">
        <v>1040</v>
      </c>
      <c r="B685" s="5">
        <v>45563</v>
      </c>
      <c r="C685" s="5" t="str">
        <f t="shared" si="10"/>
        <v>September</v>
      </c>
      <c r="D685" s="5" t="str">
        <f>VLOOKUP(C685,'Sales Report'!$A$47:$B$58,2,FALSE)</f>
        <v>Quarter 3</v>
      </c>
      <c r="E685" s="4" t="s">
        <v>1393</v>
      </c>
      <c r="F685" s="4" t="s">
        <v>1511</v>
      </c>
      <c r="G685" s="4" t="s">
        <v>318</v>
      </c>
      <c r="H685" s="4" t="s">
        <v>336</v>
      </c>
      <c r="I685" s="4" t="s">
        <v>1513</v>
      </c>
      <c r="J685" s="4">
        <v>13</v>
      </c>
      <c r="K685" s="4">
        <v>294.66000000000003</v>
      </c>
      <c r="L685" s="10">
        <v>3830.58</v>
      </c>
    </row>
    <row r="686" spans="1:12" ht="32" customHeight="1" x14ac:dyDescent="0.35">
      <c r="A686" s="9" t="s">
        <v>1041</v>
      </c>
      <c r="B686" s="5">
        <v>45563</v>
      </c>
      <c r="C686" s="5" t="str">
        <f t="shared" si="10"/>
        <v>September</v>
      </c>
      <c r="D686" s="5" t="str">
        <f>VLOOKUP(C686,'Sales Report'!$A$47:$B$58,2,FALSE)</f>
        <v>Quarter 3</v>
      </c>
      <c r="E686" s="4" t="s">
        <v>1485</v>
      </c>
      <c r="F686" s="4" t="s">
        <v>1511</v>
      </c>
      <c r="G686" s="4" t="s">
        <v>323</v>
      </c>
      <c r="H686" s="4" t="s">
        <v>340</v>
      </c>
      <c r="I686" s="4" t="s">
        <v>1513</v>
      </c>
      <c r="J686" s="4">
        <v>13</v>
      </c>
      <c r="K686" s="4">
        <v>416.06</v>
      </c>
      <c r="L686" s="10">
        <v>5408.78</v>
      </c>
    </row>
    <row r="687" spans="1:12" ht="32" customHeight="1" x14ac:dyDescent="0.35">
      <c r="A687" s="9" t="s">
        <v>1042</v>
      </c>
      <c r="B687" s="5">
        <v>45625</v>
      </c>
      <c r="C687" s="5" t="str">
        <f t="shared" si="10"/>
        <v>November</v>
      </c>
      <c r="D687" s="5" t="str">
        <f>VLOOKUP(C687,'Sales Report'!$A$47:$B$58,2,FALSE)</f>
        <v>Quarter 4</v>
      </c>
      <c r="E687" s="4" t="s">
        <v>1428</v>
      </c>
      <c r="F687" s="4" t="s">
        <v>1507</v>
      </c>
      <c r="G687" s="4" t="s">
        <v>324</v>
      </c>
      <c r="H687" s="4" t="s">
        <v>337</v>
      </c>
      <c r="I687" s="4" t="s">
        <v>1514</v>
      </c>
      <c r="J687" s="4">
        <v>12</v>
      </c>
      <c r="K687" s="4">
        <v>521.34</v>
      </c>
      <c r="L687" s="10">
        <v>6256.08</v>
      </c>
    </row>
    <row r="688" spans="1:12" ht="32" customHeight="1" x14ac:dyDescent="0.35">
      <c r="A688" s="9" t="s">
        <v>1043</v>
      </c>
      <c r="B688" s="5">
        <v>45492</v>
      </c>
      <c r="C688" s="5" t="str">
        <f t="shared" si="10"/>
        <v>July</v>
      </c>
      <c r="D688" s="5" t="str">
        <f>VLOOKUP(C688,'Sales Report'!$A$47:$B$58,2,FALSE)</f>
        <v>Quarter 3</v>
      </c>
      <c r="E688" s="4" t="s">
        <v>1442</v>
      </c>
      <c r="F688" s="4" t="s">
        <v>1510</v>
      </c>
      <c r="G688" s="4" t="s">
        <v>323</v>
      </c>
      <c r="H688" s="4" t="s">
        <v>349</v>
      </c>
      <c r="I688" s="4" t="s">
        <v>1514</v>
      </c>
      <c r="J688" s="4">
        <v>4</v>
      </c>
      <c r="K688" s="4">
        <v>178.69</v>
      </c>
      <c r="L688" s="10">
        <v>714.76</v>
      </c>
    </row>
    <row r="689" spans="1:12" ht="32" customHeight="1" x14ac:dyDescent="0.35">
      <c r="A689" s="9" t="s">
        <v>1044</v>
      </c>
      <c r="B689" s="5">
        <v>45464</v>
      </c>
      <c r="C689" s="5" t="str">
        <f t="shared" si="10"/>
        <v>June</v>
      </c>
      <c r="D689" s="5" t="str">
        <f>VLOOKUP(C689,'Sales Report'!$A$47:$B$58,2,FALSE)</f>
        <v>Quarter 2</v>
      </c>
      <c r="E689" s="4" t="s">
        <v>1503</v>
      </c>
      <c r="F689" s="4" t="s">
        <v>1507</v>
      </c>
      <c r="G689" s="4" t="s">
        <v>318</v>
      </c>
      <c r="H689" s="4" t="s">
        <v>336</v>
      </c>
      <c r="I689" s="4" t="s">
        <v>1513</v>
      </c>
      <c r="J689" s="4">
        <v>19</v>
      </c>
      <c r="K689" s="4">
        <v>460.84</v>
      </c>
      <c r="L689" s="10">
        <v>8755.9599999999991</v>
      </c>
    </row>
    <row r="690" spans="1:12" ht="32" customHeight="1" x14ac:dyDescent="0.35">
      <c r="A690" s="9" t="s">
        <v>1045</v>
      </c>
      <c r="B690" s="5">
        <v>45502</v>
      </c>
      <c r="C690" s="5" t="str">
        <f t="shared" si="10"/>
        <v>July</v>
      </c>
      <c r="D690" s="5" t="str">
        <f>VLOOKUP(C690,'Sales Report'!$A$47:$B$58,2,FALSE)</f>
        <v>Quarter 3</v>
      </c>
      <c r="E690" s="4" t="s">
        <v>1487</v>
      </c>
      <c r="F690" s="4" t="s">
        <v>1509</v>
      </c>
      <c r="G690" s="4" t="s">
        <v>324</v>
      </c>
      <c r="H690" s="4" t="s">
        <v>342</v>
      </c>
      <c r="I690" s="4" t="s">
        <v>1513</v>
      </c>
      <c r="J690" s="4">
        <v>1</v>
      </c>
      <c r="K690" s="4">
        <v>485.74</v>
      </c>
      <c r="L690" s="10">
        <v>485.74</v>
      </c>
    </row>
    <row r="691" spans="1:12" ht="32" customHeight="1" x14ac:dyDescent="0.35">
      <c r="A691" s="9" t="s">
        <v>1046</v>
      </c>
      <c r="B691" s="5">
        <v>45420</v>
      </c>
      <c r="C691" s="5" t="str">
        <f t="shared" si="10"/>
        <v>May</v>
      </c>
      <c r="D691" s="5" t="str">
        <f>VLOOKUP(C691,'Sales Report'!$A$47:$B$58,2,FALSE)</f>
        <v>Quarter 2</v>
      </c>
      <c r="E691" s="4" t="s">
        <v>1500</v>
      </c>
      <c r="F691" s="4" t="s">
        <v>1511</v>
      </c>
      <c r="G691" s="4" t="s">
        <v>320</v>
      </c>
      <c r="H691" s="4" t="s">
        <v>327</v>
      </c>
      <c r="I691" s="4" t="s">
        <v>1514</v>
      </c>
      <c r="J691" s="4">
        <v>12</v>
      </c>
      <c r="K691" s="4">
        <v>158.83000000000001</v>
      </c>
      <c r="L691" s="10">
        <v>1905.96</v>
      </c>
    </row>
    <row r="692" spans="1:12" ht="32" customHeight="1" x14ac:dyDescent="0.35">
      <c r="A692" s="9" t="s">
        <v>1047</v>
      </c>
      <c r="B692" s="5">
        <v>45403</v>
      </c>
      <c r="C692" s="5" t="str">
        <f t="shared" si="10"/>
        <v>April</v>
      </c>
      <c r="D692" s="5" t="str">
        <f>VLOOKUP(C692,'Sales Report'!$A$47:$B$58,2,FALSE)</f>
        <v>Quarter 2</v>
      </c>
      <c r="E692" s="4" t="s">
        <v>1382</v>
      </c>
      <c r="F692" s="4" t="s">
        <v>1511</v>
      </c>
      <c r="G692" s="4" t="s">
        <v>320</v>
      </c>
      <c r="H692" s="4" t="s">
        <v>345</v>
      </c>
      <c r="I692" s="4" t="s">
        <v>1513</v>
      </c>
      <c r="J692" s="4">
        <v>2</v>
      </c>
      <c r="K692" s="4">
        <v>590.5</v>
      </c>
      <c r="L692" s="10">
        <v>1181</v>
      </c>
    </row>
    <row r="693" spans="1:12" ht="32" customHeight="1" x14ac:dyDescent="0.35">
      <c r="A693" s="9" t="s">
        <v>1048</v>
      </c>
      <c r="B693" s="5">
        <v>45623</v>
      </c>
      <c r="C693" s="5" t="str">
        <f t="shared" si="10"/>
        <v>November</v>
      </c>
      <c r="D693" s="5" t="str">
        <f>VLOOKUP(C693,'Sales Report'!$A$47:$B$58,2,FALSE)</f>
        <v>Quarter 4</v>
      </c>
      <c r="E693" s="4" t="s">
        <v>1464</v>
      </c>
      <c r="F693" s="4" t="s">
        <v>1510</v>
      </c>
      <c r="G693" s="4" t="s">
        <v>320</v>
      </c>
      <c r="H693" s="4" t="s">
        <v>334</v>
      </c>
      <c r="I693" s="4" t="s">
        <v>1513</v>
      </c>
      <c r="J693" s="4">
        <v>13</v>
      </c>
      <c r="K693" s="4">
        <v>430.71</v>
      </c>
      <c r="L693" s="10">
        <v>5599.23</v>
      </c>
    </row>
    <row r="694" spans="1:12" ht="32" customHeight="1" x14ac:dyDescent="0.35">
      <c r="A694" s="9" t="s">
        <v>1049</v>
      </c>
      <c r="B694" s="5">
        <v>45330</v>
      </c>
      <c r="C694" s="5" t="str">
        <f t="shared" si="10"/>
        <v>February</v>
      </c>
      <c r="D694" s="5" t="str">
        <f>VLOOKUP(C694,'Sales Report'!$A$47:$B$58,2,FALSE)</f>
        <v>Quarter 1</v>
      </c>
      <c r="E694" s="4" t="s">
        <v>1491</v>
      </c>
      <c r="F694" s="4" t="s">
        <v>1507</v>
      </c>
      <c r="G694" s="4" t="s">
        <v>320</v>
      </c>
      <c r="H694" s="4" t="s">
        <v>334</v>
      </c>
      <c r="I694" s="4" t="s">
        <v>1513</v>
      </c>
      <c r="J694" s="4">
        <v>9</v>
      </c>
      <c r="K694" s="4">
        <v>197.1</v>
      </c>
      <c r="L694" s="10">
        <v>1773.9</v>
      </c>
    </row>
    <row r="695" spans="1:12" ht="32" customHeight="1" x14ac:dyDescent="0.35">
      <c r="A695" s="9" t="s">
        <v>1050</v>
      </c>
      <c r="B695" s="5">
        <v>45329</v>
      </c>
      <c r="C695" s="5" t="str">
        <f t="shared" si="10"/>
        <v>February</v>
      </c>
      <c r="D695" s="5" t="str">
        <f>VLOOKUP(C695,'Sales Report'!$A$47:$B$58,2,FALSE)</f>
        <v>Quarter 1</v>
      </c>
      <c r="E695" s="4" t="s">
        <v>1443</v>
      </c>
      <c r="F695" s="4" t="s">
        <v>1511</v>
      </c>
      <c r="G695" s="4" t="s">
        <v>322</v>
      </c>
      <c r="H695" s="4" t="s">
        <v>333</v>
      </c>
      <c r="I695" s="4" t="s">
        <v>1513</v>
      </c>
      <c r="J695" s="4">
        <v>11</v>
      </c>
      <c r="K695" s="4">
        <v>167.24</v>
      </c>
      <c r="L695" s="10">
        <v>1839.64</v>
      </c>
    </row>
    <row r="696" spans="1:12" ht="32" customHeight="1" x14ac:dyDescent="0.35">
      <c r="A696" s="9" t="s">
        <v>1051</v>
      </c>
      <c r="B696" s="5">
        <v>45427</v>
      </c>
      <c r="C696" s="5" t="str">
        <f t="shared" si="10"/>
        <v>May</v>
      </c>
      <c r="D696" s="5" t="str">
        <f>VLOOKUP(C696,'Sales Report'!$A$47:$B$58,2,FALSE)</f>
        <v>Quarter 2</v>
      </c>
      <c r="E696" s="4" t="s">
        <v>1432</v>
      </c>
      <c r="F696" s="4" t="s">
        <v>1508</v>
      </c>
      <c r="G696" s="4" t="s">
        <v>321</v>
      </c>
      <c r="H696" s="4" t="s">
        <v>346</v>
      </c>
      <c r="I696" s="4" t="s">
        <v>1514</v>
      </c>
      <c r="J696" s="4">
        <v>11</v>
      </c>
      <c r="K696" s="4">
        <v>56.2</v>
      </c>
      <c r="L696" s="10">
        <v>618.20000000000005</v>
      </c>
    </row>
    <row r="697" spans="1:12" ht="32" customHeight="1" x14ac:dyDescent="0.35">
      <c r="A697" s="9" t="s">
        <v>1052</v>
      </c>
      <c r="B697" s="5">
        <v>45622</v>
      </c>
      <c r="C697" s="5" t="str">
        <f t="shared" si="10"/>
        <v>November</v>
      </c>
      <c r="D697" s="5" t="str">
        <f>VLOOKUP(C697,'Sales Report'!$A$47:$B$58,2,FALSE)</f>
        <v>Quarter 4</v>
      </c>
      <c r="E697" s="4" t="s">
        <v>1426</v>
      </c>
      <c r="F697" s="4" t="s">
        <v>1511</v>
      </c>
      <c r="G697" s="4" t="s">
        <v>320</v>
      </c>
      <c r="H697" s="4" t="s">
        <v>327</v>
      </c>
      <c r="I697" s="4" t="s">
        <v>1513</v>
      </c>
      <c r="J697" s="4">
        <v>7</v>
      </c>
      <c r="K697" s="4">
        <v>380.72</v>
      </c>
      <c r="L697" s="10">
        <v>2665.04</v>
      </c>
    </row>
    <row r="698" spans="1:12" ht="32" customHeight="1" x14ac:dyDescent="0.35">
      <c r="A698" s="9" t="s">
        <v>1053</v>
      </c>
      <c r="B698" s="5">
        <v>45518</v>
      </c>
      <c r="C698" s="5" t="str">
        <f t="shared" si="10"/>
        <v>August</v>
      </c>
      <c r="D698" s="5" t="str">
        <f>VLOOKUP(C698,'Sales Report'!$A$47:$B$58,2,FALSE)</f>
        <v>Quarter 3</v>
      </c>
      <c r="E698" s="4" t="s">
        <v>1493</v>
      </c>
      <c r="F698" s="4" t="s">
        <v>1511</v>
      </c>
      <c r="G698" s="4" t="s">
        <v>319</v>
      </c>
      <c r="H698" s="4" t="s">
        <v>341</v>
      </c>
      <c r="I698" s="4" t="s">
        <v>1513</v>
      </c>
      <c r="J698" s="4">
        <v>7</v>
      </c>
      <c r="K698" s="4">
        <v>397.25</v>
      </c>
      <c r="L698" s="10">
        <v>2780.75</v>
      </c>
    </row>
    <row r="699" spans="1:12" ht="32" customHeight="1" x14ac:dyDescent="0.35">
      <c r="A699" s="9" t="s">
        <v>1054</v>
      </c>
      <c r="B699" s="5">
        <v>45520</v>
      </c>
      <c r="C699" s="5" t="str">
        <f t="shared" si="10"/>
        <v>August</v>
      </c>
      <c r="D699" s="5" t="str">
        <f>VLOOKUP(C699,'Sales Report'!$A$47:$B$58,2,FALSE)</f>
        <v>Quarter 3</v>
      </c>
      <c r="E699" s="4" t="s">
        <v>1444</v>
      </c>
      <c r="F699" s="4" t="s">
        <v>1508</v>
      </c>
      <c r="G699" s="4" t="s">
        <v>320</v>
      </c>
      <c r="H699" s="4" t="s">
        <v>345</v>
      </c>
      <c r="I699" s="4" t="s">
        <v>1513</v>
      </c>
      <c r="J699" s="4">
        <v>3</v>
      </c>
      <c r="K699" s="4">
        <v>375.55</v>
      </c>
      <c r="L699" s="10">
        <v>1126.6500000000001</v>
      </c>
    </row>
    <row r="700" spans="1:12" ht="32" customHeight="1" x14ac:dyDescent="0.35">
      <c r="A700" s="9" t="s">
        <v>1055</v>
      </c>
      <c r="B700" s="5">
        <v>45369</v>
      </c>
      <c r="C700" s="5" t="str">
        <f t="shared" si="10"/>
        <v>March</v>
      </c>
      <c r="D700" s="5" t="str">
        <f>VLOOKUP(C700,'Sales Report'!$A$47:$B$58,2,FALSE)</f>
        <v>Quarter 1</v>
      </c>
      <c r="E700" s="4" t="s">
        <v>1367</v>
      </c>
      <c r="F700" s="4" t="s">
        <v>1508</v>
      </c>
      <c r="G700" s="4" t="s">
        <v>319</v>
      </c>
      <c r="H700" s="4" t="s">
        <v>328</v>
      </c>
      <c r="I700" s="4" t="s">
        <v>1514</v>
      </c>
      <c r="J700" s="4">
        <v>2</v>
      </c>
      <c r="K700" s="4">
        <v>412.7</v>
      </c>
      <c r="L700" s="10">
        <v>825.4</v>
      </c>
    </row>
    <row r="701" spans="1:12" ht="32" customHeight="1" x14ac:dyDescent="0.35">
      <c r="A701" s="9" t="s">
        <v>1056</v>
      </c>
      <c r="B701" s="5">
        <v>45543</v>
      </c>
      <c r="C701" s="5" t="str">
        <f t="shared" si="10"/>
        <v>September</v>
      </c>
      <c r="D701" s="5" t="str">
        <f>VLOOKUP(C701,'Sales Report'!$A$47:$B$58,2,FALSE)</f>
        <v>Quarter 3</v>
      </c>
      <c r="E701" s="4" t="s">
        <v>1430</v>
      </c>
      <c r="F701" s="4" t="s">
        <v>1508</v>
      </c>
      <c r="G701" s="4" t="s">
        <v>324</v>
      </c>
      <c r="H701" s="4" t="s">
        <v>342</v>
      </c>
      <c r="I701" s="4" t="s">
        <v>1513</v>
      </c>
      <c r="J701" s="4">
        <v>17</v>
      </c>
      <c r="K701" s="4">
        <v>473.6</v>
      </c>
      <c r="L701" s="10">
        <v>8051.2</v>
      </c>
    </row>
    <row r="702" spans="1:12" ht="32" customHeight="1" x14ac:dyDescent="0.35">
      <c r="A702" s="9" t="s">
        <v>1057</v>
      </c>
      <c r="B702" s="5">
        <v>45644</v>
      </c>
      <c r="C702" s="5" t="str">
        <f t="shared" si="10"/>
        <v>December</v>
      </c>
      <c r="D702" s="5" t="str">
        <f>VLOOKUP(C702,'Sales Report'!$A$47:$B$58,2,FALSE)</f>
        <v>Quarter 4</v>
      </c>
      <c r="E702" s="4" t="s">
        <v>1376</v>
      </c>
      <c r="F702" s="4" t="s">
        <v>1511</v>
      </c>
      <c r="G702" s="4" t="s">
        <v>321</v>
      </c>
      <c r="H702" s="4" t="s">
        <v>331</v>
      </c>
      <c r="I702" s="4" t="s">
        <v>1513</v>
      </c>
      <c r="J702" s="4">
        <v>18</v>
      </c>
      <c r="K702" s="4">
        <v>145.88</v>
      </c>
      <c r="L702" s="10">
        <v>2625.84</v>
      </c>
    </row>
    <row r="703" spans="1:12" ht="32" customHeight="1" x14ac:dyDescent="0.35">
      <c r="A703" s="9" t="s">
        <v>1058</v>
      </c>
      <c r="B703" s="5">
        <v>45497</v>
      </c>
      <c r="C703" s="5" t="str">
        <f t="shared" si="10"/>
        <v>July</v>
      </c>
      <c r="D703" s="5" t="str">
        <f>VLOOKUP(C703,'Sales Report'!$A$47:$B$58,2,FALSE)</f>
        <v>Quarter 3</v>
      </c>
      <c r="E703" s="4" t="s">
        <v>1397</v>
      </c>
      <c r="F703" s="4" t="s">
        <v>1511</v>
      </c>
      <c r="G703" s="4" t="s">
        <v>324</v>
      </c>
      <c r="H703" s="4" t="s">
        <v>337</v>
      </c>
      <c r="I703" s="4" t="s">
        <v>1513</v>
      </c>
      <c r="J703" s="4">
        <v>12</v>
      </c>
      <c r="K703" s="4">
        <v>227.22</v>
      </c>
      <c r="L703" s="10">
        <v>2726.64</v>
      </c>
    </row>
    <row r="704" spans="1:12" ht="32" customHeight="1" x14ac:dyDescent="0.35">
      <c r="A704" s="9" t="s">
        <v>1059</v>
      </c>
      <c r="B704" s="5">
        <v>45440</v>
      </c>
      <c r="C704" s="5" t="str">
        <f t="shared" si="10"/>
        <v>May</v>
      </c>
      <c r="D704" s="5" t="str">
        <f>VLOOKUP(C704,'Sales Report'!$A$47:$B$58,2,FALSE)</f>
        <v>Quarter 2</v>
      </c>
      <c r="E704" s="4" t="s">
        <v>1478</v>
      </c>
      <c r="F704" s="4" t="s">
        <v>1510</v>
      </c>
      <c r="G704" s="4" t="s">
        <v>323</v>
      </c>
      <c r="H704" s="4" t="s">
        <v>349</v>
      </c>
      <c r="I704" s="4" t="s">
        <v>1513</v>
      </c>
      <c r="J704" s="4">
        <v>3</v>
      </c>
      <c r="K704" s="4">
        <v>521.16</v>
      </c>
      <c r="L704" s="10">
        <v>1563.48</v>
      </c>
    </row>
    <row r="705" spans="1:12" ht="32" customHeight="1" x14ac:dyDescent="0.35">
      <c r="A705" s="9" t="s">
        <v>1060</v>
      </c>
      <c r="B705" s="5">
        <v>45648</v>
      </c>
      <c r="C705" s="5" t="str">
        <f t="shared" si="10"/>
        <v>December</v>
      </c>
      <c r="D705" s="5" t="str">
        <f>VLOOKUP(C705,'Sales Report'!$A$47:$B$58,2,FALSE)</f>
        <v>Quarter 4</v>
      </c>
      <c r="E705" s="4" t="s">
        <v>1402</v>
      </c>
      <c r="F705" s="4" t="s">
        <v>1511</v>
      </c>
      <c r="G705" s="4" t="s">
        <v>324</v>
      </c>
      <c r="H705" s="4" t="s">
        <v>342</v>
      </c>
      <c r="I705" s="4" t="s">
        <v>1514</v>
      </c>
      <c r="J705" s="4">
        <v>13</v>
      </c>
      <c r="K705" s="4">
        <v>398.26</v>
      </c>
      <c r="L705" s="10">
        <v>5177.38</v>
      </c>
    </row>
    <row r="706" spans="1:12" ht="32" customHeight="1" x14ac:dyDescent="0.35">
      <c r="A706" s="9" t="s">
        <v>1061</v>
      </c>
      <c r="B706" s="5">
        <v>45615</v>
      </c>
      <c r="C706" s="5" t="str">
        <f t="shared" si="10"/>
        <v>November</v>
      </c>
      <c r="D706" s="5" t="str">
        <f>VLOOKUP(C706,'Sales Report'!$A$47:$B$58,2,FALSE)</f>
        <v>Quarter 4</v>
      </c>
      <c r="E706" s="4" t="s">
        <v>1473</v>
      </c>
      <c r="F706" s="4" t="s">
        <v>1510</v>
      </c>
      <c r="G706" s="4" t="s">
        <v>318</v>
      </c>
      <c r="H706" s="4" t="s">
        <v>336</v>
      </c>
      <c r="I706" s="4" t="s">
        <v>1514</v>
      </c>
      <c r="J706" s="4">
        <v>12</v>
      </c>
      <c r="K706" s="4">
        <v>294.39999999999998</v>
      </c>
      <c r="L706" s="10">
        <v>3532.8</v>
      </c>
    </row>
    <row r="707" spans="1:12" ht="32" customHeight="1" x14ac:dyDescent="0.35">
      <c r="A707" s="9" t="s">
        <v>1062</v>
      </c>
      <c r="B707" s="5">
        <v>45595</v>
      </c>
      <c r="C707" s="5" t="str">
        <f t="shared" ref="C707:C770" si="11">TEXT(B707,"mmmm")</f>
        <v>October</v>
      </c>
      <c r="D707" s="5" t="str">
        <f>VLOOKUP(C707,'Sales Report'!$A$47:$B$58,2,FALSE)</f>
        <v>Quarter 4</v>
      </c>
      <c r="E707" s="4" t="s">
        <v>1496</v>
      </c>
      <c r="F707" s="4" t="s">
        <v>1508</v>
      </c>
      <c r="G707" s="4" t="s">
        <v>319</v>
      </c>
      <c r="H707" s="4" t="s">
        <v>328</v>
      </c>
      <c r="I707" s="4" t="s">
        <v>1513</v>
      </c>
      <c r="J707" s="4">
        <v>7</v>
      </c>
      <c r="K707" s="4">
        <v>38.479999999999997</v>
      </c>
      <c r="L707" s="10">
        <v>269.36</v>
      </c>
    </row>
    <row r="708" spans="1:12" ht="32" customHeight="1" x14ac:dyDescent="0.35">
      <c r="A708" s="9" t="s">
        <v>1063</v>
      </c>
      <c r="B708" s="5">
        <v>45565</v>
      </c>
      <c r="C708" s="5" t="str">
        <f t="shared" si="11"/>
        <v>September</v>
      </c>
      <c r="D708" s="5" t="str">
        <f>VLOOKUP(C708,'Sales Report'!$A$47:$B$58,2,FALSE)</f>
        <v>Quarter 3</v>
      </c>
      <c r="E708" s="4" t="s">
        <v>1360</v>
      </c>
      <c r="F708" s="4" t="s">
        <v>1511</v>
      </c>
      <c r="G708" s="4" t="s">
        <v>321</v>
      </c>
      <c r="H708" s="4" t="s">
        <v>331</v>
      </c>
      <c r="I708" s="4" t="s">
        <v>1513</v>
      </c>
      <c r="J708" s="4">
        <v>18</v>
      </c>
      <c r="K708" s="4">
        <v>395.18</v>
      </c>
      <c r="L708" s="10">
        <v>7113.24</v>
      </c>
    </row>
    <row r="709" spans="1:12" ht="32" customHeight="1" x14ac:dyDescent="0.35">
      <c r="A709" s="9" t="s">
        <v>1064</v>
      </c>
      <c r="B709" s="5">
        <v>45313</v>
      </c>
      <c r="C709" s="5" t="str">
        <f t="shared" si="11"/>
        <v>January</v>
      </c>
      <c r="D709" s="5" t="str">
        <f>VLOOKUP(C709,'Sales Report'!$A$47:$B$58,2,FALSE)</f>
        <v>Quarter 1</v>
      </c>
      <c r="E709" s="4" t="s">
        <v>1476</v>
      </c>
      <c r="F709" s="4" t="s">
        <v>1511</v>
      </c>
      <c r="G709" s="4" t="s">
        <v>320</v>
      </c>
      <c r="H709" s="4" t="s">
        <v>347</v>
      </c>
      <c r="I709" s="4" t="s">
        <v>1513</v>
      </c>
      <c r="J709" s="4">
        <v>2</v>
      </c>
      <c r="K709" s="4">
        <v>233.07</v>
      </c>
      <c r="L709" s="10">
        <v>466.14</v>
      </c>
    </row>
    <row r="710" spans="1:12" ht="32" customHeight="1" x14ac:dyDescent="0.35">
      <c r="A710" s="9" t="s">
        <v>1065</v>
      </c>
      <c r="B710" s="5">
        <v>45411</v>
      </c>
      <c r="C710" s="5" t="str">
        <f t="shared" si="11"/>
        <v>April</v>
      </c>
      <c r="D710" s="5" t="str">
        <f>VLOOKUP(C710,'Sales Report'!$A$47:$B$58,2,FALSE)</f>
        <v>Quarter 2</v>
      </c>
      <c r="E710" s="4" t="s">
        <v>1459</v>
      </c>
      <c r="F710" s="4" t="s">
        <v>1511</v>
      </c>
      <c r="G710" s="4" t="s">
        <v>319</v>
      </c>
      <c r="H710" s="4" t="s">
        <v>341</v>
      </c>
      <c r="I710" s="4" t="s">
        <v>1513</v>
      </c>
      <c r="J710" s="4">
        <v>18</v>
      </c>
      <c r="K710" s="4">
        <v>115.77</v>
      </c>
      <c r="L710" s="10">
        <v>2083.86</v>
      </c>
    </row>
    <row r="711" spans="1:12" ht="32" customHeight="1" x14ac:dyDescent="0.35">
      <c r="A711" s="9" t="s">
        <v>1066</v>
      </c>
      <c r="B711" s="5">
        <v>45608</v>
      </c>
      <c r="C711" s="5" t="str">
        <f t="shared" si="11"/>
        <v>November</v>
      </c>
      <c r="D711" s="5" t="str">
        <f>VLOOKUP(C711,'Sales Report'!$A$47:$B$58,2,FALSE)</f>
        <v>Quarter 4</v>
      </c>
      <c r="E711" s="4" t="s">
        <v>1439</v>
      </c>
      <c r="F711" s="4" t="s">
        <v>1510</v>
      </c>
      <c r="G711" s="4" t="s">
        <v>318</v>
      </c>
      <c r="H711" s="4" t="s">
        <v>325</v>
      </c>
      <c r="I711" s="4" t="s">
        <v>1514</v>
      </c>
      <c r="J711" s="4">
        <v>16</v>
      </c>
      <c r="K711" s="4">
        <v>383.47</v>
      </c>
      <c r="L711" s="10">
        <v>6135.52</v>
      </c>
    </row>
    <row r="712" spans="1:12" ht="32" customHeight="1" x14ac:dyDescent="0.35">
      <c r="A712" s="9" t="s">
        <v>1067</v>
      </c>
      <c r="B712" s="5">
        <v>45317</v>
      </c>
      <c r="C712" s="5" t="str">
        <f t="shared" si="11"/>
        <v>January</v>
      </c>
      <c r="D712" s="5" t="str">
        <f>VLOOKUP(C712,'Sales Report'!$A$47:$B$58,2,FALSE)</f>
        <v>Quarter 1</v>
      </c>
      <c r="E712" s="4" t="s">
        <v>1438</v>
      </c>
      <c r="F712" s="4" t="s">
        <v>1511</v>
      </c>
      <c r="G712" s="4" t="s">
        <v>318</v>
      </c>
      <c r="H712" s="4" t="s">
        <v>336</v>
      </c>
      <c r="I712" s="4" t="s">
        <v>1513</v>
      </c>
      <c r="J712" s="4">
        <v>5</v>
      </c>
      <c r="K712" s="4">
        <v>29.95</v>
      </c>
      <c r="L712" s="10">
        <v>149.75</v>
      </c>
    </row>
    <row r="713" spans="1:12" ht="32" customHeight="1" x14ac:dyDescent="0.35">
      <c r="A713" s="9" t="s">
        <v>1068</v>
      </c>
      <c r="B713" s="5">
        <v>45346</v>
      </c>
      <c r="C713" s="5" t="str">
        <f t="shared" si="11"/>
        <v>February</v>
      </c>
      <c r="D713" s="5" t="str">
        <f>VLOOKUP(C713,'Sales Report'!$A$47:$B$58,2,FALSE)</f>
        <v>Quarter 1</v>
      </c>
      <c r="E713" s="4" t="s">
        <v>1437</v>
      </c>
      <c r="F713" s="4" t="s">
        <v>1508</v>
      </c>
      <c r="G713" s="4" t="s">
        <v>321</v>
      </c>
      <c r="H713" s="4" t="s">
        <v>329</v>
      </c>
      <c r="I713" s="4" t="s">
        <v>1513</v>
      </c>
      <c r="J713" s="4">
        <v>19</v>
      </c>
      <c r="K713" s="4">
        <v>63.39</v>
      </c>
      <c r="L713" s="10">
        <v>1204.4100000000001</v>
      </c>
    </row>
    <row r="714" spans="1:12" ht="32" customHeight="1" x14ac:dyDescent="0.35">
      <c r="A714" s="9" t="s">
        <v>1069</v>
      </c>
      <c r="B714" s="5">
        <v>45510</v>
      </c>
      <c r="C714" s="5" t="str">
        <f t="shared" si="11"/>
        <v>August</v>
      </c>
      <c r="D714" s="5" t="str">
        <f>VLOOKUP(C714,'Sales Report'!$A$47:$B$58,2,FALSE)</f>
        <v>Quarter 3</v>
      </c>
      <c r="E714" s="4" t="s">
        <v>1450</v>
      </c>
      <c r="F714" s="4" t="s">
        <v>1508</v>
      </c>
      <c r="G714" s="4" t="s">
        <v>324</v>
      </c>
      <c r="H714" s="4" t="s">
        <v>337</v>
      </c>
      <c r="I714" s="4" t="s">
        <v>1513</v>
      </c>
      <c r="J714" s="4">
        <v>8</v>
      </c>
      <c r="K714" s="4">
        <v>63.27</v>
      </c>
      <c r="L714" s="10">
        <v>506.16</v>
      </c>
    </row>
    <row r="715" spans="1:12" ht="32" customHeight="1" x14ac:dyDescent="0.35">
      <c r="A715" s="9" t="s">
        <v>1070</v>
      </c>
      <c r="B715" s="5">
        <v>45401</v>
      </c>
      <c r="C715" s="5" t="str">
        <f t="shared" si="11"/>
        <v>April</v>
      </c>
      <c r="D715" s="5" t="str">
        <f>VLOOKUP(C715,'Sales Report'!$A$47:$B$58,2,FALSE)</f>
        <v>Quarter 2</v>
      </c>
      <c r="E715" s="4" t="s">
        <v>1439</v>
      </c>
      <c r="F715" s="4" t="s">
        <v>1509</v>
      </c>
      <c r="G715" s="4" t="s">
        <v>323</v>
      </c>
      <c r="H715" s="4" t="s">
        <v>332</v>
      </c>
      <c r="I715" s="4" t="s">
        <v>1513</v>
      </c>
      <c r="J715" s="4">
        <v>19</v>
      </c>
      <c r="K715" s="4">
        <v>329.9</v>
      </c>
      <c r="L715" s="10">
        <v>6268.1</v>
      </c>
    </row>
    <row r="716" spans="1:12" ht="32" customHeight="1" x14ac:dyDescent="0.35">
      <c r="A716" s="9" t="s">
        <v>1071</v>
      </c>
      <c r="B716" s="5">
        <v>45504</v>
      </c>
      <c r="C716" s="5" t="str">
        <f t="shared" si="11"/>
        <v>July</v>
      </c>
      <c r="D716" s="5" t="str">
        <f>VLOOKUP(C716,'Sales Report'!$A$47:$B$58,2,FALSE)</f>
        <v>Quarter 3</v>
      </c>
      <c r="E716" s="4" t="s">
        <v>1410</v>
      </c>
      <c r="F716" s="4" t="s">
        <v>1507</v>
      </c>
      <c r="G716" s="4" t="s">
        <v>319</v>
      </c>
      <c r="H716" s="4" t="s">
        <v>335</v>
      </c>
      <c r="I716" s="4" t="s">
        <v>1514</v>
      </c>
      <c r="J716" s="4">
        <v>3</v>
      </c>
      <c r="K716" s="4">
        <v>91.25</v>
      </c>
      <c r="L716" s="10">
        <v>273.75</v>
      </c>
    </row>
    <row r="717" spans="1:12" ht="32" customHeight="1" x14ac:dyDescent="0.35">
      <c r="A717" s="9" t="s">
        <v>1072</v>
      </c>
      <c r="B717" s="5">
        <v>45312</v>
      </c>
      <c r="C717" s="5" t="str">
        <f t="shared" si="11"/>
        <v>January</v>
      </c>
      <c r="D717" s="5" t="str">
        <f>VLOOKUP(C717,'Sales Report'!$A$47:$B$58,2,FALSE)</f>
        <v>Quarter 1</v>
      </c>
      <c r="E717" s="4" t="s">
        <v>1436</v>
      </c>
      <c r="F717" s="4" t="s">
        <v>1511</v>
      </c>
      <c r="G717" s="4" t="s">
        <v>324</v>
      </c>
      <c r="H717" s="4" t="s">
        <v>342</v>
      </c>
      <c r="I717" s="4" t="s">
        <v>1514</v>
      </c>
      <c r="J717" s="4">
        <v>15</v>
      </c>
      <c r="K717" s="4">
        <v>178.18</v>
      </c>
      <c r="L717" s="10">
        <v>2672.7</v>
      </c>
    </row>
    <row r="718" spans="1:12" ht="32" customHeight="1" x14ac:dyDescent="0.35">
      <c r="A718" s="9" t="s">
        <v>1073</v>
      </c>
      <c r="B718" s="5">
        <v>45300</v>
      </c>
      <c r="C718" s="5" t="str">
        <f t="shared" si="11"/>
        <v>January</v>
      </c>
      <c r="D718" s="5" t="str">
        <f>VLOOKUP(C718,'Sales Report'!$A$47:$B$58,2,FALSE)</f>
        <v>Quarter 1</v>
      </c>
      <c r="E718" s="4" t="s">
        <v>1369</v>
      </c>
      <c r="F718" s="4" t="s">
        <v>1511</v>
      </c>
      <c r="G718" s="4" t="s">
        <v>322</v>
      </c>
      <c r="H718" s="4" t="s">
        <v>343</v>
      </c>
      <c r="I718" s="4" t="s">
        <v>1513</v>
      </c>
      <c r="J718" s="4">
        <v>20</v>
      </c>
      <c r="K718" s="4">
        <v>256.99</v>
      </c>
      <c r="L718" s="10">
        <v>5139.8</v>
      </c>
    </row>
    <row r="719" spans="1:12" ht="32" customHeight="1" x14ac:dyDescent="0.35">
      <c r="A719" s="9" t="s">
        <v>1074</v>
      </c>
      <c r="B719" s="5">
        <v>45625</v>
      </c>
      <c r="C719" s="5" t="str">
        <f t="shared" si="11"/>
        <v>November</v>
      </c>
      <c r="D719" s="5" t="str">
        <f>VLOOKUP(C719,'Sales Report'!$A$47:$B$58,2,FALSE)</f>
        <v>Quarter 4</v>
      </c>
      <c r="E719" s="4" t="s">
        <v>1373</v>
      </c>
      <c r="F719" s="4" t="s">
        <v>1508</v>
      </c>
      <c r="G719" s="4" t="s">
        <v>320</v>
      </c>
      <c r="H719" s="4" t="s">
        <v>345</v>
      </c>
      <c r="I719" s="4" t="s">
        <v>1513</v>
      </c>
      <c r="J719" s="4">
        <v>6</v>
      </c>
      <c r="K719" s="4">
        <v>541.01</v>
      </c>
      <c r="L719" s="10">
        <v>3246.06</v>
      </c>
    </row>
    <row r="720" spans="1:12" ht="32" customHeight="1" x14ac:dyDescent="0.35">
      <c r="A720" s="9" t="s">
        <v>1075</v>
      </c>
      <c r="B720" s="5">
        <v>45430</v>
      </c>
      <c r="C720" s="5" t="str">
        <f t="shared" si="11"/>
        <v>May</v>
      </c>
      <c r="D720" s="5" t="str">
        <f>VLOOKUP(C720,'Sales Report'!$A$47:$B$58,2,FALSE)</f>
        <v>Quarter 2</v>
      </c>
      <c r="E720" s="4" t="s">
        <v>1447</v>
      </c>
      <c r="F720" s="4" t="s">
        <v>1508</v>
      </c>
      <c r="G720" s="4" t="s">
        <v>318</v>
      </c>
      <c r="H720" s="4" t="s">
        <v>339</v>
      </c>
      <c r="I720" s="4" t="s">
        <v>1514</v>
      </c>
      <c r="J720" s="4">
        <v>5</v>
      </c>
      <c r="K720" s="4">
        <v>138.04</v>
      </c>
      <c r="L720" s="10">
        <v>690.2</v>
      </c>
    </row>
    <row r="721" spans="1:12" ht="32" customHeight="1" x14ac:dyDescent="0.35">
      <c r="A721" s="9" t="s">
        <v>1076</v>
      </c>
      <c r="B721" s="5">
        <v>45597</v>
      </c>
      <c r="C721" s="5" t="str">
        <f t="shared" si="11"/>
        <v>November</v>
      </c>
      <c r="D721" s="5" t="str">
        <f>VLOOKUP(C721,'Sales Report'!$A$47:$B$58,2,FALSE)</f>
        <v>Quarter 4</v>
      </c>
      <c r="E721" s="4" t="s">
        <v>1503</v>
      </c>
      <c r="F721" s="4" t="s">
        <v>1508</v>
      </c>
      <c r="G721" s="4" t="s">
        <v>321</v>
      </c>
      <c r="H721" s="4" t="s">
        <v>329</v>
      </c>
      <c r="I721" s="4" t="s">
        <v>1513</v>
      </c>
      <c r="J721" s="4">
        <v>6</v>
      </c>
      <c r="K721" s="4">
        <v>397.6</v>
      </c>
      <c r="L721" s="10">
        <v>2385.6</v>
      </c>
    </row>
    <row r="722" spans="1:12" ht="32" customHeight="1" x14ac:dyDescent="0.35">
      <c r="A722" s="9" t="s">
        <v>1077</v>
      </c>
      <c r="B722" s="5">
        <v>45577</v>
      </c>
      <c r="C722" s="5" t="str">
        <f t="shared" si="11"/>
        <v>October</v>
      </c>
      <c r="D722" s="5" t="str">
        <f>VLOOKUP(C722,'Sales Report'!$A$47:$B$58,2,FALSE)</f>
        <v>Quarter 4</v>
      </c>
      <c r="E722" s="4" t="s">
        <v>1435</v>
      </c>
      <c r="F722" s="4" t="s">
        <v>1510</v>
      </c>
      <c r="G722" s="4" t="s">
        <v>324</v>
      </c>
      <c r="H722" s="4" t="s">
        <v>342</v>
      </c>
      <c r="I722" s="4" t="s">
        <v>1513</v>
      </c>
      <c r="J722" s="4">
        <v>10</v>
      </c>
      <c r="K722" s="4">
        <v>227.94</v>
      </c>
      <c r="L722" s="10">
        <v>2279.4</v>
      </c>
    </row>
    <row r="723" spans="1:12" ht="32" customHeight="1" x14ac:dyDescent="0.35">
      <c r="A723" s="9" t="s">
        <v>1078</v>
      </c>
      <c r="B723" s="5">
        <v>45568</v>
      </c>
      <c r="C723" s="5" t="str">
        <f t="shared" si="11"/>
        <v>October</v>
      </c>
      <c r="D723" s="5" t="str">
        <f>VLOOKUP(C723,'Sales Report'!$A$47:$B$58,2,FALSE)</f>
        <v>Quarter 4</v>
      </c>
      <c r="E723" s="4" t="s">
        <v>1370</v>
      </c>
      <c r="F723" s="4" t="s">
        <v>1510</v>
      </c>
      <c r="G723" s="4" t="s">
        <v>320</v>
      </c>
      <c r="H723" s="4" t="s">
        <v>345</v>
      </c>
      <c r="I723" s="4" t="s">
        <v>1513</v>
      </c>
      <c r="J723" s="4">
        <v>20</v>
      </c>
      <c r="K723" s="4">
        <v>251.47</v>
      </c>
      <c r="L723" s="10">
        <v>5029.3999999999996</v>
      </c>
    </row>
    <row r="724" spans="1:12" ht="32" customHeight="1" x14ac:dyDescent="0.35">
      <c r="A724" s="9" t="s">
        <v>1079</v>
      </c>
      <c r="B724" s="5">
        <v>45368</v>
      </c>
      <c r="C724" s="5" t="str">
        <f t="shared" si="11"/>
        <v>March</v>
      </c>
      <c r="D724" s="5" t="str">
        <f>VLOOKUP(C724,'Sales Report'!$A$47:$B$58,2,FALSE)</f>
        <v>Quarter 1</v>
      </c>
      <c r="E724" s="4" t="s">
        <v>1455</v>
      </c>
      <c r="F724" s="4" t="s">
        <v>1508</v>
      </c>
      <c r="G724" s="4" t="s">
        <v>321</v>
      </c>
      <c r="H724" s="4" t="s">
        <v>329</v>
      </c>
      <c r="I724" s="4" t="s">
        <v>1513</v>
      </c>
      <c r="J724" s="4">
        <v>9</v>
      </c>
      <c r="K724" s="4">
        <v>52.31</v>
      </c>
      <c r="L724" s="10">
        <v>470.79</v>
      </c>
    </row>
    <row r="725" spans="1:12" ht="32" customHeight="1" x14ac:dyDescent="0.35">
      <c r="A725" s="9" t="s">
        <v>1080</v>
      </c>
      <c r="B725" s="5">
        <v>45437</v>
      </c>
      <c r="C725" s="5" t="str">
        <f t="shared" si="11"/>
        <v>May</v>
      </c>
      <c r="D725" s="5" t="str">
        <f>VLOOKUP(C725,'Sales Report'!$A$47:$B$58,2,FALSE)</f>
        <v>Quarter 2</v>
      </c>
      <c r="E725" s="4" t="s">
        <v>1462</v>
      </c>
      <c r="F725" s="4" t="s">
        <v>1508</v>
      </c>
      <c r="G725" s="4" t="s">
        <v>319</v>
      </c>
      <c r="H725" s="4" t="s">
        <v>326</v>
      </c>
      <c r="I725" s="4" t="s">
        <v>1514</v>
      </c>
      <c r="J725" s="4">
        <v>2</v>
      </c>
      <c r="K725" s="4">
        <v>55.91</v>
      </c>
      <c r="L725" s="10">
        <v>111.82</v>
      </c>
    </row>
    <row r="726" spans="1:12" ht="32" customHeight="1" x14ac:dyDescent="0.35">
      <c r="A726" s="9" t="s">
        <v>1081</v>
      </c>
      <c r="B726" s="5">
        <v>45524</v>
      </c>
      <c r="C726" s="5" t="str">
        <f t="shared" si="11"/>
        <v>August</v>
      </c>
      <c r="D726" s="5" t="str">
        <f>VLOOKUP(C726,'Sales Report'!$A$47:$B$58,2,FALSE)</f>
        <v>Quarter 3</v>
      </c>
      <c r="E726" s="4" t="s">
        <v>1439</v>
      </c>
      <c r="F726" s="4" t="s">
        <v>1511</v>
      </c>
      <c r="G726" s="4" t="s">
        <v>323</v>
      </c>
      <c r="H726" s="4" t="s">
        <v>349</v>
      </c>
      <c r="I726" s="4" t="s">
        <v>1513</v>
      </c>
      <c r="J726" s="4">
        <v>20</v>
      </c>
      <c r="K726" s="4">
        <v>531.92999999999995</v>
      </c>
      <c r="L726" s="10">
        <v>10638.6</v>
      </c>
    </row>
    <row r="727" spans="1:12" ht="32" customHeight="1" x14ac:dyDescent="0.35">
      <c r="A727" s="9" t="s">
        <v>1082</v>
      </c>
      <c r="B727" s="5">
        <v>45306</v>
      </c>
      <c r="C727" s="5" t="str">
        <f t="shared" si="11"/>
        <v>January</v>
      </c>
      <c r="D727" s="5" t="str">
        <f>VLOOKUP(C727,'Sales Report'!$A$47:$B$58,2,FALSE)</f>
        <v>Quarter 1</v>
      </c>
      <c r="E727" s="4" t="s">
        <v>1369</v>
      </c>
      <c r="F727" s="4" t="s">
        <v>1509</v>
      </c>
      <c r="G727" s="4" t="s">
        <v>318</v>
      </c>
      <c r="H727" s="4" t="s">
        <v>325</v>
      </c>
      <c r="I727" s="4" t="s">
        <v>1513</v>
      </c>
      <c r="J727" s="4">
        <v>18</v>
      </c>
      <c r="K727" s="4">
        <v>121.76</v>
      </c>
      <c r="L727" s="10">
        <v>2191.6799999999998</v>
      </c>
    </row>
    <row r="728" spans="1:12" ht="32" customHeight="1" x14ac:dyDescent="0.35">
      <c r="A728" s="9" t="s">
        <v>1083</v>
      </c>
      <c r="B728" s="5">
        <v>45588</v>
      </c>
      <c r="C728" s="5" t="str">
        <f t="shared" si="11"/>
        <v>October</v>
      </c>
      <c r="D728" s="5" t="str">
        <f>VLOOKUP(C728,'Sales Report'!$A$47:$B$58,2,FALSE)</f>
        <v>Quarter 4</v>
      </c>
      <c r="E728" s="4" t="s">
        <v>1396</v>
      </c>
      <c r="F728" s="4" t="s">
        <v>1508</v>
      </c>
      <c r="G728" s="4" t="s">
        <v>320</v>
      </c>
      <c r="H728" s="4" t="s">
        <v>345</v>
      </c>
      <c r="I728" s="4" t="s">
        <v>1513</v>
      </c>
      <c r="J728" s="4">
        <v>8</v>
      </c>
      <c r="K728" s="4">
        <v>449.54</v>
      </c>
      <c r="L728" s="10">
        <v>3596.32</v>
      </c>
    </row>
    <row r="729" spans="1:12" ht="32" customHeight="1" x14ac:dyDescent="0.35">
      <c r="A729" s="9" t="s">
        <v>1084</v>
      </c>
      <c r="B729" s="5">
        <v>45408</v>
      </c>
      <c r="C729" s="5" t="str">
        <f t="shared" si="11"/>
        <v>April</v>
      </c>
      <c r="D729" s="5" t="str">
        <f>VLOOKUP(C729,'Sales Report'!$A$47:$B$58,2,FALSE)</f>
        <v>Quarter 2</v>
      </c>
      <c r="E729" s="4" t="s">
        <v>1487</v>
      </c>
      <c r="F729" s="4" t="s">
        <v>1510</v>
      </c>
      <c r="G729" s="4" t="s">
        <v>319</v>
      </c>
      <c r="H729" s="4" t="s">
        <v>335</v>
      </c>
      <c r="I729" s="4" t="s">
        <v>1514</v>
      </c>
      <c r="J729" s="4">
        <v>8</v>
      </c>
      <c r="K729" s="4">
        <v>459.27</v>
      </c>
      <c r="L729" s="10">
        <v>3674.16</v>
      </c>
    </row>
    <row r="730" spans="1:12" ht="32" customHeight="1" x14ac:dyDescent="0.35">
      <c r="A730" s="9" t="s">
        <v>1085</v>
      </c>
      <c r="B730" s="5">
        <v>45329</v>
      </c>
      <c r="C730" s="5" t="str">
        <f t="shared" si="11"/>
        <v>February</v>
      </c>
      <c r="D730" s="5" t="str">
        <f>VLOOKUP(C730,'Sales Report'!$A$47:$B$58,2,FALSE)</f>
        <v>Quarter 1</v>
      </c>
      <c r="E730" s="4" t="s">
        <v>1416</v>
      </c>
      <c r="F730" s="4" t="s">
        <v>1509</v>
      </c>
      <c r="G730" s="4" t="s">
        <v>318</v>
      </c>
      <c r="H730" s="4" t="s">
        <v>339</v>
      </c>
      <c r="I730" s="4" t="s">
        <v>1513</v>
      </c>
      <c r="J730" s="4">
        <v>7</v>
      </c>
      <c r="K730" s="4">
        <v>261.08</v>
      </c>
      <c r="L730" s="10">
        <v>1827.56</v>
      </c>
    </row>
    <row r="731" spans="1:12" ht="32" customHeight="1" x14ac:dyDescent="0.35">
      <c r="A731" s="9" t="s">
        <v>1086</v>
      </c>
      <c r="B731" s="5">
        <v>45604</v>
      </c>
      <c r="C731" s="5" t="str">
        <f t="shared" si="11"/>
        <v>November</v>
      </c>
      <c r="D731" s="5" t="str">
        <f>VLOOKUP(C731,'Sales Report'!$A$47:$B$58,2,FALSE)</f>
        <v>Quarter 4</v>
      </c>
      <c r="E731" s="4" t="s">
        <v>1491</v>
      </c>
      <c r="F731" s="4" t="s">
        <v>1510</v>
      </c>
      <c r="G731" s="4" t="s">
        <v>321</v>
      </c>
      <c r="H731" s="4" t="s">
        <v>331</v>
      </c>
      <c r="I731" s="4" t="s">
        <v>1513</v>
      </c>
      <c r="J731" s="4">
        <v>14</v>
      </c>
      <c r="K731" s="4">
        <v>104.97</v>
      </c>
      <c r="L731" s="10">
        <v>1469.58</v>
      </c>
    </row>
    <row r="732" spans="1:12" ht="32" customHeight="1" x14ac:dyDescent="0.35">
      <c r="A732" s="9" t="s">
        <v>1087</v>
      </c>
      <c r="B732" s="5">
        <v>45615</v>
      </c>
      <c r="C732" s="5" t="str">
        <f t="shared" si="11"/>
        <v>November</v>
      </c>
      <c r="D732" s="5" t="str">
        <f>VLOOKUP(C732,'Sales Report'!$A$47:$B$58,2,FALSE)</f>
        <v>Quarter 4</v>
      </c>
      <c r="E732" s="4" t="s">
        <v>1477</v>
      </c>
      <c r="F732" s="4" t="s">
        <v>1507</v>
      </c>
      <c r="G732" s="4" t="s">
        <v>321</v>
      </c>
      <c r="H732" s="4" t="s">
        <v>348</v>
      </c>
      <c r="I732" s="4" t="s">
        <v>1513</v>
      </c>
      <c r="J732" s="4">
        <v>5</v>
      </c>
      <c r="K732" s="4">
        <v>305.39999999999998</v>
      </c>
      <c r="L732" s="10">
        <v>1527</v>
      </c>
    </row>
    <row r="733" spans="1:12" ht="32" customHeight="1" x14ac:dyDescent="0.35">
      <c r="A733" s="9" t="s">
        <v>1088</v>
      </c>
      <c r="B733" s="5">
        <v>45322</v>
      </c>
      <c r="C733" s="5" t="str">
        <f t="shared" si="11"/>
        <v>January</v>
      </c>
      <c r="D733" s="5" t="str">
        <f>VLOOKUP(C733,'Sales Report'!$A$47:$B$58,2,FALSE)</f>
        <v>Quarter 1</v>
      </c>
      <c r="E733" s="4" t="s">
        <v>1418</v>
      </c>
      <c r="F733" s="4" t="s">
        <v>1510</v>
      </c>
      <c r="G733" s="4" t="s">
        <v>319</v>
      </c>
      <c r="H733" s="4" t="s">
        <v>335</v>
      </c>
      <c r="I733" s="4" t="s">
        <v>1513</v>
      </c>
      <c r="J733" s="4">
        <v>5</v>
      </c>
      <c r="K733" s="4">
        <v>43.12</v>
      </c>
      <c r="L733" s="10">
        <v>215.6</v>
      </c>
    </row>
    <row r="734" spans="1:12" ht="32" customHeight="1" x14ac:dyDescent="0.35">
      <c r="A734" s="9" t="s">
        <v>1089</v>
      </c>
      <c r="B734" s="5">
        <v>45467</v>
      </c>
      <c r="C734" s="5" t="str">
        <f t="shared" si="11"/>
        <v>June</v>
      </c>
      <c r="D734" s="5" t="str">
        <f>VLOOKUP(C734,'Sales Report'!$A$47:$B$58,2,FALSE)</f>
        <v>Quarter 2</v>
      </c>
      <c r="E734" s="4" t="s">
        <v>1465</v>
      </c>
      <c r="F734" s="4" t="s">
        <v>1507</v>
      </c>
      <c r="G734" s="4" t="s">
        <v>320</v>
      </c>
      <c r="H734" s="4" t="s">
        <v>327</v>
      </c>
      <c r="I734" s="4" t="s">
        <v>1514</v>
      </c>
      <c r="J734" s="4">
        <v>15</v>
      </c>
      <c r="K734" s="4">
        <v>259.52999999999997</v>
      </c>
      <c r="L734" s="10">
        <v>3892.95</v>
      </c>
    </row>
    <row r="735" spans="1:12" ht="32" customHeight="1" x14ac:dyDescent="0.35">
      <c r="A735" s="9" t="s">
        <v>1090</v>
      </c>
      <c r="B735" s="5">
        <v>45575</v>
      </c>
      <c r="C735" s="5" t="str">
        <f t="shared" si="11"/>
        <v>October</v>
      </c>
      <c r="D735" s="5" t="str">
        <f>VLOOKUP(C735,'Sales Report'!$A$47:$B$58,2,FALSE)</f>
        <v>Quarter 4</v>
      </c>
      <c r="E735" s="4" t="s">
        <v>1483</v>
      </c>
      <c r="F735" s="4" t="s">
        <v>1511</v>
      </c>
      <c r="G735" s="4" t="s">
        <v>324</v>
      </c>
      <c r="H735" s="4" t="s">
        <v>342</v>
      </c>
      <c r="I735" s="4" t="s">
        <v>1514</v>
      </c>
      <c r="J735" s="4">
        <v>20</v>
      </c>
      <c r="K735" s="4">
        <v>535.59</v>
      </c>
      <c r="L735" s="10">
        <v>10711.8</v>
      </c>
    </row>
    <row r="736" spans="1:12" ht="32" customHeight="1" x14ac:dyDescent="0.35">
      <c r="A736" s="9" t="s">
        <v>1091</v>
      </c>
      <c r="B736" s="5">
        <v>45528</v>
      </c>
      <c r="C736" s="5" t="str">
        <f t="shared" si="11"/>
        <v>August</v>
      </c>
      <c r="D736" s="5" t="str">
        <f>VLOOKUP(C736,'Sales Report'!$A$47:$B$58,2,FALSE)</f>
        <v>Quarter 3</v>
      </c>
      <c r="E736" s="4" t="s">
        <v>1418</v>
      </c>
      <c r="F736" s="4" t="s">
        <v>1511</v>
      </c>
      <c r="G736" s="4" t="s">
        <v>321</v>
      </c>
      <c r="H736" s="4" t="s">
        <v>346</v>
      </c>
      <c r="I736" s="4" t="s">
        <v>1513</v>
      </c>
      <c r="J736" s="4">
        <v>7</v>
      </c>
      <c r="K736" s="4">
        <v>373.68</v>
      </c>
      <c r="L736" s="10">
        <v>2615.7600000000002</v>
      </c>
    </row>
    <row r="737" spans="1:12" ht="32" customHeight="1" x14ac:dyDescent="0.35">
      <c r="A737" s="9" t="s">
        <v>1092</v>
      </c>
      <c r="B737" s="5">
        <v>45588</v>
      </c>
      <c r="C737" s="5" t="str">
        <f t="shared" si="11"/>
        <v>October</v>
      </c>
      <c r="D737" s="5" t="str">
        <f>VLOOKUP(C737,'Sales Report'!$A$47:$B$58,2,FALSE)</f>
        <v>Quarter 4</v>
      </c>
      <c r="E737" s="4" t="s">
        <v>1465</v>
      </c>
      <c r="F737" s="4" t="s">
        <v>1509</v>
      </c>
      <c r="G737" s="4" t="s">
        <v>318</v>
      </c>
      <c r="H737" s="4" t="s">
        <v>339</v>
      </c>
      <c r="I737" s="4" t="s">
        <v>1513</v>
      </c>
      <c r="J737" s="4">
        <v>8</v>
      </c>
      <c r="K737" s="4">
        <v>165.8</v>
      </c>
      <c r="L737" s="10">
        <v>1326.4</v>
      </c>
    </row>
    <row r="738" spans="1:12" ht="32" customHeight="1" x14ac:dyDescent="0.35">
      <c r="A738" s="9" t="s">
        <v>1093</v>
      </c>
      <c r="B738" s="5">
        <v>45532</v>
      </c>
      <c r="C738" s="5" t="str">
        <f t="shared" si="11"/>
        <v>August</v>
      </c>
      <c r="D738" s="5" t="str">
        <f>VLOOKUP(C738,'Sales Report'!$A$47:$B$58,2,FALSE)</f>
        <v>Quarter 3</v>
      </c>
      <c r="E738" s="4" t="s">
        <v>1370</v>
      </c>
      <c r="F738" s="4" t="s">
        <v>1511</v>
      </c>
      <c r="G738" s="4" t="s">
        <v>319</v>
      </c>
      <c r="H738" s="4" t="s">
        <v>328</v>
      </c>
      <c r="I738" s="4" t="s">
        <v>1513</v>
      </c>
      <c r="J738" s="4">
        <v>14</v>
      </c>
      <c r="K738" s="4">
        <v>45.65</v>
      </c>
      <c r="L738" s="10">
        <v>639.1</v>
      </c>
    </row>
    <row r="739" spans="1:12" ht="32" customHeight="1" x14ac:dyDescent="0.35">
      <c r="A739" s="9" t="s">
        <v>1094</v>
      </c>
      <c r="B739" s="5">
        <v>45342</v>
      </c>
      <c r="C739" s="5" t="str">
        <f t="shared" si="11"/>
        <v>February</v>
      </c>
      <c r="D739" s="5" t="str">
        <f>VLOOKUP(C739,'Sales Report'!$A$47:$B$58,2,FALSE)</f>
        <v>Quarter 1</v>
      </c>
      <c r="E739" s="4" t="s">
        <v>1360</v>
      </c>
      <c r="F739" s="4" t="s">
        <v>1508</v>
      </c>
      <c r="G739" s="4" t="s">
        <v>321</v>
      </c>
      <c r="H739" s="4" t="s">
        <v>346</v>
      </c>
      <c r="I739" s="4" t="s">
        <v>1513</v>
      </c>
      <c r="J739" s="4">
        <v>16</v>
      </c>
      <c r="K739" s="4">
        <v>527.6</v>
      </c>
      <c r="L739" s="10">
        <v>8441.6</v>
      </c>
    </row>
    <row r="740" spans="1:12" ht="32" customHeight="1" x14ac:dyDescent="0.35">
      <c r="A740" s="9" t="s">
        <v>1095</v>
      </c>
      <c r="B740" s="5">
        <v>45500</v>
      </c>
      <c r="C740" s="5" t="str">
        <f t="shared" si="11"/>
        <v>July</v>
      </c>
      <c r="D740" s="5" t="str">
        <f>VLOOKUP(C740,'Sales Report'!$A$47:$B$58,2,FALSE)</f>
        <v>Quarter 3</v>
      </c>
      <c r="E740" s="4" t="s">
        <v>1497</v>
      </c>
      <c r="F740" s="4" t="s">
        <v>1510</v>
      </c>
      <c r="G740" s="4" t="s">
        <v>319</v>
      </c>
      <c r="H740" s="4" t="s">
        <v>328</v>
      </c>
      <c r="I740" s="4" t="s">
        <v>1514</v>
      </c>
      <c r="J740" s="4">
        <v>18</v>
      </c>
      <c r="K740" s="4">
        <v>438.26</v>
      </c>
      <c r="L740" s="10">
        <v>7888.68</v>
      </c>
    </row>
    <row r="741" spans="1:12" ht="32" customHeight="1" x14ac:dyDescent="0.35">
      <c r="A741" s="9" t="s">
        <v>1096</v>
      </c>
      <c r="B741" s="5">
        <v>45300</v>
      </c>
      <c r="C741" s="5" t="str">
        <f t="shared" si="11"/>
        <v>January</v>
      </c>
      <c r="D741" s="5" t="str">
        <f>VLOOKUP(C741,'Sales Report'!$A$47:$B$58,2,FALSE)</f>
        <v>Quarter 1</v>
      </c>
      <c r="E741" s="4" t="s">
        <v>1430</v>
      </c>
      <c r="F741" s="4" t="s">
        <v>1507</v>
      </c>
      <c r="G741" s="4" t="s">
        <v>323</v>
      </c>
      <c r="H741" s="4" t="s">
        <v>349</v>
      </c>
      <c r="I741" s="4" t="s">
        <v>1513</v>
      </c>
      <c r="J741" s="4">
        <v>8</v>
      </c>
      <c r="K741" s="4">
        <v>438.69</v>
      </c>
      <c r="L741" s="10">
        <v>3509.52</v>
      </c>
    </row>
    <row r="742" spans="1:12" ht="32" customHeight="1" x14ac:dyDescent="0.35">
      <c r="A742" s="9" t="s">
        <v>1097</v>
      </c>
      <c r="B742" s="5">
        <v>45524</v>
      </c>
      <c r="C742" s="5" t="str">
        <f t="shared" si="11"/>
        <v>August</v>
      </c>
      <c r="D742" s="5" t="str">
        <f>VLOOKUP(C742,'Sales Report'!$A$47:$B$58,2,FALSE)</f>
        <v>Quarter 3</v>
      </c>
      <c r="E742" s="4" t="s">
        <v>1442</v>
      </c>
      <c r="F742" s="4" t="s">
        <v>1510</v>
      </c>
      <c r="G742" s="4" t="s">
        <v>319</v>
      </c>
      <c r="H742" s="4" t="s">
        <v>341</v>
      </c>
      <c r="I742" s="4" t="s">
        <v>1513</v>
      </c>
      <c r="J742" s="4">
        <v>19</v>
      </c>
      <c r="K742" s="4">
        <v>474.05</v>
      </c>
      <c r="L742" s="10">
        <v>9006.9500000000007</v>
      </c>
    </row>
    <row r="743" spans="1:12" ht="32" customHeight="1" x14ac:dyDescent="0.35">
      <c r="A743" s="9" t="s">
        <v>1098</v>
      </c>
      <c r="B743" s="5">
        <v>45481</v>
      </c>
      <c r="C743" s="5" t="str">
        <f t="shared" si="11"/>
        <v>July</v>
      </c>
      <c r="D743" s="5" t="str">
        <f>VLOOKUP(C743,'Sales Report'!$A$47:$B$58,2,FALSE)</f>
        <v>Quarter 3</v>
      </c>
      <c r="E743" s="4" t="s">
        <v>1442</v>
      </c>
      <c r="F743" s="4" t="s">
        <v>1511</v>
      </c>
      <c r="G743" s="4" t="s">
        <v>322</v>
      </c>
      <c r="H743" s="4" t="s">
        <v>343</v>
      </c>
      <c r="I743" s="4" t="s">
        <v>1513</v>
      </c>
      <c r="J743" s="4">
        <v>13</v>
      </c>
      <c r="K743" s="4">
        <v>138.43</v>
      </c>
      <c r="L743" s="10">
        <v>1799.59</v>
      </c>
    </row>
    <row r="744" spans="1:12" ht="32" customHeight="1" x14ac:dyDescent="0.35">
      <c r="A744" s="9" t="s">
        <v>1099</v>
      </c>
      <c r="B744" s="5">
        <v>45462</v>
      </c>
      <c r="C744" s="5" t="str">
        <f t="shared" si="11"/>
        <v>June</v>
      </c>
      <c r="D744" s="5" t="str">
        <f>VLOOKUP(C744,'Sales Report'!$A$47:$B$58,2,FALSE)</f>
        <v>Quarter 2</v>
      </c>
      <c r="E744" s="4" t="s">
        <v>1441</v>
      </c>
      <c r="F744" s="4" t="s">
        <v>1511</v>
      </c>
      <c r="G744" s="4" t="s">
        <v>322</v>
      </c>
      <c r="H744" s="4" t="s">
        <v>343</v>
      </c>
      <c r="I744" s="4" t="s">
        <v>1513</v>
      </c>
      <c r="J744" s="4">
        <v>3</v>
      </c>
      <c r="K744" s="4">
        <v>267.32</v>
      </c>
      <c r="L744" s="10">
        <v>801.96</v>
      </c>
    </row>
    <row r="745" spans="1:12" ht="32" customHeight="1" x14ac:dyDescent="0.35">
      <c r="A745" s="9" t="s">
        <v>1100</v>
      </c>
      <c r="B745" s="5">
        <v>45569</v>
      </c>
      <c r="C745" s="5" t="str">
        <f t="shared" si="11"/>
        <v>October</v>
      </c>
      <c r="D745" s="5" t="str">
        <f>VLOOKUP(C745,'Sales Report'!$A$47:$B$58,2,FALSE)</f>
        <v>Quarter 4</v>
      </c>
      <c r="E745" s="4" t="s">
        <v>1406</v>
      </c>
      <c r="F745" s="4" t="s">
        <v>1510</v>
      </c>
      <c r="G745" s="4" t="s">
        <v>323</v>
      </c>
      <c r="H745" s="4" t="s">
        <v>340</v>
      </c>
      <c r="I745" s="4" t="s">
        <v>1514</v>
      </c>
      <c r="J745" s="4">
        <v>9</v>
      </c>
      <c r="K745" s="4">
        <v>467.8</v>
      </c>
      <c r="L745" s="10">
        <v>4210.2</v>
      </c>
    </row>
    <row r="746" spans="1:12" ht="32" customHeight="1" x14ac:dyDescent="0.35">
      <c r="A746" s="9" t="s">
        <v>1101</v>
      </c>
      <c r="B746" s="5">
        <v>45320</v>
      </c>
      <c r="C746" s="5" t="str">
        <f t="shared" si="11"/>
        <v>January</v>
      </c>
      <c r="D746" s="5" t="str">
        <f>VLOOKUP(C746,'Sales Report'!$A$47:$B$58,2,FALSE)</f>
        <v>Quarter 1</v>
      </c>
      <c r="E746" s="4" t="s">
        <v>1391</v>
      </c>
      <c r="F746" s="4" t="s">
        <v>1507</v>
      </c>
      <c r="G746" s="4" t="s">
        <v>322</v>
      </c>
      <c r="H746" s="4" t="s">
        <v>343</v>
      </c>
      <c r="I746" s="4" t="s">
        <v>1514</v>
      </c>
      <c r="J746" s="4">
        <v>3</v>
      </c>
      <c r="K746" s="4">
        <v>414.42</v>
      </c>
      <c r="L746" s="10">
        <v>1243.26</v>
      </c>
    </row>
    <row r="747" spans="1:12" ht="32" customHeight="1" x14ac:dyDescent="0.35">
      <c r="A747" s="9" t="s">
        <v>1102</v>
      </c>
      <c r="B747" s="5">
        <v>45312</v>
      </c>
      <c r="C747" s="5" t="str">
        <f t="shared" si="11"/>
        <v>January</v>
      </c>
      <c r="D747" s="5" t="str">
        <f>VLOOKUP(C747,'Sales Report'!$A$47:$B$58,2,FALSE)</f>
        <v>Quarter 1</v>
      </c>
      <c r="E747" s="4" t="s">
        <v>1399</v>
      </c>
      <c r="F747" s="4" t="s">
        <v>1507</v>
      </c>
      <c r="G747" s="4" t="s">
        <v>320</v>
      </c>
      <c r="H747" s="4" t="s">
        <v>345</v>
      </c>
      <c r="I747" s="4" t="s">
        <v>1513</v>
      </c>
      <c r="J747" s="4">
        <v>13</v>
      </c>
      <c r="K747" s="4">
        <v>239.94</v>
      </c>
      <c r="L747" s="10">
        <v>3119.22</v>
      </c>
    </row>
    <row r="748" spans="1:12" ht="32" customHeight="1" x14ac:dyDescent="0.35">
      <c r="A748" s="9" t="s">
        <v>1103</v>
      </c>
      <c r="B748" s="5">
        <v>45362</v>
      </c>
      <c r="C748" s="5" t="str">
        <f t="shared" si="11"/>
        <v>March</v>
      </c>
      <c r="D748" s="5" t="str">
        <f>VLOOKUP(C748,'Sales Report'!$A$47:$B$58,2,FALSE)</f>
        <v>Quarter 1</v>
      </c>
      <c r="E748" s="4" t="s">
        <v>1379</v>
      </c>
      <c r="F748" s="4" t="s">
        <v>1510</v>
      </c>
      <c r="G748" s="4" t="s">
        <v>319</v>
      </c>
      <c r="H748" s="4" t="s">
        <v>328</v>
      </c>
      <c r="I748" s="4" t="s">
        <v>1513</v>
      </c>
      <c r="J748" s="4">
        <v>18</v>
      </c>
      <c r="K748" s="4">
        <v>464.01</v>
      </c>
      <c r="L748" s="10">
        <v>8352.18</v>
      </c>
    </row>
    <row r="749" spans="1:12" ht="32" customHeight="1" x14ac:dyDescent="0.35">
      <c r="A749" s="9" t="s">
        <v>1104</v>
      </c>
      <c r="B749" s="5">
        <v>45589</v>
      </c>
      <c r="C749" s="5" t="str">
        <f t="shared" si="11"/>
        <v>October</v>
      </c>
      <c r="D749" s="5" t="str">
        <f>VLOOKUP(C749,'Sales Report'!$A$47:$B$58,2,FALSE)</f>
        <v>Quarter 4</v>
      </c>
      <c r="E749" s="4" t="s">
        <v>1462</v>
      </c>
      <c r="F749" s="4" t="s">
        <v>1510</v>
      </c>
      <c r="G749" s="4" t="s">
        <v>324</v>
      </c>
      <c r="H749" s="4" t="s">
        <v>342</v>
      </c>
      <c r="I749" s="4" t="s">
        <v>1514</v>
      </c>
      <c r="J749" s="4">
        <v>16</v>
      </c>
      <c r="K749" s="4">
        <v>492.14</v>
      </c>
      <c r="L749" s="10">
        <v>7874.24</v>
      </c>
    </row>
    <row r="750" spans="1:12" ht="32" customHeight="1" x14ac:dyDescent="0.35">
      <c r="A750" s="9" t="s">
        <v>1105</v>
      </c>
      <c r="B750" s="5">
        <v>45433</v>
      </c>
      <c r="C750" s="5" t="str">
        <f t="shared" si="11"/>
        <v>May</v>
      </c>
      <c r="D750" s="5" t="str">
        <f>VLOOKUP(C750,'Sales Report'!$A$47:$B$58,2,FALSE)</f>
        <v>Quarter 2</v>
      </c>
      <c r="E750" s="4" t="s">
        <v>1457</v>
      </c>
      <c r="F750" s="4" t="s">
        <v>1511</v>
      </c>
      <c r="G750" s="4" t="s">
        <v>323</v>
      </c>
      <c r="H750" s="4" t="s">
        <v>349</v>
      </c>
      <c r="I750" s="4" t="s">
        <v>1513</v>
      </c>
      <c r="J750" s="4">
        <v>9</v>
      </c>
      <c r="K750" s="4">
        <v>331.19</v>
      </c>
      <c r="L750" s="10">
        <v>2980.71</v>
      </c>
    </row>
    <row r="751" spans="1:12" ht="32" customHeight="1" x14ac:dyDescent="0.35">
      <c r="A751" s="9" t="s">
        <v>1106</v>
      </c>
      <c r="B751" s="5">
        <v>45354</v>
      </c>
      <c r="C751" s="5" t="str">
        <f t="shared" si="11"/>
        <v>March</v>
      </c>
      <c r="D751" s="5" t="str">
        <f>VLOOKUP(C751,'Sales Report'!$A$47:$B$58,2,FALSE)</f>
        <v>Quarter 1</v>
      </c>
      <c r="E751" s="4" t="s">
        <v>1416</v>
      </c>
      <c r="F751" s="4" t="s">
        <v>1509</v>
      </c>
      <c r="G751" s="4" t="s">
        <v>323</v>
      </c>
      <c r="H751" s="4" t="s">
        <v>349</v>
      </c>
      <c r="I751" s="4" t="s">
        <v>1513</v>
      </c>
      <c r="J751" s="4">
        <v>15</v>
      </c>
      <c r="K751" s="4">
        <v>312.29000000000002</v>
      </c>
      <c r="L751" s="10">
        <v>4684.3500000000004</v>
      </c>
    </row>
    <row r="752" spans="1:12" ht="32" customHeight="1" x14ac:dyDescent="0.35">
      <c r="A752" s="9" t="s">
        <v>1107</v>
      </c>
      <c r="B752" s="5">
        <v>45636</v>
      </c>
      <c r="C752" s="5" t="str">
        <f t="shared" si="11"/>
        <v>December</v>
      </c>
      <c r="D752" s="5" t="str">
        <f>VLOOKUP(C752,'Sales Report'!$A$47:$B$58,2,FALSE)</f>
        <v>Quarter 4</v>
      </c>
      <c r="E752" s="4" t="s">
        <v>1364</v>
      </c>
      <c r="F752" s="4" t="s">
        <v>1510</v>
      </c>
      <c r="G752" s="4" t="s">
        <v>318</v>
      </c>
      <c r="H752" s="4" t="s">
        <v>336</v>
      </c>
      <c r="I752" s="4" t="s">
        <v>1513</v>
      </c>
      <c r="J752" s="4">
        <v>10</v>
      </c>
      <c r="K752" s="4">
        <v>297.58</v>
      </c>
      <c r="L752" s="10">
        <v>2975.8</v>
      </c>
    </row>
    <row r="753" spans="1:12" ht="32" customHeight="1" x14ac:dyDescent="0.35">
      <c r="A753" s="9" t="s">
        <v>1108</v>
      </c>
      <c r="B753" s="5">
        <v>45439</v>
      </c>
      <c r="C753" s="5" t="str">
        <f t="shared" si="11"/>
        <v>May</v>
      </c>
      <c r="D753" s="5" t="str">
        <f>VLOOKUP(C753,'Sales Report'!$A$47:$B$58,2,FALSE)</f>
        <v>Quarter 2</v>
      </c>
      <c r="E753" s="4" t="s">
        <v>1484</v>
      </c>
      <c r="F753" s="4" t="s">
        <v>1511</v>
      </c>
      <c r="G753" s="4" t="s">
        <v>321</v>
      </c>
      <c r="H753" s="4" t="s">
        <v>331</v>
      </c>
      <c r="I753" s="4" t="s">
        <v>1513</v>
      </c>
      <c r="J753" s="4">
        <v>3</v>
      </c>
      <c r="K753" s="4">
        <v>271.18</v>
      </c>
      <c r="L753" s="10">
        <v>813.54</v>
      </c>
    </row>
    <row r="754" spans="1:12" ht="32" customHeight="1" x14ac:dyDescent="0.35">
      <c r="A754" s="9" t="s">
        <v>1109</v>
      </c>
      <c r="B754" s="5">
        <v>45369</v>
      </c>
      <c r="C754" s="5" t="str">
        <f t="shared" si="11"/>
        <v>March</v>
      </c>
      <c r="D754" s="5" t="str">
        <f>VLOOKUP(C754,'Sales Report'!$A$47:$B$58,2,FALSE)</f>
        <v>Quarter 1</v>
      </c>
      <c r="E754" s="4" t="s">
        <v>1424</v>
      </c>
      <c r="F754" s="4" t="s">
        <v>1509</v>
      </c>
      <c r="G754" s="4" t="s">
        <v>319</v>
      </c>
      <c r="H754" s="4" t="s">
        <v>335</v>
      </c>
      <c r="I754" s="4" t="s">
        <v>1514</v>
      </c>
      <c r="J754" s="4">
        <v>4</v>
      </c>
      <c r="K754" s="4">
        <v>415.54</v>
      </c>
      <c r="L754" s="10">
        <v>1662.16</v>
      </c>
    </row>
    <row r="755" spans="1:12" ht="32" customHeight="1" x14ac:dyDescent="0.35">
      <c r="A755" s="9" t="s">
        <v>1110</v>
      </c>
      <c r="B755" s="5">
        <v>45569</v>
      </c>
      <c r="C755" s="5" t="str">
        <f t="shared" si="11"/>
        <v>October</v>
      </c>
      <c r="D755" s="5" t="str">
        <f>VLOOKUP(C755,'Sales Report'!$A$47:$B$58,2,FALSE)</f>
        <v>Quarter 4</v>
      </c>
      <c r="E755" s="4" t="s">
        <v>1371</v>
      </c>
      <c r="F755" s="4" t="s">
        <v>1508</v>
      </c>
      <c r="G755" s="4" t="s">
        <v>318</v>
      </c>
      <c r="H755" s="4" t="s">
        <v>325</v>
      </c>
      <c r="I755" s="4" t="s">
        <v>1513</v>
      </c>
      <c r="J755" s="4">
        <v>10</v>
      </c>
      <c r="K755" s="4">
        <v>290.04000000000002</v>
      </c>
      <c r="L755" s="10">
        <v>2900.4</v>
      </c>
    </row>
    <row r="756" spans="1:12" ht="32" customHeight="1" x14ac:dyDescent="0.35">
      <c r="A756" s="9" t="s">
        <v>1111</v>
      </c>
      <c r="B756" s="5">
        <v>45441</v>
      </c>
      <c r="C756" s="5" t="str">
        <f t="shared" si="11"/>
        <v>May</v>
      </c>
      <c r="D756" s="5" t="str">
        <f>VLOOKUP(C756,'Sales Report'!$A$47:$B$58,2,FALSE)</f>
        <v>Quarter 2</v>
      </c>
      <c r="E756" s="4" t="s">
        <v>1392</v>
      </c>
      <c r="F756" s="4" t="s">
        <v>1511</v>
      </c>
      <c r="G756" s="4" t="s">
        <v>323</v>
      </c>
      <c r="H756" s="4" t="s">
        <v>340</v>
      </c>
      <c r="I756" s="4" t="s">
        <v>1513</v>
      </c>
      <c r="J756" s="4">
        <v>15</v>
      </c>
      <c r="K756" s="4">
        <v>472.27</v>
      </c>
      <c r="L756" s="10">
        <v>7084.05</v>
      </c>
    </row>
    <row r="757" spans="1:12" ht="32" customHeight="1" x14ac:dyDescent="0.35">
      <c r="A757" s="9" t="s">
        <v>1112</v>
      </c>
      <c r="B757" s="5">
        <v>45588</v>
      </c>
      <c r="C757" s="5" t="str">
        <f t="shared" si="11"/>
        <v>October</v>
      </c>
      <c r="D757" s="5" t="str">
        <f>VLOOKUP(C757,'Sales Report'!$A$47:$B$58,2,FALSE)</f>
        <v>Quarter 4</v>
      </c>
      <c r="E757" s="4" t="s">
        <v>1502</v>
      </c>
      <c r="F757" s="4" t="s">
        <v>1507</v>
      </c>
      <c r="G757" s="4" t="s">
        <v>320</v>
      </c>
      <c r="H757" s="4" t="s">
        <v>334</v>
      </c>
      <c r="I757" s="4" t="s">
        <v>1513</v>
      </c>
      <c r="J757" s="4">
        <v>17</v>
      </c>
      <c r="K757" s="4">
        <v>397.98</v>
      </c>
      <c r="L757" s="10">
        <v>6765.66</v>
      </c>
    </row>
    <row r="758" spans="1:12" ht="32" customHeight="1" x14ac:dyDescent="0.35">
      <c r="A758" s="9" t="s">
        <v>1113</v>
      </c>
      <c r="B758" s="5">
        <v>45448</v>
      </c>
      <c r="C758" s="5" t="str">
        <f t="shared" si="11"/>
        <v>June</v>
      </c>
      <c r="D758" s="5" t="str">
        <f>VLOOKUP(C758,'Sales Report'!$A$47:$B$58,2,FALSE)</f>
        <v>Quarter 2</v>
      </c>
      <c r="E758" s="4" t="s">
        <v>1410</v>
      </c>
      <c r="F758" s="4" t="s">
        <v>1507</v>
      </c>
      <c r="G758" s="4" t="s">
        <v>321</v>
      </c>
      <c r="H758" s="4" t="s">
        <v>346</v>
      </c>
      <c r="I758" s="4" t="s">
        <v>1513</v>
      </c>
      <c r="J758" s="4">
        <v>15</v>
      </c>
      <c r="K758" s="4">
        <v>205.88</v>
      </c>
      <c r="L758" s="10">
        <v>3088.2</v>
      </c>
    </row>
    <row r="759" spans="1:12" ht="32" customHeight="1" x14ac:dyDescent="0.35">
      <c r="A759" s="9" t="s">
        <v>1114</v>
      </c>
      <c r="B759" s="5">
        <v>45316</v>
      </c>
      <c r="C759" s="5" t="str">
        <f t="shared" si="11"/>
        <v>January</v>
      </c>
      <c r="D759" s="5" t="str">
        <f>VLOOKUP(C759,'Sales Report'!$A$47:$B$58,2,FALSE)</f>
        <v>Quarter 1</v>
      </c>
      <c r="E759" s="4" t="s">
        <v>1475</v>
      </c>
      <c r="F759" s="4" t="s">
        <v>1507</v>
      </c>
      <c r="G759" s="4" t="s">
        <v>319</v>
      </c>
      <c r="H759" s="4" t="s">
        <v>341</v>
      </c>
      <c r="I759" s="4" t="s">
        <v>1513</v>
      </c>
      <c r="J759" s="4">
        <v>12</v>
      </c>
      <c r="K759" s="4">
        <v>202.21</v>
      </c>
      <c r="L759" s="10">
        <v>2426.52</v>
      </c>
    </row>
    <row r="760" spans="1:12" ht="32" customHeight="1" x14ac:dyDescent="0.35">
      <c r="A760" s="9" t="s">
        <v>1115</v>
      </c>
      <c r="B760" s="5">
        <v>45656</v>
      </c>
      <c r="C760" s="5" t="str">
        <f t="shared" si="11"/>
        <v>December</v>
      </c>
      <c r="D760" s="5" t="str">
        <f>VLOOKUP(C760,'Sales Report'!$A$47:$B$58,2,FALSE)</f>
        <v>Quarter 4</v>
      </c>
      <c r="E760" s="4" t="s">
        <v>1383</v>
      </c>
      <c r="F760" s="4" t="s">
        <v>1507</v>
      </c>
      <c r="G760" s="4" t="s">
        <v>323</v>
      </c>
      <c r="H760" s="4" t="s">
        <v>340</v>
      </c>
      <c r="I760" s="4" t="s">
        <v>1514</v>
      </c>
      <c r="J760" s="4">
        <v>6</v>
      </c>
      <c r="K760" s="4">
        <v>415.67</v>
      </c>
      <c r="L760" s="10">
        <v>2494.02</v>
      </c>
    </row>
    <row r="761" spans="1:12" ht="32" customHeight="1" x14ac:dyDescent="0.35">
      <c r="A761" s="9" t="s">
        <v>1116</v>
      </c>
      <c r="B761" s="5">
        <v>45313</v>
      </c>
      <c r="C761" s="5" t="str">
        <f t="shared" si="11"/>
        <v>January</v>
      </c>
      <c r="D761" s="5" t="str">
        <f>VLOOKUP(C761,'Sales Report'!$A$47:$B$58,2,FALSE)</f>
        <v>Quarter 1</v>
      </c>
      <c r="E761" s="4" t="s">
        <v>1446</v>
      </c>
      <c r="F761" s="4" t="s">
        <v>1509</v>
      </c>
      <c r="G761" s="4" t="s">
        <v>319</v>
      </c>
      <c r="H761" s="4" t="s">
        <v>326</v>
      </c>
      <c r="I761" s="4" t="s">
        <v>1513</v>
      </c>
      <c r="J761" s="4">
        <v>5</v>
      </c>
      <c r="K761" s="4">
        <v>114.29</v>
      </c>
      <c r="L761" s="10">
        <v>571.45000000000005</v>
      </c>
    </row>
    <row r="762" spans="1:12" ht="32" customHeight="1" x14ac:dyDescent="0.35">
      <c r="A762" s="9" t="s">
        <v>1117</v>
      </c>
      <c r="B762" s="5">
        <v>45579</v>
      </c>
      <c r="C762" s="5" t="str">
        <f t="shared" si="11"/>
        <v>October</v>
      </c>
      <c r="D762" s="5" t="str">
        <f>VLOOKUP(C762,'Sales Report'!$A$47:$B$58,2,FALSE)</f>
        <v>Quarter 4</v>
      </c>
      <c r="E762" s="4" t="s">
        <v>1452</v>
      </c>
      <c r="F762" s="4" t="s">
        <v>1507</v>
      </c>
      <c r="G762" s="4" t="s">
        <v>319</v>
      </c>
      <c r="H762" s="4" t="s">
        <v>341</v>
      </c>
      <c r="I762" s="4" t="s">
        <v>1513</v>
      </c>
      <c r="J762" s="4">
        <v>9</v>
      </c>
      <c r="K762" s="4">
        <v>232.28</v>
      </c>
      <c r="L762" s="10">
        <v>2090.52</v>
      </c>
    </row>
    <row r="763" spans="1:12" ht="32" customHeight="1" x14ac:dyDescent="0.35">
      <c r="A763" s="9" t="s">
        <v>1118</v>
      </c>
      <c r="B763" s="5">
        <v>45375</v>
      </c>
      <c r="C763" s="5" t="str">
        <f t="shared" si="11"/>
        <v>March</v>
      </c>
      <c r="D763" s="5" t="str">
        <f>VLOOKUP(C763,'Sales Report'!$A$47:$B$58,2,FALSE)</f>
        <v>Quarter 1</v>
      </c>
      <c r="E763" s="4" t="s">
        <v>1409</v>
      </c>
      <c r="F763" s="4" t="s">
        <v>1507</v>
      </c>
      <c r="G763" s="4" t="s">
        <v>323</v>
      </c>
      <c r="H763" s="4" t="s">
        <v>338</v>
      </c>
      <c r="I763" s="4" t="s">
        <v>1513</v>
      </c>
      <c r="J763" s="4">
        <v>12</v>
      </c>
      <c r="K763" s="4">
        <v>291.77</v>
      </c>
      <c r="L763" s="10">
        <v>3501.24</v>
      </c>
    </row>
    <row r="764" spans="1:12" ht="32" customHeight="1" x14ac:dyDescent="0.35">
      <c r="A764" s="9" t="s">
        <v>1119</v>
      </c>
      <c r="B764" s="5">
        <v>45366</v>
      </c>
      <c r="C764" s="5" t="str">
        <f t="shared" si="11"/>
        <v>March</v>
      </c>
      <c r="D764" s="5" t="str">
        <f>VLOOKUP(C764,'Sales Report'!$A$47:$B$58,2,FALSE)</f>
        <v>Quarter 1</v>
      </c>
      <c r="E764" s="4" t="s">
        <v>1425</v>
      </c>
      <c r="F764" s="4" t="s">
        <v>1507</v>
      </c>
      <c r="G764" s="4" t="s">
        <v>320</v>
      </c>
      <c r="H764" s="4" t="s">
        <v>345</v>
      </c>
      <c r="I764" s="4" t="s">
        <v>1513</v>
      </c>
      <c r="J764" s="4">
        <v>13</v>
      </c>
      <c r="K764" s="4">
        <v>577.79</v>
      </c>
      <c r="L764" s="10">
        <v>7511.27</v>
      </c>
    </row>
    <row r="765" spans="1:12" ht="32" customHeight="1" x14ac:dyDescent="0.35">
      <c r="A765" s="9" t="s">
        <v>1120</v>
      </c>
      <c r="B765" s="5">
        <v>45653</v>
      </c>
      <c r="C765" s="5" t="str">
        <f t="shared" si="11"/>
        <v>December</v>
      </c>
      <c r="D765" s="5" t="str">
        <f>VLOOKUP(C765,'Sales Report'!$A$47:$B$58,2,FALSE)</f>
        <v>Quarter 4</v>
      </c>
      <c r="E765" s="4" t="s">
        <v>1434</v>
      </c>
      <c r="F765" s="4" t="s">
        <v>1508</v>
      </c>
      <c r="G765" s="4" t="s">
        <v>319</v>
      </c>
      <c r="H765" s="4" t="s">
        <v>328</v>
      </c>
      <c r="I765" s="4" t="s">
        <v>1514</v>
      </c>
      <c r="J765" s="4">
        <v>18</v>
      </c>
      <c r="K765" s="4">
        <v>317.02999999999997</v>
      </c>
      <c r="L765" s="10">
        <v>5706.54</v>
      </c>
    </row>
    <row r="766" spans="1:12" ht="32" customHeight="1" x14ac:dyDescent="0.35">
      <c r="A766" s="9" t="s">
        <v>1121</v>
      </c>
      <c r="B766" s="5">
        <v>45518</v>
      </c>
      <c r="C766" s="5" t="str">
        <f t="shared" si="11"/>
        <v>August</v>
      </c>
      <c r="D766" s="5" t="str">
        <f>VLOOKUP(C766,'Sales Report'!$A$47:$B$58,2,FALSE)</f>
        <v>Quarter 3</v>
      </c>
      <c r="E766" s="4" t="s">
        <v>1450</v>
      </c>
      <c r="F766" s="4" t="s">
        <v>1511</v>
      </c>
      <c r="G766" s="4" t="s">
        <v>323</v>
      </c>
      <c r="H766" s="4" t="s">
        <v>338</v>
      </c>
      <c r="I766" s="4" t="s">
        <v>1513</v>
      </c>
      <c r="J766" s="4">
        <v>19</v>
      </c>
      <c r="K766" s="4">
        <v>485.03</v>
      </c>
      <c r="L766" s="10">
        <v>9215.57</v>
      </c>
    </row>
    <row r="767" spans="1:12" ht="32" customHeight="1" x14ac:dyDescent="0.35">
      <c r="A767" s="9" t="s">
        <v>1122</v>
      </c>
      <c r="B767" s="5">
        <v>45351</v>
      </c>
      <c r="C767" s="5" t="str">
        <f t="shared" si="11"/>
        <v>February</v>
      </c>
      <c r="D767" s="5" t="str">
        <f>VLOOKUP(C767,'Sales Report'!$A$47:$B$58,2,FALSE)</f>
        <v>Quarter 1</v>
      </c>
      <c r="E767" s="4" t="s">
        <v>1438</v>
      </c>
      <c r="F767" s="4" t="s">
        <v>1511</v>
      </c>
      <c r="G767" s="4" t="s">
        <v>318</v>
      </c>
      <c r="H767" s="4" t="s">
        <v>339</v>
      </c>
      <c r="I767" s="4" t="s">
        <v>1513</v>
      </c>
      <c r="J767" s="4">
        <v>2</v>
      </c>
      <c r="K767" s="4">
        <v>108.77</v>
      </c>
      <c r="L767" s="10">
        <v>217.54</v>
      </c>
    </row>
    <row r="768" spans="1:12" ht="32" customHeight="1" x14ac:dyDescent="0.35">
      <c r="A768" s="9" t="s">
        <v>1123</v>
      </c>
      <c r="B768" s="5">
        <v>45320</v>
      </c>
      <c r="C768" s="5" t="str">
        <f t="shared" si="11"/>
        <v>January</v>
      </c>
      <c r="D768" s="5" t="str">
        <f>VLOOKUP(C768,'Sales Report'!$A$47:$B$58,2,FALSE)</f>
        <v>Quarter 1</v>
      </c>
      <c r="E768" s="4" t="s">
        <v>1500</v>
      </c>
      <c r="F768" s="4" t="s">
        <v>1509</v>
      </c>
      <c r="G768" s="4" t="s">
        <v>321</v>
      </c>
      <c r="H768" s="4" t="s">
        <v>329</v>
      </c>
      <c r="I768" s="4" t="s">
        <v>1513</v>
      </c>
      <c r="J768" s="4">
        <v>15</v>
      </c>
      <c r="K768" s="4">
        <v>221.34</v>
      </c>
      <c r="L768" s="10">
        <v>3320.1</v>
      </c>
    </row>
    <row r="769" spans="1:12" ht="32" customHeight="1" x14ac:dyDescent="0.35">
      <c r="A769" s="9" t="s">
        <v>1124</v>
      </c>
      <c r="B769" s="5">
        <v>45567</v>
      </c>
      <c r="C769" s="5" t="str">
        <f t="shared" si="11"/>
        <v>October</v>
      </c>
      <c r="D769" s="5" t="str">
        <f>VLOOKUP(C769,'Sales Report'!$A$47:$B$58,2,FALSE)</f>
        <v>Quarter 4</v>
      </c>
      <c r="E769" s="4" t="s">
        <v>1466</v>
      </c>
      <c r="F769" s="4" t="s">
        <v>1511</v>
      </c>
      <c r="G769" s="4" t="s">
        <v>324</v>
      </c>
      <c r="H769" s="4" t="s">
        <v>342</v>
      </c>
      <c r="I769" s="4" t="s">
        <v>1514</v>
      </c>
      <c r="J769" s="4">
        <v>9</v>
      </c>
      <c r="K769" s="4">
        <v>130.06</v>
      </c>
      <c r="L769" s="10">
        <v>1170.54</v>
      </c>
    </row>
    <row r="770" spans="1:12" ht="32" customHeight="1" x14ac:dyDescent="0.35">
      <c r="A770" s="9" t="s">
        <v>1125</v>
      </c>
      <c r="B770" s="5">
        <v>45601</v>
      </c>
      <c r="C770" s="5" t="str">
        <f t="shared" si="11"/>
        <v>November</v>
      </c>
      <c r="D770" s="5" t="str">
        <f>VLOOKUP(C770,'Sales Report'!$A$47:$B$58,2,FALSE)</f>
        <v>Quarter 4</v>
      </c>
      <c r="E770" s="4" t="s">
        <v>1368</v>
      </c>
      <c r="F770" s="4" t="s">
        <v>1511</v>
      </c>
      <c r="G770" s="4" t="s">
        <v>324</v>
      </c>
      <c r="H770" s="4" t="s">
        <v>344</v>
      </c>
      <c r="I770" s="4" t="s">
        <v>1513</v>
      </c>
      <c r="J770" s="4">
        <v>7</v>
      </c>
      <c r="K770" s="4">
        <v>307.32</v>
      </c>
      <c r="L770" s="10">
        <v>2151.2399999999998</v>
      </c>
    </row>
    <row r="771" spans="1:12" ht="32" customHeight="1" x14ac:dyDescent="0.35">
      <c r="A771" s="9" t="s">
        <v>1126</v>
      </c>
      <c r="B771" s="5">
        <v>45510</v>
      </c>
      <c r="C771" s="5" t="str">
        <f t="shared" ref="C771:C834" si="12">TEXT(B771,"mmmm")</f>
        <v>August</v>
      </c>
      <c r="D771" s="5" t="str">
        <f>VLOOKUP(C771,'Sales Report'!$A$47:$B$58,2,FALSE)</f>
        <v>Quarter 3</v>
      </c>
      <c r="E771" s="4" t="s">
        <v>1374</v>
      </c>
      <c r="F771" s="4" t="s">
        <v>1508</v>
      </c>
      <c r="G771" s="4" t="s">
        <v>318</v>
      </c>
      <c r="H771" s="4" t="s">
        <v>339</v>
      </c>
      <c r="I771" s="4" t="s">
        <v>1513</v>
      </c>
      <c r="J771" s="4">
        <v>13</v>
      </c>
      <c r="K771" s="4">
        <v>114.16</v>
      </c>
      <c r="L771" s="10">
        <v>1484.08</v>
      </c>
    </row>
    <row r="772" spans="1:12" ht="32" customHeight="1" x14ac:dyDescent="0.35">
      <c r="A772" s="9" t="s">
        <v>1127</v>
      </c>
      <c r="B772" s="5">
        <v>45520</v>
      </c>
      <c r="C772" s="5" t="str">
        <f t="shared" si="12"/>
        <v>August</v>
      </c>
      <c r="D772" s="5" t="str">
        <f>VLOOKUP(C772,'Sales Report'!$A$47:$B$58,2,FALSE)</f>
        <v>Quarter 3</v>
      </c>
      <c r="E772" s="4" t="s">
        <v>1498</v>
      </c>
      <c r="F772" s="4" t="s">
        <v>1511</v>
      </c>
      <c r="G772" s="4" t="s">
        <v>323</v>
      </c>
      <c r="H772" s="4" t="s">
        <v>332</v>
      </c>
      <c r="I772" s="4" t="s">
        <v>1513</v>
      </c>
      <c r="J772" s="4">
        <v>10</v>
      </c>
      <c r="K772" s="4">
        <v>223.39</v>
      </c>
      <c r="L772" s="10">
        <v>2233.9</v>
      </c>
    </row>
    <row r="773" spans="1:12" ht="32" customHeight="1" x14ac:dyDescent="0.35">
      <c r="A773" s="9" t="s">
        <v>1128</v>
      </c>
      <c r="B773" s="5">
        <v>45375</v>
      </c>
      <c r="C773" s="5" t="str">
        <f t="shared" si="12"/>
        <v>March</v>
      </c>
      <c r="D773" s="5" t="str">
        <f>VLOOKUP(C773,'Sales Report'!$A$47:$B$58,2,FALSE)</f>
        <v>Quarter 1</v>
      </c>
      <c r="E773" s="4" t="s">
        <v>1506</v>
      </c>
      <c r="F773" s="4" t="s">
        <v>1508</v>
      </c>
      <c r="G773" s="4" t="s">
        <v>319</v>
      </c>
      <c r="H773" s="4" t="s">
        <v>341</v>
      </c>
      <c r="I773" s="4" t="s">
        <v>1513</v>
      </c>
      <c r="J773" s="4">
        <v>14</v>
      </c>
      <c r="K773" s="4">
        <v>497.9</v>
      </c>
      <c r="L773" s="10">
        <v>6970.6</v>
      </c>
    </row>
    <row r="774" spans="1:12" ht="32" customHeight="1" x14ac:dyDescent="0.35">
      <c r="A774" s="9" t="s">
        <v>1129</v>
      </c>
      <c r="B774" s="5">
        <v>45560</v>
      </c>
      <c r="C774" s="5" t="str">
        <f t="shared" si="12"/>
        <v>September</v>
      </c>
      <c r="D774" s="5" t="str">
        <f>VLOOKUP(C774,'Sales Report'!$A$47:$B$58,2,FALSE)</f>
        <v>Quarter 3</v>
      </c>
      <c r="E774" s="4" t="s">
        <v>1379</v>
      </c>
      <c r="F774" s="4" t="s">
        <v>1511</v>
      </c>
      <c r="G774" s="4" t="s">
        <v>319</v>
      </c>
      <c r="H774" s="4" t="s">
        <v>328</v>
      </c>
      <c r="I774" s="4" t="s">
        <v>1514</v>
      </c>
      <c r="J774" s="4">
        <v>5</v>
      </c>
      <c r="K774" s="4">
        <v>142.58000000000001</v>
      </c>
      <c r="L774" s="10">
        <v>712.9</v>
      </c>
    </row>
    <row r="775" spans="1:12" ht="32" customHeight="1" x14ac:dyDescent="0.35">
      <c r="A775" s="9" t="s">
        <v>1130</v>
      </c>
      <c r="B775" s="5">
        <v>45431</v>
      </c>
      <c r="C775" s="5" t="str">
        <f t="shared" si="12"/>
        <v>May</v>
      </c>
      <c r="D775" s="5" t="str">
        <f>VLOOKUP(C775,'Sales Report'!$A$47:$B$58,2,FALSE)</f>
        <v>Quarter 2</v>
      </c>
      <c r="E775" s="4" t="s">
        <v>1413</v>
      </c>
      <c r="F775" s="4" t="s">
        <v>1510</v>
      </c>
      <c r="G775" s="4" t="s">
        <v>324</v>
      </c>
      <c r="H775" s="4" t="s">
        <v>344</v>
      </c>
      <c r="I775" s="4" t="s">
        <v>1514</v>
      </c>
      <c r="J775" s="4">
        <v>3</v>
      </c>
      <c r="K775" s="4">
        <v>26.44</v>
      </c>
      <c r="L775" s="10">
        <v>79.319999999999993</v>
      </c>
    </row>
    <row r="776" spans="1:12" ht="32" customHeight="1" x14ac:dyDescent="0.35">
      <c r="A776" s="9" t="s">
        <v>1131</v>
      </c>
      <c r="B776" s="5">
        <v>45394</v>
      </c>
      <c r="C776" s="5" t="str">
        <f t="shared" si="12"/>
        <v>April</v>
      </c>
      <c r="D776" s="5" t="str">
        <f>VLOOKUP(C776,'Sales Report'!$A$47:$B$58,2,FALSE)</f>
        <v>Quarter 2</v>
      </c>
      <c r="E776" s="4" t="s">
        <v>1471</v>
      </c>
      <c r="F776" s="4" t="s">
        <v>1508</v>
      </c>
      <c r="G776" s="4" t="s">
        <v>324</v>
      </c>
      <c r="H776" s="4" t="s">
        <v>344</v>
      </c>
      <c r="I776" s="4" t="s">
        <v>1513</v>
      </c>
      <c r="J776" s="4">
        <v>19</v>
      </c>
      <c r="K776" s="4">
        <v>501.62</v>
      </c>
      <c r="L776" s="10">
        <v>9530.7800000000007</v>
      </c>
    </row>
    <row r="777" spans="1:12" ht="32" customHeight="1" x14ac:dyDescent="0.35">
      <c r="A777" s="9" t="s">
        <v>1132</v>
      </c>
      <c r="B777" s="5">
        <v>45591</v>
      </c>
      <c r="C777" s="5" t="str">
        <f t="shared" si="12"/>
        <v>October</v>
      </c>
      <c r="D777" s="5" t="str">
        <f>VLOOKUP(C777,'Sales Report'!$A$47:$B$58,2,FALSE)</f>
        <v>Quarter 4</v>
      </c>
      <c r="E777" s="4" t="s">
        <v>1448</v>
      </c>
      <c r="F777" s="4" t="s">
        <v>1508</v>
      </c>
      <c r="G777" s="4" t="s">
        <v>323</v>
      </c>
      <c r="H777" s="4" t="s">
        <v>340</v>
      </c>
      <c r="I777" s="4" t="s">
        <v>1513</v>
      </c>
      <c r="J777" s="4">
        <v>2</v>
      </c>
      <c r="K777" s="4">
        <v>538.22</v>
      </c>
      <c r="L777" s="10">
        <v>1076.44</v>
      </c>
    </row>
    <row r="778" spans="1:12" ht="32" customHeight="1" x14ac:dyDescent="0.35">
      <c r="A778" s="9" t="s">
        <v>1133</v>
      </c>
      <c r="B778" s="5">
        <v>45293</v>
      </c>
      <c r="C778" s="5" t="str">
        <f t="shared" si="12"/>
        <v>January</v>
      </c>
      <c r="D778" s="5" t="str">
        <f>VLOOKUP(C778,'Sales Report'!$A$47:$B$58,2,FALSE)</f>
        <v>Quarter 1</v>
      </c>
      <c r="E778" s="4" t="s">
        <v>1499</v>
      </c>
      <c r="F778" s="4" t="s">
        <v>1507</v>
      </c>
      <c r="G778" s="4" t="s">
        <v>324</v>
      </c>
      <c r="H778" s="4" t="s">
        <v>337</v>
      </c>
      <c r="I778" s="4" t="s">
        <v>1513</v>
      </c>
      <c r="J778" s="4">
        <v>15</v>
      </c>
      <c r="K778" s="4">
        <v>145.33000000000001</v>
      </c>
      <c r="L778" s="10">
        <v>2179.9499999999998</v>
      </c>
    </row>
    <row r="779" spans="1:12" ht="32" customHeight="1" x14ac:dyDescent="0.35">
      <c r="A779" s="9" t="s">
        <v>1134</v>
      </c>
      <c r="B779" s="5">
        <v>45439</v>
      </c>
      <c r="C779" s="5" t="str">
        <f t="shared" si="12"/>
        <v>May</v>
      </c>
      <c r="D779" s="5" t="str">
        <f>VLOOKUP(C779,'Sales Report'!$A$47:$B$58,2,FALSE)</f>
        <v>Quarter 2</v>
      </c>
      <c r="E779" s="4" t="s">
        <v>1413</v>
      </c>
      <c r="F779" s="4" t="s">
        <v>1510</v>
      </c>
      <c r="G779" s="4" t="s">
        <v>323</v>
      </c>
      <c r="H779" s="4" t="s">
        <v>340</v>
      </c>
      <c r="I779" s="4" t="s">
        <v>1513</v>
      </c>
      <c r="J779" s="4">
        <v>4</v>
      </c>
      <c r="K779" s="4">
        <v>422.39</v>
      </c>
      <c r="L779" s="10">
        <v>1689.56</v>
      </c>
    </row>
    <row r="780" spans="1:12" ht="32" customHeight="1" x14ac:dyDescent="0.35">
      <c r="A780" s="9" t="s">
        <v>1135</v>
      </c>
      <c r="B780" s="5">
        <v>45544</v>
      </c>
      <c r="C780" s="5" t="str">
        <f t="shared" si="12"/>
        <v>September</v>
      </c>
      <c r="D780" s="5" t="str">
        <f>VLOOKUP(C780,'Sales Report'!$A$47:$B$58,2,FALSE)</f>
        <v>Quarter 3</v>
      </c>
      <c r="E780" s="4" t="s">
        <v>1480</v>
      </c>
      <c r="F780" s="4" t="s">
        <v>1509</v>
      </c>
      <c r="G780" s="4" t="s">
        <v>321</v>
      </c>
      <c r="H780" s="4" t="s">
        <v>329</v>
      </c>
      <c r="I780" s="4" t="s">
        <v>1514</v>
      </c>
      <c r="J780" s="4">
        <v>1</v>
      </c>
      <c r="K780" s="4">
        <v>98.01</v>
      </c>
      <c r="L780" s="10">
        <v>98.01</v>
      </c>
    </row>
    <row r="781" spans="1:12" ht="32" customHeight="1" x14ac:dyDescent="0.35">
      <c r="A781" s="9" t="s">
        <v>1136</v>
      </c>
      <c r="B781" s="5">
        <v>45424</v>
      </c>
      <c r="C781" s="5" t="str">
        <f t="shared" si="12"/>
        <v>May</v>
      </c>
      <c r="D781" s="5" t="str">
        <f>VLOOKUP(C781,'Sales Report'!$A$47:$B$58,2,FALSE)</f>
        <v>Quarter 2</v>
      </c>
      <c r="E781" s="4" t="s">
        <v>1455</v>
      </c>
      <c r="F781" s="4" t="s">
        <v>1511</v>
      </c>
      <c r="G781" s="4" t="s">
        <v>318</v>
      </c>
      <c r="H781" s="4" t="s">
        <v>339</v>
      </c>
      <c r="I781" s="4" t="s">
        <v>1513</v>
      </c>
      <c r="J781" s="4">
        <v>19</v>
      </c>
      <c r="K781" s="4">
        <v>312.86</v>
      </c>
      <c r="L781" s="10">
        <v>5944.34</v>
      </c>
    </row>
    <row r="782" spans="1:12" ht="32" customHeight="1" x14ac:dyDescent="0.35">
      <c r="A782" s="9" t="s">
        <v>1137</v>
      </c>
      <c r="B782" s="5">
        <v>45366</v>
      </c>
      <c r="C782" s="5" t="str">
        <f t="shared" si="12"/>
        <v>March</v>
      </c>
      <c r="D782" s="5" t="str">
        <f>VLOOKUP(C782,'Sales Report'!$A$47:$B$58,2,FALSE)</f>
        <v>Quarter 1</v>
      </c>
      <c r="E782" s="4" t="s">
        <v>1446</v>
      </c>
      <c r="F782" s="4" t="s">
        <v>1508</v>
      </c>
      <c r="G782" s="4" t="s">
        <v>323</v>
      </c>
      <c r="H782" s="4" t="s">
        <v>332</v>
      </c>
      <c r="I782" s="4" t="s">
        <v>1513</v>
      </c>
      <c r="J782" s="4">
        <v>9</v>
      </c>
      <c r="K782" s="4">
        <v>121.42</v>
      </c>
      <c r="L782" s="10">
        <v>1092.78</v>
      </c>
    </row>
    <row r="783" spans="1:12" ht="32" customHeight="1" x14ac:dyDescent="0.35">
      <c r="A783" s="9" t="s">
        <v>1138</v>
      </c>
      <c r="B783" s="5">
        <v>45476</v>
      </c>
      <c r="C783" s="5" t="str">
        <f t="shared" si="12"/>
        <v>July</v>
      </c>
      <c r="D783" s="5" t="str">
        <f>VLOOKUP(C783,'Sales Report'!$A$47:$B$58,2,FALSE)</f>
        <v>Quarter 3</v>
      </c>
      <c r="E783" s="4" t="s">
        <v>1375</v>
      </c>
      <c r="F783" s="4" t="s">
        <v>1507</v>
      </c>
      <c r="G783" s="4" t="s">
        <v>318</v>
      </c>
      <c r="H783" s="4" t="s">
        <v>325</v>
      </c>
      <c r="I783" s="4" t="s">
        <v>1513</v>
      </c>
      <c r="J783" s="4">
        <v>12</v>
      </c>
      <c r="K783" s="4">
        <v>112.17</v>
      </c>
      <c r="L783" s="10">
        <v>1346.04</v>
      </c>
    </row>
    <row r="784" spans="1:12" ht="32" customHeight="1" x14ac:dyDescent="0.35">
      <c r="A784" s="9" t="s">
        <v>1139</v>
      </c>
      <c r="B784" s="5">
        <v>45331</v>
      </c>
      <c r="C784" s="5" t="str">
        <f t="shared" si="12"/>
        <v>February</v>
      </c>
      <c r="D784" s="5" t="str">
        <f>VLOOKUP(C784,'Sales Report'!$A$47:$B$58,2,FALSE)</f>
        <v>Quarter 1</v>
      </c>
      <c r="E784" s="4" t="s">
        <v>1391</v>
      </c>
      <c r="F784" s="4" t="s">
        <v>1510</v>
      </c>
      <c r="G784" s="4" t="s">
        <v>320</v>
      </c>
      <c r="H784" s="4" t="s">
        <v>347</v>
      </c>
      <c r="I784" s="4" t="s">
        <v>1513</v>
      </c>
      <c r="J784" s="4">
        <v>10</v>
      </c>
      <c r="K784" s="4">
        <v>345.89</v>
      </c>
      <c r="L784" s="10">
        <v>3458.9</v>
      </c>
    </row>
    <row r="785" spans="1:12" ht="32" customHeight="1" x14ac:dyDescent="0.35">
      <c r="A785" s="9" t="s">
        <v>1140</v>
      </c>
      <c r="B785" s="5">
        <v>45377</v>
      </c>
      <c r="C785" s="5" t="str">
        <f t="shared" si="12"/>
        <v>March</v>
      </c>
      <c r="D785" s="5" t="str">
        <f>VLOOKUP(C785,'Sales Report'!$A$47:$B$58,2,FALSE)</f>
        <v>Quarter 1</v>
      </c>
      <c r="E785" s="4" t="s">
        <v>1433</v>
      </c>
      <c r="F785" s="4" t="s">
        <v>1507</v>
      </c>
      <c r="G785" s="4" t="s">
        <v>322</v>
      </c>
      <c r="H785" s="4" t="s">
        <v>343</v>
      </c>
      <c r="I785" s="4" t="s">
        <v>1514</v>
      </c>
      <c r="J785" s="4">
        <v>6</v>
      </c>
      <c r="K785" s="4">
        <v>450.48</v>
      </c>
      <c r="L785" s="10">
        <v>2702.88</v>
      </c>
    </row>
    <row r="786" spans="1:12" ht="32" customHeight="1" x14ac:dyDescent="0.35">
      <c r="A786" s="9" t="s">
        <v>1141</v>
      </c>
      <c r="B786" s="5">
        <v>45644</v>
      </c>
      <c r="C786" s="5" t="str">
        <f t="shared" si="12"/>
        <v>December</v>
      </c>
      <c r="D786" s="5" t="str">
        <f>VLOOKUP(C786,'Sales Report'!$A$47:$B$58,2,FALSE)</f>
        <v>Quarter 4</v>
      </c>
      <c r="E786" s="4" t="s">
        <v>1417</v>
      </c>
      <c r="F786" s="4" t="s">
        <v>1511</v>
      </c>
      <c r="G786" s="4" t="s">
        <v>322</v>
      </c>
      <c r="H786" s="4" t="s">
        <v>333</v>
      </c>
      <c r="I786" s="4" t="s">
        <v>1514</v>
      </c>
      <c r="J786" s="4">
        <v>10</v>
      </c>
      <c r="K786" s="4">
        <v>189.05</v>
      </c>
      <c r="L786" s="10">
        <v>1890.5</v>
      </c>
    </row>
    <row r="787" spans="1:12" ht="32" customHeight="1" x14ac:dyDescent="0.35">
      <c r="A787" s="9" t="s">
        <v>1142</v>
      </c>
      <c r="B787" s="5">
        <v>45362</v>
      </c>
      <c r="C787" s="5" t="str">
        <f t="shared" si="12"/>
        <v>March</v>
      </c>
      <c r="D787" s="5" t="str">
        <f>VLOOKUP(C787,'Sales Report'!$A$47:$B$58,2,FALSE)</f>
        <v>Quarter 1</v>
      </c>
      <c r="E787" s="4" t="s">
        <v>1420</v>
      </c>
      <c r="F787" s="4" t="s">
        <v>1507</v>
      </c>
      <c r="G787" s="4" t="s">
        <v>324</v>
      </c>
      <c r="H787" s="4" t="s">
        <v>337</v>
      </c>
      <c r="I787" s="4" t="s">
        <v>1513</v>
      </c>
      <c r="J787" s="4">
        <v>12</v>
      </c>
      <c r="K787" s="4">
        <v>487.05</v>
      </c>
      <c r="L787" s="10">
        <v>5844.6</v>
      </c>
    </row>
    <row r="788" spans="1:12" ht="32" customHeight="1" x14ac:dyDescent="0.35">
      <c r="A788" s="9" t="s">
        <v>1143</v>
      </c>
      <c r="B788" s="5">
        <v>45375</v>
      </c>
      <c r="C788" s="5" t="str">
        <f t="shared" si="12"/>
        <v>March</v>
      </c>
      <c r="D788" s="5" t="str">
        <f>VLOOKUP(C788,'Sales Report'!$A$47:$B$58,2,FALSE)</f>
        <v>Quarter 1</v>
      </c>
      <c r="E788" s="4" t="s">
        <v>1388</v>
      </c>
      <c r="F788" s="4" t="s">
        <v>1510</v>
      </c>
      <c r="G788" s="4" t="s">
        <v>323</v>
      </c>
      <c r="H788" s="4" t="s">
        <v>340</v>
      </c>
      <c r="I788" s="4" t="s">
        <v>1513</v>
      </c>
      <c r="J788" s="4">
        <v>14</v>
      </c>
      <c r="K788" s="4">
        <v>239.89</v>
      </c>
      <c r="L788" s="10">
        <v>3358.46</v>
      </c>
    </row>
    <row r="789" spans="1:12" ht="32" customHeight="1" x14ac:dyDescent="0.35">
      <c r="A789" s="9" t="s">
        <v>1144</v>
      </c>
      <c r="B789" s="5">
        <v>45606</v>
      </c>
      <c r="C789" s="5" t="str">
        <f t="shared" si="12"/>
        <v>November</v>
      </c>
      <c r="D789" s="5" t="str">
        <f>VLOOKUP(C789,'Sales Report'!$A$47:$B$58,2,FALSE)</f>
        <v>Quarter 4</v>
      </c>
      <c r="E789" s="4" t="s">
        <v>1504</v>
      </c>
      <c r="F789" s="4" t="s">
        <v>1509</v>
      </c>
      <c r="G789" s="4" t="s">
        <v>319</v>
      </c>
      <c r="H789" s="4" t="s">
        <v>326</v>
      </c>
      <c r="I789" s="4" t="s">
        <v>1514</v>
      </c>
      <c r="J789" s="4">
        <v>7</v>
      </c>
      <c r="K789" s="4">
        <v>526.28</v>
      </c>
      <c r="L789" s="10">
        <v>3683.96</v>
      </c>
    </row>
    <row r="790" spans="1:12" ht="32" customHeight="1" x14ac:dyDescent="0.35">
      <c r="A790" s="9" t="s">
        <v>1145</v>
      </c>
      <c r="B790" s="5">
        <v>45331</v>
      </c>
      <c r="C790" s="5" t="str">
        <f t="shared" si="12"/>
        <v>February</v>
      </c>
      <c r="D790" s="5" t="str">
        <f>VLOOKUP(C790,'Sales Report'!$A$47:$B$58,2,FALSE)</f>
        <v>Quarter 1</v>
      </c>
      <c r="E790" s="4" t="s">
        <v>1437</v>
      </c>
      <c r="F790" s="4" t="s">
        <v>1510</v>
      </c>
      <c r="G790" s="4" t="s">
        <v>318</v>
      </c>
      <c r="H790" s="4" t="s">
        <v>336</v>
      </c>
      <c r="I790" s="4" t="s">
        <v>1513</v>
      </c>
      <c r="J790" s="4">
        <v>4</v>
      </c>
      <c r="K790" s="4">
        <v>269.88</v>
      </c>
      <c r="L790" s="10">
        <v>1079.52</v>
      </c>
    </row>
    <row r="791" spans="1:12" ht="32" customHeight="1" x14ac:dyDescent="0.35">
      <c r="A791" s="9" t="s">
        <v>1146</v>
      </c>
      <c r="B791" s="5">
        <v>45363</v>
      </c>
      <c r="C791" s="5" t="str">
        <f t="shared" si="12"/>
        <v>March</v>
      </c>
      <c r="D791" s="5" t="str">
        <f>VLOOKUP(C791,'Sales Report'!$A$47:$B$58,2,FALSE)</f>
        <v>Quarter 1</v>
      </c>
      <c r="E791" s="4" t="s">
        <v>1357</v>
      </c>
      <c r="F791" s="4" t="s">
        <v>1509</v>
      </c>
      <c r="G791" s="4" t="s">
        <v>320</v>
      </c>
      <c r="H791" s="4" t="s">
        <v>327</v>
      </c>
      <c r="I791" s="4" t="s">
        <v>1513</v>
      </c>
      <c r="J791" s="4">
        <v>12</v>
      </c>
      <c r="K791" s="4">
        <v>214.35</v>
      </c>
      <c r="L791" s="10">
        <v>2572.1999999999998</v>
      </c>
    </row>
    <row r="792" spans="1:12" ht="32" customHeight="1" x14ac:dyDescent="0.35">
      <c r="A792" s="9" t="s">
        <v>1147</v>
      </c>
      <c r="B792" s="5">
        <v>45352</v>
      </c>
      <c r="C792" s="5" t="str">
        <f t="shared" si="12"/>
        <v>March</v>
      </c>
      <c r="D792" s="5" t="str">
        <f>VLOOKUP(C792,'Sales Report'!$A$47:$B$58,2,FALSE)</f>
        <v>Quarter 1</v>
      </c>
      <c r="E792" s="4" t="s">
        <v>1465</v>
      </c>
      <c r="F792" s="4" t="s">
        <v>1510</v>
      </c>
      <c r="G792" s="4" t="s">
        <v>324</v>
      </c>
      <c r="H792" s="4" t="s">
        <v>344</v>
      </c>
      <c r="I792" s="4" t="s">
        <v>1513</v>
      </c>
      <c r="J792" s="4">
        <v>6</v>
      </c>
      <c r="K792" s="4">
        <v>433.48</v>
      </c>
      <c r="L792" s="10">
        <v>2600.88</v>
      </c>
    </row>
    <row r="793" spans="1:12" ht="32" customHeight="1" x14ac:dyDescent="0.35">
      <c r="A793" s="9" t="s">
        <v>1148</v>
      </c>
      <c r="B793" s="5">
        <v>45356</v>
      </c>
      <c r="C793" s="5" t="str">
        <f t="shared" si="12"/>
        <v>March</v>
      </c>
      <c r="D793" s="5" t="str">
        <f>VLOOKUP(C793,'Sales Report'!$A$47:$B$58,2,FALSE)</f>
        <v>Quarter 1</v>
      </c>
      <c r="E793" s="4" t="s">
        <v>1462</v>
      </c>
      <c r="F793" s="4" t="s">
        <v>1510</v>
      </c>
      <c r="G793" s="4" t="s">
        <v>322</v>
      </c>
      <c r="H793" s="4" t="s">
        <v>343</v>
      </c>
      <c r="I793" s="4" t="s">
        <v>1513</v>
      </c>
      <c r="J793" s="4">
        <v>5</v>
      </c>
      <c r="K793" s="4">
        <v>416.09</v>
      </c>
      <c r="L793" s="10">
        <v>2080.4499999999998</v>
      </c>
    </row>
    <row r="794" spans="1:12" ht="32" customHeight="1" x14ac:dyDescent="0.35">
      <c r="A794" s="9" t="s">
        <v>1149</v>
      </c>
      <c r="B794" s="5">
        <v>45539</v>
      </c>
      <c r="C794" s="5" t="str">
        <f t="shared" si="12"/>
        <v>September</v>
      </c>
      <c r="D794" s="5" t="str">
        <f>VLOOKUP(C794,'Sales Report'!$A$47:$B$58,2,FALSE)</f>
        <v>Quarter 3</v>
      </c>
      <c r="E794" s="4" t="s">
        <v>1408</v>
      </c>
      <c r="F794" s="4" t="s">
        <v>1511</v>
      </c>
      <c r="G794" s="4" t="s">
        <v>320</v>
      </c>
      <c r="H794" s="4" t="s">
        <v>327</v>
      </c>
      <c r="I794" s="4" t="s">
        <v>1514</v>
      </c>
      <c r="J794" s="4">
        <v>4</v>
      </c>
      <c r="K794" s="4">
        <v>63.91</v>
      </c>
      <c r="L794" s="10">
        <v>255.64</v>
      </c>
    </row>
    <row r="795" spans="1:12" ht="32" customHeight="1" x14ac:dyDescent="0.35">
      <c r="A795" s="9" t="s">
        <v>1150</v>
      </c>
      <c r="B795" s="5">
        <v>45595</v>
      </c>
      <c r="C795" s="5" t="str">
        <f t="shared" si="12"/>
        <v>October</v>
      </c>
      <c r="D795" s="5" t="str">
        <f>VLOOKUP(C795,'Sales Report'!$A$47:$B$58,2,FALSE)</f>
        <v>Quarter 4</v>
      </c>
      <c r="E795" s="4" t="s">
        <v>1361</v>
      </c>
      <c r="F795" s="4" t="s">
        <v>1508</v>
      </c>
      <c r="G795" s="4" t="s">
        <v>319</v>
      </c>
      <c r="H795" s="4" t="s">
        <v>328</v>
      </c>
      <c r="I795" s="4" t="s">
        <v>1513</v>
      </c>
      <c r="J795" s="4">
        <v>2</v>
      </c>
      <c r="K795" s="4">
        <v>507.86</v>
      </c>
      <c r="L795" s="10">
        <v>1015.72</v>
      </c>
    </row>
    <row r="796" spans="1:12" ht="32" customHeight="1" x14ac:dyDescent="0.35">
      <c r="A796" s="9" t="s">
        <v>1151</v>
      </c>
      <c r="B796" s="5">
        <v>45297</v>
      </c>
      <c r="C796" s="5" t="str">
        <f t="shared" si="12"/>
        <v>January</v>
      </c>
      <c r="D796" s="5" t="str">
        <f>VLOOKUP(C796,'Sales Report'!$A$47:$B$58,2,FALSE)</f>
        <v>Quarter 1</v>
      </c>
      <c r="E796" s="4" t="s">
        <v>1454</v>
      </c>
      <c r="F796" s="4" t="s">
        <v>1511</v>
      </c>
      <c r="G796" s="4" t="s">
        <v>320</v>
      </c>
      <c r="H796" s="4" t="s">
        <v>347</v>
      </c>
      <c r="I796" s="4" t="s">
        <v>1513</v>
      </c>
      <c r="J796" s="4">
        <v>2</v>
      </c>
      <c r="K796" s="4">
        <v>59.96</v>
      </c>
      <c r="L796" s="10">
        <v>119.92</v>
      </c>
    </row>
    <row r="797" spans="1:12" ht="32" customHeight="1" x14ac:dyDescent="0.35">
      <c r="A797" s="9" t="s">
        <v>1152</v>
      </c>
      <c r="B797" s="5">
        <v>45635</v>
      </c>
      <c r="C797" s="5" t="str">
        <f t="shared" si="12"/>
        <v>December</v>
      </c>
      <c r="D797" s="5" t="str">
        <f>VLOOKUP(C797,'Sales Report'!$A$47:$B$58,2,FALSE)</f>
        <v>Quarter 4</v>
      </c>
      <c r="E797" s="4" t="s">
        <v>1469</v>
      </c>
      <c r="F797" s="4" t="s">
        <v>1511</v>
      </c>
      <c r="G797" s="4" t="s">
        <v>324</v>
      </c>
      <c r="H797" s="4" t="s">
        <v>342</v>
      </c>
      <c r="I797" s="4" t="s">
        <v>1513</v>
      </c>
      <c r="J797" s="4">
        <v>19</v>
      </c>
      <c r="K797" s="4">
        <v>535.84</v>
      </c>
      <c r="L797" s="10">
        <v>10180.959999999999</v>
      </c>
    </row>
    <row r="798" spans="1:12" ht="32" customHeight="1" x14ac:dyDescent="0.35">
      <c r="A798" s="9" t="s">
        <v>1153</v>
      </c>
      <c r="B798" s="5">
        <v>45374</v>
      </c>
      <c r="C798" s="5" t="str">
        <f t="shared" si="12"/>
        <v>March</v>
      </c>
      <c r="D798" s="5" t="str">
        <f>VLOOKUP(C798,'Sales Report'!$A$47:$B$58,2,FALSE)</f>
        <v>Quarter 1</v>
      </c>
      <c r="E798" s="4" t="s">
        <v>1419</v>
      </c>
      <c r="F798" s="4" t="s">
        <v>1509</v>
      </c>
      <c r="G798" s="4" t="s">
        <v>320</v>
      </c>
      <c r="H798" s="4" t="s">
        <v>334</v>
      </c>
      <c r="I798" s="4" t="s">
        <v>1514</v>
      </c>
      <c r="J798" s="4">
        <v>9</v>
      </c>
      <c r="K798" s="4">
        <v>359.97</v>
      </c>
      <c r="L798" s="10">
        <v>3239.73</v>
      </c>
    </row>
    <row r="799" spans="1:12" ht="32" customHeight="1" x14ac:dyDescent="0.35">
      <c r="A799" s="9" t="s">
        <v>1154</v>
      </c>
      <c r="B799" s="5">
        <v>45299</v>
      </c>
      <c r="C799" s="5" t="str">
        <f t="shared" si="12"/>
        <v>January</v>
      </c>
      <c r="D799" s="5" t="str">
        <f>VLOOKUP(C799,'Sales Report'!$A$47:$B$58,2,FALSE)</f>
        <v>Quarter 1</v>
      </c>
      <c r="E799" s="4" t="s">
        <v>1441</v>
      </c>
      <c r="F799" s="4" t="s">
        <v>1510</v>
      </c>
      <c r="G799" s="4" t="s">
        <v>319</v>
      </c>
      <c r="H799" s="4" t="s">
        <v>328</v>
      </c>
      <c r="I799" s="4" t="s">
        <v>1514</v>
      </c>
      <c r="J799" s="4">
        <v>4</v>
      </c>
      <c r="K799" s="4">
        <v>517.27</v>
      </c>
      <c r="L799" s="10">
        <v>2069.08</v>
      </c>
    </row>
    <row r="800" spans="1:12" ht="32" customHeight="1" x14ac:dyDescent="0.35">
      <c r="A800" s="9" t="s">
        <v>1155</v>
      </c>
      <c r="B800" s="5">
        <v>45567</v>
      </c>
      <c r="C800" s="5" t="str">
        <f t="shared" si="12"/>
        <v>October</v>
      </c>
      <c r="D800" s="5" t="str">
        <f>VLOOKUP(C800,'Sales Report'!$A$47:$B$58,2,FALSE)</f>
        <v>Quarter 4</v>
      </c>
      <c r="E800" s="4" t="s">
        <v>1495</v>
      </c>
      <c r="F800" s="4" t="s">
        <v>1511</v>
      </c>
      <c r="G800" s="4" t="s">
        <v>318</v>
      </c>
      <c r="H800" s="4" t="s">
        <v>325</v>
      </c>
      <c r="I800" s="4" t="s">
        <v>1513</v>
      </c>
      <c r="J800" s="4">
        <v>10</v>
      </c>
      <c r="K800" s="4">
        <v>131.96</v>
      </c>
      <c r="L800" s="10">
        <v>1319.6</v>
      </c>
    </row>
    <row r="801" spans="1:12" ht="32" customHeight="1" x14ac:dyDescent="0.35">
      <c r="A801" s="9" t="s">
        <v>1156</v>
      </c>
      <c r="B801" s="5">
        <v>45517</v>
      </c>
      <c r="C801" s="5" t="str">
        <f t="shared" si="12"/>
        <v>August</v>
      </c>
      <c r="D801" s="5" t="str">
        <f>VLOOKUP(C801,'Sales Report'!$A$47:$B$58,2,FALSE)</f>
        <v>Quarter 3</v>
      </c>
      <c r="E801" s="4" t="s">
        <v>1463</v>
      </c>
      <c r="F801" s="4" t="s">
        <v>1510</v>
      </c>
      <c r="G801" s="4" t="s">
        <v>319</v>
      </c>
      <c r="H801" s="4" t="s">
        <v>341</v>
      </c>
      <c r="I801" s="4" t="s">
        <v>1513</v>
      </c>
      <c r="J801" s="4">
        <v>12</v>
      </c>
      <c r="K801" s="4">
        <v>444.93</v>
      </c>
      <c r="L801" s="10">
        <v>5339.16</v>
      </c>
    </row>
    <row r="802" spans="1:12" ht="32" customHeight="1" x14ac:dyDescent="0.35">
      <c r="A802" s="9" t="s">
        <v>1157</v>
      </c>
      <c r="B802" s="5">
        <v>45408</v>
      </c>
      <c r="C802" s="5" t="str">
        <f t="shared" si="12"/>
        <v>April</v>
      </c>
      <c r="D802" s="5" t="str">
        <f>VLOOKUP(C802,'Sales Report'!$A$47:$B$58,2,FALSE)</f>
        <v>Quarter 2</v>
      </c>
      <c r="E802" s="4" t="s">
        <v>1363</v>
      </c>
      <c r="F802" s="4" t="s">
        <v>1511</v>
      </c>
      <c r="G802" s="4" t="s">
        <v>322</v>
      </c>
      <c r="H802" s="4" t="s">
        <v>333</v>
      </c>
      <c r="I802" s="4" t="s">
        <v>1514</v>
      </c>
      <c r="J802" s="4">
        <v>13</v>
      </c>
      <c r="K802" s="4">
        <v>264.58999999999997</v>
      </c>
      <c r="L802" s="10">
        <v>3439.67</v>
      </c>
    </row>
    <row r="803" spans="1:12" ht="32" customHeight="1" x14ac:dyDescent="0.35">
      <c r="A803" s="9" t="s">
        <v>1158</v>
      </c>
      <c r="B803" s="5">
        <v>45361</v>
      </c>
      <c r="C803" s="5" t="str">
        <f t="shared" si="12"/>
        <v>March</v>
      </c>
      <c r="D803" s="5" t="str">
        <f>VLOOKUP(C803,'Sales Report'!$A$47:$B$58,2,FALSE)</f>
        <v>Quarter 1</v>
      </c>
      <c r="E803" s="4" t="s">
        <v>1404</v>
      </c>
      <c r="F803" s="4" t="s">
        <v>1507</v>
      </c>
      <c r="G803" s="4" t="s">
        <v>322</v>
      </c>
      <c r="H803" s="4" t="s">
        <v>333</v>
      </c>
      <c r="I803" s="4" t="s">
        <v>1513</v>
      </c>
      <c r="J803" s="4">
        <v>4</v>
      </c>
      <c r="K803" s="4">
        <v>283.48</v>
      </c>
      <c r="L803" s="10">
        <v>1133.92</v>
      </c>
    </row>
    <row r="804" spans="1:12" ht="32" customHeight="1" x14ac:dyDescent="0.35">
      <c r="A804" s="9" t="s">
        <v>1159</v>
      </c>
      <c r="B804" s="5">
        <v>45459</v>
      </c>
      <c r="C804" s="5" t="str">
        <f t="shared" si="12"/>
        <v>June</v>
      </c>
      <c r="D804" s="5" t="str">
        <f>VLOOKUP(C804,'Sales Report'!$A$47:$B$58,2,FALSE)</f>
        <v>Quarter 2</v>
      </c>
      <c r="E804" s="4" t="s">
        <v>1404</v>
      </c>
      <c r="F804" s="4" t="s">
        <v>1511</v>
      </c>
      <c r="G804" s="4" t="s">
        <v>318</v>
      </c>
      <c r="H804" s="4" t="s">
        <v>339</v>
      </c>
      <c r="I804" s="4" t="s">
        <v>1513</v>
      </c>
      <c r="J804" s="4">
        <v>18</v>
      </c>
      <c r="K804" s="4">
        <v>422.81</v>
      </c>
      <c r="L804" s="10">
        <v>7610.58</v>
      </c>
    </row>
    <row r="805" spans="1:12" ht="32" customHeight="1" x14ac:dyDescent="0.35">
      <c r="A805" s="9" t="s">
        <v>1160</v>
      </c>
      <c r="B805" s="5">
        <v>45643</v>
      </c>
      <c r="C805" s="5" t="str">
        <f t="shared" si="12"/>
        <v>December</v>
      </c>
      <c r="D805" s="5" t="str">
        <f>VLOOKUP(C805,'Sales Report'!$A$47:$B$58,2,FALSE)</f>
        <v>Quarter 4</v>
      </c>
      <c r="E805" s="4" t="s">
        <v>1357</v>
      </c>
      <c r="F805" s="4" t="s">
        <v>1510</v>
      </c>
      <c r="G805" s="4" t="s">
        <v>321</v>
      </c>
      <c r="H805" s="4" t="s">
        <v>348</v>
      </c>
      <c r="I805" s="4" t="s">
        <v>1513</v>
      </c>
      <c r="J805" s="4">
        <v>15</v>
      </c>
      <c r="K805" s="4">
        <v>394.08</v>
      </c>
      <c r="L805" s="10">
        <v>5911.2</v>
      </c>
    </row>
    <row r="806" spans="1:12" ht="32" customHeight="1" x14ac:dyDescent="0.35">
      <c r="A806" s="9" t="s">
        <v>1161</v>
      </c>
      <c r="B806" s="5">
        <v>45327</v>
      </c>
      <c r="C806" s="5" t="str">
        <f t="shared" si="12"/>
        <v>February</v>
      </c>
      <c r="D806" s="5" t="str">
        <f>VLOOKUP(C806,'Sales Report'!$A$47:$B$58,2,FALSE)</f>
        <v>Quarter 1</v>
      </c>
      <c r="E806" s="4" t="s">
        <v>1455</v>
      </c>
      <c r="F806" s="4" t="s">
        <v>1507</v>
      </c>
      <c r="G806" s="4" t="s">
        <v>324</v>
      </c>
      <c r="H806" s="4" t="s">
        <v>344</v>
      </c>
      <c r="I806" s="4" t="s">
        <v>1513</v>
      </c>
      <c r="J806" s="4">
        <v>10</v>
      </c>
      <c r="K806" s="4">
        <v>526.80999999999995</v>
      </c>
      <c r="L806" s="10">
        <v>5268.1</v>
      </c>
    </row>
    <row r="807" spans="1:12" ht="32" customHeight="1" x14ac:dyDescent="0.35">
      <c r="A807" s="9" t="s">
        <v>1162</v>
      </c>
      <c r="B807" s="5">
        <v>45516</v>
      </c>
      <c r="C807" s="5" t="str">
        <f t="shared" si="12"/>
        <v>August</v>
      </c>
      <c r="D807" s="5" t="str">
        <f>VLOOKUP(C807,'Sales Report'!$A$47:$B$58,2,FALSE)</f>
        <v>Quarter 3</v>
      </c>
      <c r="E807" s="4" t="s">
        <v>1447</v>
      </c>
      <c r="F807" s="4" t="s">
        <v>1511</v>
      </c>
      <c r="G807" s="4" t="s">
        <v>319</v>
      </c>
      <c r="H807" s="4" t="s">
        <v>328</v>
      </c>
      <c r="I807" s="4" t="s">
        <v>1514</v>
      </c>
      <c r="J807" s="4">
        <v>16</v>
      </c>
      <c r="K807" s="4">
        <v>399.63</v>
      </c>
      <c r="L807" s="10">
        <v>6394.08</v>
      </c>
    </row>
    <row r="808" spans="1:12" ht="32" customHeight="1" x14ac:dyDescent="0.35">
      <c r="A808" s="9" t="s">
        <v>1163</v>
      </c>
      <c r="B808" s="5">
        <v>45344</v>
      </c>
      <c r="C808" s="5" t="str">
        <f t="shared" si="12"/>
        <v>February</v>
      </c>
      <c r="D808" s="5" t="str">
        <f>VLOOKUP(C808,'Sales Report'!$A$47:$B$58,2,FALSE)</f>
        <v>Quarter 1</v>
      </c>
      <c r="E808" s="4" t="s">
        <v>1410</v>
      </c>
      <c r="F808" s="4" t="s">
        <v>1511</v>
      </c>
      <c r="G808" s="4" t="s">
        <v>320</v>
      </c>
      <c r="H808" s="4" t="s">
        <v>334</v>
      </c>
      <c r="I808" s="4" t="s">
        <v>1513</v>
      </c>
      <c r="J808" s="4">
        <v>13</v>
      </c>
      <c r="K808" s="4">
        <v>269.58999999999997</v>
      </c>
      <c r="L808" s="10">
        <v>3504.67</v>
      </c>
    </row>
    <row r="809" spans="1:12" ht="32" customHeight="1" x14ac:dyDescent="0.35">
      <c r="A809" s="9" t="s">
        <v>1164</v>
      </c>
      <c r="B809" s="5">
        <v>45498</v>
      </c>
      <c r="C809" s="5" t="str">
        <f t="shared" si="12"/>
        <v>July</v>
      </c>
      <c r="D809" s="5" t="str">
        <f>VLOOKUP(C809,'Sales Report'!$A$47:$B$58,2,FALSE)</f>
        <v>Quarter 3</v>
      </c>
      <c r="E809" s="4" t="s">
        <v>1382</v>
      </c>
      <c r="F809" s="4" t="s">
        <v>1510</v>
      </c>
      <c r="G809" s="4" t="s">
        <v>323</v>
      </c>
      <c r="H809" s="4" t="s">
        <v>338</v>
      </c>
      <c r="I809" s="4" t="s">
        <v>1513</v>
      </c>
      <c r="J809" s="4">
        <v>11</v>
      </c>
      <c r="K809" s="4">
        <v>144.1</v>
      </c>
      <c r="L809" s="10">
        <v>1585.1</v>
      </c>
    </row>
    <row r="810" spans="1:12" ht="32" customHeight="1" x14ac:dyDescent="0.35">
      <c r="A810" s="9" t="s">
        <v>1165</v>
      </c>
      <c r="B810" s="5">
        <v>45589</v>
      </c>
      <c r="C810" s="5" t="str">
        <f t="shared" si="12"/>
        <v>October</v>
      </c>
      <c r="D810" s="5" t="str">
        <f>VLOOKUP(C810,'Sales Report'!$A$47:$B$58,2,FALSE)</f>
        <v>Quarter 4</v>
      </c>
      <c r="E810" s="4" t="s">
        <v>1428</v>
      </c>
      <c r="F810" s="4" t="s">
        <v>1508</v>
      </c>
      <c r="G810" s="4" t="s">
        <v>322</v>
      </c>
      <c r="H810" s="4" t="s">
        <v>333</v>
      </c>
      <c r="I810" s="4" t="s">
        <v>1513</v>
      </c>
      <c r="J810" s="4">
        <v>16</v>
      </c>
      <c r="K810" s="4">
        <v>196.02</v>
      </c>
      <c r="L810" s="10">
        <v>3136.32</v>
      </c>
    </row>
    <row r="811" spans="1:12" ht="32" customHeight="1" x14ac:dyDescent="0.35">
      <c r="A811" s="9" t="s">
        <v>1166</v>
      </c>
      <c r="B811" s="5">
        <v>45553</v>
      </c>
      <c r="C811" s="5" t="str">
        <f t="shared" si="12"/>
        <v>September</v>
      </c>
      <c r="D811" s="5" t="str">
        <f>VLOOKUP(C811,'Sales Report'!$A$47:$B$58,2,FALSE)</f>
        <v>Quarter 3</v>
      </c>
      <c r="E811" s="4" t="s">
        <v>1418</v>
      </c>
      <c r="F811" s="4" t="s">
        <v>1510</v>
      </c>
      <c r="G811" s="4" t="s">
        <v>323</v>
      </c>
      <c r="H811" s="4" t="s">
        <v>340</v>
      </c>
      <c r="I811" s="4" t="s">
        <v>1513</v>
      </c>
      <c r="J811" s="4">
        <v>20</v>
      </c>
      <c r="K811" s="4">
        <v>283.27</v>
      </c>
      <c r="L811" s="10">
        <v>5665.4</v>
      </c>
    </row>
    <row r="812" spans="1:12" ht="32" customHeight="1" x14ac:dyDescent="0.35">
      <c r="A812" s="9" t="s">
        <v>1167</v>
      </c>
      <c r="B812" s="5">
        <v>45546</v>
      </c>
      <c r="C812" s="5" t="str">
        <f t="shared" si="12"/>
        <v>September</v>
      </c>
      <c r="D812" s="5" t="str">
        <f>VLOOKUP(C812,'Sales Report'!$A$47:$B$58,2,FALSE)</f>
        <v>Quarter 3</v>
      </c>
      <c r="E812" s="4" t="s">
        <v>1451</v>
      </c>
      <c r="F812" s="4" t="s">
        <v>1510</v>
      </c>
      <c r="G812" s="4" t="s">
        <v>322</v>
      </c>
      <c r="H812" s="4" t="s">
        <v>333</v>
      </c>
      <c r="I812" s="4" t="s">
        <v>1513</v>
      </c>
      <c r="J812" s="4">
        <v>4</v>
      </c>
      <c r="K812" s="4">
        <v>92.05</v>
      </c>
      <c r="L812" s="10">
        <v>368.2</v>
      </c>
    </row>
    <row r="813" spans="1:12" ht="32" customHeight="1" x14ac:dyDescent="0.35">
      <c r="A813" s="9" t="s">
        <v>1168</v>
      </c>
      <c r="B813" s="5">
        <v>45639</v>
      </c>
      <c r="C813" s="5" t="str">
        <f t="shared" si="12"/>
        <v>December</v>
      </c>
      <c r="D813" s="5" t="str">
        <f>VLOOKUP(C813,'Sales Report'!$A$47:$B$58,2,FALSE)</f>
        <v>Quarter 4</v>
      </c>
      <c r="E813" s="4" t="s">
        <v>1467</v>
      </c>
      <c r="F813" s="4" t="s">
        <v>1510</v>
      </c>
      <c r="G813" s="4" t="s">
        <v>320</v>
      </c>
      <c r="H813" s="4" t="s">
        <v>345</v>
      </c>
      <c r="I813" s="4" t="s">
        <v>1514</v>
      </c>
      <c r="J813" s="4">
        <v>2</v>
      </c>
      <c r="K813" s="4">
        <v>485.76</v>
      </c>
      <c r="L813" s="10">
        <v>971.52</v>
      </c>
    </row>
    <row r="814" spans="1:12" ht="32" customHeight="1" x14ac:dyDescent="0.35">
      <c r="A814" s="9" t="s">
        <v>1169</v>
      </c>
      <c r="B814" s="5">
        <v>45341</v>
      </c>
      <c r="C814" s="5" t="str">
        <f t="shared" si="12"/>
        <v>February</v>
      </c>
      <c r="D814" s="5" t="str">
        <f>VLOOKUP(C814,'Sales Report'!$A$47:$B$58,2,FALSE)</f>
        <v>Quarter 1</v>
      </c>
      <c r="E814" s="4" t="s">
        <v>1484</v>
      </c>
      <c r="F814" s="4" t="s">
        <v>1509</v>
      </c>
      <c r="G814" s="4" t="s">
        <v>321</v>
      </c>
      <c r="H814" s="4" t="s">
        <v>348</v>
      </c>
      <c r="I814" s="4" t="s">
        <v>1513</v>
      </c>
      <c r="J814" s="4">
        <v>5</v>
      </c>
      <c r="K814" s="4">
        <v>207.5</v>
      </c>
      <c r="L814" s="10">
        <v>1037.5</v>
      </c>
    </row>
    <row r="815" spans="1:12" ht="32" customHeight="1" x14ac:dyDescent="0.35">
      <c r="A815" s="9" t="s">
        <v>1170</v>
      </c>
      <c r="B815" s="5">
        <v>45546</v>
      </c>
      <c r="C815" s="5" t="str">
        <f t="shared" si="12"/>
        <v>September</v>
      </c>
      <c r="D815" s="5" t="str">
        <f>VLOOKUP(C815,'Sales Report'!$A$47:$B$58,2,FALSE)</f>
        <v>Quarter 3</v>
      </c>
      <c r="E815" s="4" t="s">
        <v>1426</v>
      </c>
      <c r="F815" s="4" t="s">
        <v>1509</v>
      </c>
      <c r="G815" s="4" t="s">
        <v>322</v>
      </c>
      <c r="H815" s="4" t="s">
        <v>333</v>
      </c>
      <c r="I815" s="4" t="s">
        <v>1513</v>
      </c>
      <c r="J815" s="4">
        <v>15</v>
      </c>
      <c r="K815" s="4">
        <v>138.97999999999999</v>
      </c>
      <c r="L815" s="10">
        <v>2084.6999999999998</v>
      </c>
    </row>
    <row r="816" spans="1:12" ht="32" customHeight="1" x14ac:dyDescent="0.35">
      <c r="A816" s="9" t="s">
        <v>1171</v>
      </c>
      <c r="B816" s="5">
        <v>45308</v>
      </c>
      <c r="C816" s="5" t="str">
        <f t="shared" si="12"/>
        <v>January</v>
      </c>
      <c r="D816" s="5" t="str">
        <f>VLOOKUP(C816,'Sales Report'!$A$47:$B$58,2,FALSE)</f>
        <v>Quarter 1</v>
      </c>
      <c r="E816" s="4" t="s">
        <v>1408</v>
      </c>
      <c r="F816" s="4" t="s">
        <v>1511</v>
      </c>
      <c r="G816" s="4" t="s">
        <v>323</v>
      </c>
      <c r="H816" s="4" t="s">
        <v>349</v>
      </c>
      <c r="I816" s="4" t="s">
        <v>1513</v>
      </c>
      <c r="J816" s="4">
        <v>18</v>
      </c>
      <c r="K816" s="4">
        <v>323.82</v>
      </c>
      <c r="L816" s="10">
        <v>5828.76</v>
      </c>
    </row>
    <row r="817" spans="1:12" ht="32" customHeight="1" x14ac:dyDescent="0.35">
      <c r="A817" s="9" t="s">
        <v>1172</v>
      </c>
      <c r="B817" s="5">
        <v>45527</v>
      </c>
      <c r="C817" s="5" t="str">
        <f t="shared" si="12"/>
        <v>August</v>
      </c>
      <c r="D817" s="5" t="str">
        <f>VLOOKUP(C817,'Sales Report'!$A$47:$B$58,2,FALSE)</f>
        <v>Quarter 3</v>
      </c>
      <c r="E817" s="4" t="s">
        <v>1390</v>
      </c>
      <c r="F817" s="4" t="s">
        <v>1511</v>
      </c>
      <c r="G817" s="4" t="s">
        <v>321</v>
      </c>
      <c r="H817" s="4" t="s">
        <v>346</v>
      </c>
      <c r="I817" s="4" t="s">
        <v>1513</v>
      </c>
      <c r="J817" s="4">
        <v>11</v>
      </c>
      <c r="K817" s="4">
        <v>521.65</v>
      </c>
      <c r="L817" s="10">
        <v>5738.15</v>
      </c>
    </row>
    <row r="818" spans="1:12" ht="32" customHeight="1" x14ac:dyDescent="0.35">
      <c r="A818" s="9" t="s">
        <v>1173</v>
      </c>
      <c r="B818" s="5">
        <v>45451</v>
      </c>
      <c r="C818" s="5" t="str">
        <f t="shared" si="12"/>
        <v>June</v>
      </c>
      <c r="D818" s="5" t="str">
        <f>VLOOKUP(C818,'Sales Report'!$A$47:$B$58,2,FALSE)</f>
        <v>Quarter 2</v>
      </c>
      <c r="E818" s="4" t="s">
        <v>1402</v>
      </c>
      <c r="F818" s="4" t="s">
        <v>1508</v>
      </c>
      <c r="G818" s="4" t="s">
        <v>319</v>
      </c>
      <c r="H818" s="4" t="s">
        <v>335</v>
      </c>
      <c r="I818" s="4" t="s">
        <v>1514</v>
      </c>
      <c r="J818" s="4">
        <v>6</v>
      </c>
      <c r="K818" s="4">
        <v>312.52</v>
      </c>
      <c r="L818" s="10">
        <v>1875.12</v>
      </c>
    </row>
    <row r="819" spans="1:12" ht="32" customHeight="1" x14ac:dyDescent="0.35">
      <c r="A819" s="9" t="s">
        <v>1174</v>
      </c>
      <c r="B819" s="5">
        <v>45575</v>
      </c>
      <c r="C819" s="5" t="str">
        <f t="shared" si="12"/>
        <v>October</v>
      </c>
      <c r="D819" s="5" t="str">
        <f>VLOOKUP(C819,'Sales Report'!$A$47:$B$58,2,FALSE)</f>
        <v>Quarter 4</v>
      </c>
      <c r="E819" s="4" t="s">
        <v>1440</v>
      </c>
      <c r="F819" s="4" t="s">
        <v>1509</v>
      </c>
      <c r="G819" s="4" t="s">
        <v>322</v>
      </c>
      <c r="H819" s="4" t="s">
        <v>330</v>
      </c>
      <c r="I819" s="4" t="s">
        <v>1513</v>
      </c>
      <c r="J819" s="4">
        <v>19</v>
      </c>
      <c r="K819" s="4">
        <v>424.64</v>
      </c>
      <c r="L819" s="10">
        <v>8068.16</v>
      </c>
    </row>
    <row r="820" spans="1:12" ht="32" customHeight="1" x14ac:dyDescent="0.35">
      <c r="A820" s="9" t="s">
        <v>1175</v>
      </c>
      <c r="B820" s="5">
        <v>45320</v>
      </c>
      <c r="C820" s="5" t="str">
        <f t="shared" si="12"/>
        <v>January</v>
      </c>
      <c r="D820" s="5" t="str">
        <f>VLOOKUP(C820,'Sales Report'!$A$47:$B$58,2,FALSE)</f>
        <v>Quarter 1</v>
      </c>
      <c r="E820" s="4" t="s">
        <v>1366</v>
      </c>
      <c r="F820" s="4" t="s">
        <v>1507</v>
      </c>
      <c r="G820" s="4" t="s">
        <v>321</v>
      </c>
      <c r="H820" s="4" t="s">
        <v>346</v>
      </c>
      <c r="I820" s="4" t="s">
        <v>1513</v>
      </c>
      <c r="J820" s="4">
        <v>18</v>
      </c>
      <c r="K820" s="4">
        <v>505.7</v>
      </c>
      <c r="L820" s="10">
        <v>9102.6</v>
      </c>
    </row>
    <row r="821" spans="1:12" ht="32" customHeight="1" x14ac:dyDescent="0.35">
      <c r="A821" s="9" t="s">
        <v>1176</v>
      </c>
      <c r="B821" s="5">
        <v>45437</v>
      </c>
      <c r="C821" s="5" t="str">
        <f t="shared" si="12"/>
        <v>May</v>
      </c>
      <c r="D821" s="5" t="str">
        <f>VLOOKUP(C821,'Sales Report'!$A$47:$B$58,2,FALSE)</f>
        <v>Quarter 2</v>
      </c>
      <c r="E821" s="4" t="s">
        <v>1474</v>
      </c>
      <c r="F821" s="4" t="s">
        <v>1511</v>
      </c>
      <c r="G821" s="4" t="s">
        <v>321</v>
      </c>
      <c r="H821" s="4" t="s">
        <v>346</v>
      </c>
      <c r="I821" s="4" t="s">
        <v>1513</v>
      </c>
      <c r="J821" s="4">
        <v>20</v>
      </c>
      <c r="K821" s="4">
        <v>417.23</v>
      </c>
      <c r="L821" s="10">
        <v>8344.6</v>
      </c>
    </row>
    <row r="822" spans="1:12" ht="32" customHeight="1" x14ac:dyDescent="0.35">
      <c r="A822" s="9" t="s">
        <v>1177</v>
      </c>
      <c r="B822" s="5">
        <v>45590</v>
      </c>
      <c r="C822" s="5" t="str">
        <f t="shared" si="12"/>
        <v>October</v>
      </c>
      <c r="D822" s="5" t="str">
        <f>VLOOKUP(C822,'Sales Report'!$A$47:$B$58,2,FALSE)</f>
        <v>Quarter 4</v>
      </c>
      <c r="E822" s="4" t="s">
        <v>1467</v>
      </c>
      <c r="F822" s="4" t="s">
        <v>1507</v>
      </c>
      <c r="G822" s="4" t="s">
        <v>320</v>
      </c>
      <c r="H822" s="4" t="s">
        <v>345</v>
      </c>
      <c r="I822" s="4" t="s">
        <v>1514</v>
      </c>
      <c r="J822" s="4">
        <v>5</v>
      </c>
      <c r="K822" s="4">
        <v>511.75</v>
      </c>
      <c r="L822" s="10">
        <v>2558.75</v>
      </c>
    </row>
    <row r="823" spans="1:12" ht="32" customHeight="1" x14ac:dyDescent="0.35">
      <c r="A823" s="9" t="s">
        <v>1178</v>
      </c>
      <c r="B823" s="5">
        <v>45502</v>
      </c>
      <c r="C823" s="5" t="str">
        <f t="shared" si="12"/>
        <v>July</v>
      </c>
      <c r="D823" s="5" t="str">
        <f>VLOOKUP(C823,'Sales Report'!$A$47:$B$58,2,FALSE)</f>
        <v>Quarter 3</v>
      </c>
      <c r="E823" s="4" t="s">
        <v>1469</v>
      </c>
      <c r="F823" s="4" t="s">
        <v>1511</v>
      </c>
      <c r="G823" s="4" t="s">
        <v>321</v>
      </c>
      <c r="H823" s="4" t="s">
        <v>331</v>
      </c>
      <c r="I823" s="4" t="s">
        <v>1513</v>
      </c>
      <c r="J823" s="4">
        <v>14</v>
      </c>
      <c r="K823" s="4">
        <v>244.73</v>
      </c>
      <c r="L823" s="10">
        <v>3426.22</v>
      </c>
    </row>
    <row r="824" spans="1:12" ht="32" customHeight="1" x14ac:dyDescent="0.35">
      <c r="A824" s="9" t="s">
        <v>1179</v>
      </c>
      <c r="B824" s="5">
        <v>45595</v>
      </c>
      <c r="C824" s="5" t="str">
        <f t="shared" si="12"/>
        <v>October</v>
      </c>
      <c r="D824" s="5" t="str">
        <f>VLOOKUP(C824,'Sales Report'!$A$47:$B$58,2,FALSE)</f>
        <v>Quarter 4</v>
      </c>
      <c r="E824" s="4" t="s">
        <v>1385</v>
      </c>
      <c r="F824" s="4" t="s">
        <v>1511</v>
      </c>
      <c r="G824" s="4" t="s">
        <v>318</v>
      </c>
      <c r="H824" s="4" t="s">
        <v>325</v>
      </c>
      <c r="I824" s="4" t="s">
        <v>1513</v>
      </c>
      <c r="J824" s="4">
        <v>8</v>
      </c>
      <c r="K824" s="4">
        <v>166.62</v>
      </c>
      <c r="L824" s="10">
        <v>1332.96</v>
      </c>
    </row>
    <row r="825" spans="1:12" ht="32" customHeight="1" x14ac:dyDescent="0.35">
      <c r="A825" s="9" t="s">
        <v>1180</v>
      </c>
      <c r="B825" s="5">
        <v>45567</v>
      </c>
      <c r="C825" s="5" t="str">
        <f t="shared" si="12"/>
        <v>October</v>
      </c>
      <c r="D825" s="5" t="str">
        <f>VLOOKUP(C825,'Sales Report'!$A$47:$B$58,2,FALSE)</f>
        <v>Quarter 4</v>
      </c>
      <c r="E825" s="4" t="s">
        <v>1396</v>
      </c>
      <c r="F825" s="4" t="s">
        <v>1511</v>
      </c>
      <c r="G825" s="4" t="s">
        <v>322</v>
      </c>
      <c r="H825" s="4" t="s">
        <v>333</v>
      </c>
      <c r="I825" s="4" t="s">
        <v>1513</v>
      </c>
      <c r="J825" s="4">
        <v>4</v>
      </c>
      <c r="K825" s="4">
        <v>212.9</v>
      </c>
      <c r="L825" s="10">
        <v>851.6</v>
      </c>
    </row>
    <row r="826" spans="1:12" ht="32" customHeight="1" x14ac:dyDescent="0.35">
      <c r="A826" s="9" t="s">
        <v>1181</v>
      </c>
      <c r="B826" s="5">
        <v>45428</v>
      </c>
      <c r="C826" s="5" t="str">
        <f t="shared" si="12"/>
        <v>May</v>
      </c>
      <c r="D826" s="5" t="str">
        <f>VLOOKUP(C826,'Sales Report'!$A$47:$B$58,2,FALSE)</f>
        <v>Quarter 2</v>
      </c>
      <c r="E826" s="4" t="s">
        <v>1486</v>
      </c>
      <c r="F826" s="4" t="s">
        <v>1508</v>
      </c>
      <c r="G826" s="4" t="s">
        <v>321</v>
      </c>
      <c r="H826" s="4" t="s">
        <v>346</v>
      </c>
      <c r="I826" s="4" t="s">
        <v>1513</v>
      </c>
      <c r="J826" s="4">
        <v>19</v>
      </c>
      <c r="K826" s="4">
        <v>349.01</v>
      </c>
      <c r="L826" s="10">
        <v>6631.19</v>
      </c>
    </row>
    <row r="827" spans="1:12" ht="32" customHeight="1" x14ac:dyDescent="0.35">
      <c r="A827" s="9" t="s">
        <v>1182</v>
      </c>
      <c r="B827" s="5">
        <v>45457</v>
      </c>
      <c r="C827" s="5" t="str">
        <f t="shared" si="12"/>
        <v>June</v>
      </c>
      <c r="D827" s="5" t="str">
        <f>VLOOKUP(C827,'Sales Report'!$A$47:$B$58,2,FALSE)</f>
        <v>Quarter 2</v>
      </c>
      <c r="E827" s="4" t="s">
        <v>1431</v>
      </c>
      <c r="F827" s="4" t="s">
        <v>1511</v>
      </c>
      <c r="G827" s="4" t="s">
        <v>324</v>
      </c>
      <c r="H827" s="4" t="s">
        <v>342</v>
      </c>
      <c r="I827" s="4" t="s">
        <v>1514</v>
      </c>
      <c r="J827" s="4">
        <v>11</v>
      </c>
      <c r="K827" s="4">
        <v>250.69</v>
      </c>
      <c r="L827" s="10">
        <v>2757.59</v>
      </c>
    </row>
    <row r="828" spans="1:12" ht="32" customHeight="1" x14ac:dyDescent="0.35">
      <c r="A828" s="9" t="s">
        <v>1183</v>
      </c>
      <c r="B828" s="5">
        <v>45464</v>
      </c>
      <c r="C828" s="5" t="str">
        <f t="shared" si="12"/>
        <v>June</v>
      </c>
      <c r="D828" s="5" t="str">
        <f>VLOOKUP(C828,'Sales Report'!$A$47:$B$58,2,FALSE)</f>
        <v>Quarter 2</v>
      </c>
      <c r="E828" s="4" t="s">
        <v>1394</v>
      </c>
      <c r="F828" s="4" t="s">
        <v>1509</v>
      </c>
      <c r="G828" s="4" t="s">
        <v>322</v>
      </c>
      <c r="H828" s="4" t="s">
        <v>333</v>
      </c>
      <c r="I828" s="4" t="s">
        <v>1514</v>
      </c>
      <c r="J828" s="4">
        <v>4</v>
      </c>
      <c r="K828" s="4">
        <v>445.65</v>
      </c>
      <c r="L828" s="10">
        <v>1782.6</v>
      </c>
    </row>
    <row r="829" spans="1:12" ht="32" customHeight="1" x14ac:dyDescent="0.35">
      <c r="A829" s="9" t="s">
        <v>1184</v>
      </c>
      <c r="B829" s="5">
        <v>45478</v>
      </c>
      <c r="C829" s="5" t="str">
        <f t="shared" si="12"/>
        <v>July</v>
      </c>
      <c r="D829" s="5" t="str">
        <f>VLOOKUP(C829,'Sales Report'!$A$47:$B$58,2,FALSE)</f>
        <v>Quarter 3</v>
      </c>
      <c r="E829" s="4" t="s">
        <v>1393</v>
      </c>
      <c r="F829" s="4" t="s">
        <v>1510</v>
      </c>
      <c r="G829" s="4" t="s">
        <v>322</v>
      </c>
      <c r="H829" s="4" t="s">
        <v>343</v>
      </c>
      <c r="I829" s="4" t="s">
        <v>1513</v>
      </c>
      <c r="J829" s="4">
        <v>11</v>
      </c>
      <c r="K829" s="4">
        <v>124.37</v>
      </c>
      <c r="L829" s="10">
        <v>1368.07</v>
      </c>
    </row>
    <row r="830" spans="1:12" ht="32" customHeight="1" x14ac:dyDescent="0.35">
      <c r="A830" s="9" t="s">
        <v>1185</v>
      </c>
      <c r="B830" s="5">
        <v>45316</v>
      </c>
      <c r="C830" s="5" t="str">
        <f t="shared" si="12"/>
        <v>January</v>
      </c>
      <c r="D830" s="5" t="str">
        <f>VLOOKUP(C830,'Sales Report'!$A$47:$B$58,2,FALSE)</f>
        <v>Quarter 1</v>
      </c>
      <c r="E830" s="4" t="s">
        <v>1492</v>
      </c>
      <c r="F830" s="4" t="s">
        <v>1509</v>
      </c>
      <c r="G830" s="4" t="s">
        <v>321</v>
      </c>
      <c r="H830" s="4" t="s">
        <v>331</v>
      </c>
      <c r="I830" s="4" t="s">
        <v>1513</v>
      </c>
      <c r="J830" s="4">
        <v>18</v>
      </c>
      <c r="K830" s="4">
        <v>145.62</v>
      </c>
      <c r="L830" s="10">
        <v>2621.16</v>
      </c>
    </row>
    <row r="831" spans="1:12" ht="32" customHeight="1" x14ac:dyDescent="0.35">
      <c r="A831" s="9" t="s">
        <v>1186</v>
      </c>
      <c r="B831" s="5">
        <v>45588</v>
      </c>
      <c r="C831" s="5" t="str">
        <f t="shared" si="12"/>
        <v>October</v>
      </c>
      <c r="D831" s="5" t="str">
        <f>VLOOKUP(C831,'Sales Report'!$A$47:$B$58,2,FALSE)</f>
        <v>Quarter 4</v>
      </c>
      <c r="E831" s="4" t="s">
        <v>1454</v>
      </c>
      <c r="F831" s="4" t="s">
        <v>1509</v>
      </c>
      <c r="G831" s="4" t="s">
        <v>321</v>
      </c>
      <c r="H831" s="4" t="s">
        <v>329</v>
      </c>
      <c r="I831" s="4" t="s">
        <v>1513</v>
      </c>
      <c r="J831" s="4">
        <v>20</v>
      </c>
      <c r="K831" s="4">
        <v>497.14</v>
      </c>
      <c r="L831" s="10">
        <v>9942.7999999999993</v>
      </c>
    </row>
    <row r="832" spans="1:12" ht="32" customHeight="1" x14ac:dyDescent="0.35">
      <c r="A832" s="9" t="s">
        <v>1187</v>
      </c>
      <c r="B832" s="5">
        <v>45535</v>
      </c>
      <c r="C832" s="5" t="str">
        <f t="shared" si="12"/>
        <v>August</v>
      </c>
      <c r="D832" s="5" t="str">
        <f>VLOOKUP(C832,'Sales Report'!$A$47:$B$58,2,FALSE)</f>
        <v>Quarter 3</v>
      </c>
      <c r="E832" s="4" t="s">
        <v>1384</v>
      </c>
      <c r="F832" s="4" t="s">
        <v>1510</v>
      </c>
      <c r="G832" s="4" t="s">
        <v>323</v>
      </c>
      <c r="H832" s="4" t="s">
        <v>349</v>
      </c>
      <c r="I832" s="4" t="s">
        <v>1513</v>
      </c>
      <c r="J832" s="4">
        <v>3</v>
      </c>
      <c r="K832" s="4">
        <v>377.02</v>
      </c>
      <c r="L832" s="10">
        <v>1131.06</v>
      </c>
    </row>
    <row r="833" spans="1:12" ht="32" customHeight="1" x14ac:dyDescent="0.35">
      <c r="A833" s="9" t="s">
        <v>1188</v>
      </c>
      <c r="B833" s="5">
        <v>45513</v>
      </c>
      <c r="C833" s="5" t="str">
        <f t="shared" si="12"/>
        <v>August</v>
      </c>
      <c r="D833" s="5" t="str">
        <f>VLOOKUP(C833,'Sales Report'!$A$47:$B$58,2,FALSE)</f>
        <v>Quarter 3</v>
      </c>
      <c r="E833" s="4" t="s">
        <v>1440</v>
      </c>
      <c r="F833" s="4" t="s">
        <v>1507</v>
      </c>
      <c r="G833" s="4" t="s">
        <v>323</v>
      </c>
      <c r="H833" s="4" t="s">
        <v>332</v>
      </c>
      <c r="I833" s="4" t="s">
        <v>1514</v>
      </c>
      <c r="J833" s="4">
        <v>10</v>
      </c>
      <c r="K833" s="4">
        <v>338.24</v>
      </c>
      <c r="L833" s="10">
        <v>3382.4</v>
      </c>
    </row>
    <row r="834" spans="1:12" ht="32" customHeight="1" x14ac:dyDescent="0.35">
      <c r="A834" s="9" t="s">
        <v>1189</v>
      </c>
      <c r="B834" s="5">
        <v>45524</v>
      </c>
      <c r="C834" s="5" t="str">
        <f t="shared" si="12"/>
        <v>August</v>
      </c>
      <c r="D834" s="5" t="str">
        <f>VLOOKUP(C834,'Sales Report'!$A$47:$B$58,2,FALSE)</f>
        <v>Quarter 3</v>
      </c>
      <c r="E834" s="4" t="s">
        <v>1381</v>
      </c>
      <c r="F834" s="4" t="s">
        <v>1510</v>
      </c>
      <c r="G834" s="4" t="s">
        <v>319</v>
      </c>
      <c r="H834" s="4" t="s">
        <v>341</v>
      </c>
      <c r="I834" s="4" t="s">
        <v>1513</v>
      </c>
      <c r="J834" s="4">
        <v>13</v>
      </c>
      <c r="K834" s="4">
        <v>175.56</v>
      </c>
      <c r="L834" s="10">
        <v>2282.2800000000002</v>
      </c>
    </row>
    <row r="835" spans="1:12" ht="32" customHeight="1" x14ac:dyDescent="0.35">
      <c r="A835" s="9" t="s">
        <v>1190</v>
      </c>
      <c r="B835" s="5">
        <v>45531</v>
      </c>
      <c r="C835" s="5" t="str">
        <f t="shared" ref="C835:C898" si="13">TEXT(B835,"mmmm")</f>
        <v>August</v>
      </c>
      <c r="D835" s="5" t="str">
        <f>VLOOKUP(C835,'Sales Report'!$A$47:$B$58,2,FALSE)</f>
        <v>Quarter 3</v>
      </c>
      <c r="E835" s="4" t="s">
        <v>1461</v>
      </c>
      <c r="F835" s="4" t="s">
        <v>1509</v>
      </c>
      <c r="G835" s="4" t="s">
        <v>320</v>
      </c>
      <c r="H835" s="4" t="s">
        <v>334</v>
      </c>
      <c r="I835" s="4" t="s">
        <v>1513</v>
      </c>
      <c r="J835" s="4">
        <v>19</v>
      </c>
      <c r="K835" s="4">
        <v>306.95999999999998</v>
      </c>
      <c r="L835" s="10">
        <v>5832.24</v>
      </c>
    </row>
    <row r="836" spans="1:12" ht="32" customHeight="1" x14ac:dyDescent="0.35">
      <c r="A836" s="9" t="s">
        <v>1191</v>
      </c>
      <c r="B836" s="5">
        <v>45612</v>
      </c>
      <c r="C836" s="5" t="str">
        <f t="shared" si="13"/>
        <v>November</v>
      </c>
      <c r="D836" s="5" t="str">
        <f>VLOOKUP(C836,'Sales Report'!$A$47:$B$58,2,FALSE)</f>
        <v>Quarter 4</v>
      </c>
      <c r="E836" s="4" t="s">
        <v>1361</v>
      </c>
      <c r="F836" s="4" t="s">
        <v>1509</v>
      </c>
      <c r="G836" s="4" t="s">
        <v>322</v>
      </c>
      <c r="H836" s="4" t="s">
        <v>343</v>
      </c>
      <c r="I836" s="4" t="s">
        <v>1513</v>
      </c>
      <c r="J836" s="4">
        <v>14</v>
      </c>
      <c r="K836" s="4">
        <v>585.77</v>
      </c>
      <c r="L836" s="10">
        <v>8200.7800000000007</v>
      </c>
    </row>
    <row r="837" spans="1:12" ht="32" customHeight="1" x14ac:dyDescent="0.35">
      <c r="A837" s="9" t="s">
        <v>1192</v>
      </c>
      <c r="B837" s="5">
        <v>45642</v>
      </c>
      <c r="C837" s="5" t="str">
        <f t="shared" si="13"/>
        <v>December</v>
      </c>
      <c r="D837" s="5" t="str">
        <f>VLOOKUP(C837,'Sales Report'!$A$47:$B$58,2,FALSE)</f>
        <v>Quarter 4</v>
      </c>
      <c r="E837" s="4" t="s">
        <v>1492</v>
      </c>
      <c r="F837" s="4" t="s">
        <v>1508</v>
      </c>
      <c r="G837" s="4" t="s">
        <v>319</v>
      </c>
      <c r="H837" s="4" t="s">
        <v>335</v>
      </c>
      <c r="I837" s="4" t="s">
        <v>1513</v>
      </c>
      <c r="J837" s="4">
        <v>15</v>
      </c>
      <c r="K837" s="4">
        <v>106.48</v>
      </c>
      <c r="L837" s="10">
        <v>1597.2</v>
      </c>
    </row>
    <row r="838" spans="1:12" ht="32" customHeight="1" x14ac:dyDescent="0.35">
      <c r="A838" s="9" t="s">
        <v>1193</v>
      </c>
      <c r="B838" s="5">
        <v>45503</v>
      </c>
      <c r="C838" s="5" t="str">
        <f t="shared" si="13"/>
        <v>July</v>
      </c>
      <c r="D838" s="5" t="str">
        <f>VLOOKUP(C838,'Sales Report'!$A$47:$B$58,2,FALSE)</f>
        <v>Quarter 3</v>
      </c>
      <c r="E838" s="4" t="s">
        <v>1461</v>
      </c>
      <c r="F838" s="4" t="s">
        <v>1507</v>
      </c>
      <c r="G838" s="4" t="s">
        <v>321</v>
      </c>
      <c r="H838" s="4" t="s">
        <v>348</v>
      </c>
      <c r="I838" s="4" t="s">
        <v>1514</v>
      </c>
      <c r="J838" s="4">
        <v>3</v>
      </c>
      <c r="K838" s="4">
        <v>383.42</v>
      </c>
      <c r="L838" s="10">
        <v>1150.26</v>
      </c>
    </row>
    <row r="839" spans="1:12" ht="32" customHeight="1" x14ac:dyDescent="0.35">
      <c r="A839" s="9" t="s">
        <v>1194</v>
      </c>
      <c r="B839" s="5">
        <v>45499</v>
      </c>
      <c r="C839" s="5" t="str">
        <f t="shared" si="13"/>
        <v>July</v>
      </c>
      <c r="D839" s="5" t="str">
        <f>VLOOKUP(C839,'Sales Report'!$A$47:$B$58,2,FALSE)</f>
        <v>Quarter 3</v>
      </c>
      <c r="E839" s="4" t="s">
        <v>1496</v>
      </c>
      <c r="F839" s="4" t="s">
        <v>1511</v>
      </c>
      <c r="G839" s="4" t="s">
        <v>318</v>
      </c>
      <c r="H839" s="4" t="s">
        <v>325</v>
      </c>
      <c r="I839" s="4" t="s">
        <v>1514</v>
      </c>
      <c r="J839" s="4">
        <v>9</v>
      </c>
      <c r="K839" s="4">
        <v>438.6</v>
      </c>
      <c r="L839" s="10">
        <v>3947.4</v>
      </c>
    </row>
    <row r="840" spans="1:12" ht="32" customHeight="1" x14ac:dyDescent="0.35">
      <c r="A840" s="9" t="s">
        <v>1195</v>
      </c>
      <c r="B840" s="5">
        <v>45450</v>
      </c>
      <c r="C840" s="5" t="str">
        <f t="shared" si="13"/>
        <v>June</v>
      </c>
      <c r="D840" s="5" t="str">
        <f>VLOOKUP(C840,'Sales Report'!$A$47:$B$58,2,FALSE)</f>
        <v>Quarter 2</v>
      </c>
      <c r="E840" s="4" t="s">
        <v>1442</v>
      </c>
      <c r="F840" s="4" t="s">
        <v>1508</v>
      </c>
      <c r="G840" s="4" t="s">
        <v>319</v>
      </c>
      <c r="H840" s="4" t="s">
        <v>326</v>
      </c>
      <c r="I840" s="4" t="s">
        <v>1513</v>
      </c>
      <c r="J840" s="4">
        <v>1</v>
      </c>
      <c r="K840" s="4">
        <v>176.25</v>
      </c>
      <c r="L840" s="10">
        <v>176.25</v>
      </c>
    </row>
    <row r="841" spans="1:12" ht="32" customHeight="1" x14ac:dyDescent="0.35">
      <c r="A841" s="9" t="s">
        <v>1196</v>
      </c>
      <c r="B841" s="5">
        <v>45395</v>
      </c>
      <c r="C841" s="5" t="str">
        <f t="shared" si="13"/>
        <v>April</v>
      </c>
      <c r="D841" s="5" t="str">
        <f>VLOOKUP(C841,'Sales Report'!$A$47:$B$58,2,FALSE)</f>
        <v>Quarter 2</v>
      </c>
      <c r="E841" s="4" t="s">
        <v>1398</v>
      </c>
      <c r="F841" s="4" t="s">
        <v>1507</v>
      </c>
      <c r="G841" s="4" t="s">
        <v>324</v>
      </c>
      <c r="H841" s="4" t="s">
        <v>344</v>
      </c>
      <c r="I841" s="4" t="s">
        <v>1513</v>
      </c>
      <c r="J841" s="4">
        <v>14</v>
      </c>
      <c r="K841" s="4">
        <v>433.12</v>
      </c>
      <c r="L841" s="10">
        <v>6063.68</v>
      </c>
    </row>
    <row r="842" spans="1:12" ht="32" customHeight="1" x14ac:dyDescent="0.35">
      <c r="A842" s="9" t="s">
        <v>1197</v>
      </c>
      <c r="B842" s="5">
        <v>45629</v>
      </c>
      <c r="C842" s="5" t="str">
        <f t="shared" si="13"/>
        <v>December</v>
      </c>
      <c r="D842" s="5" t="str">
        <f>VLOOKUP(C842,'Sales Report'!$A$47:$B$58,2,FALSE)</f>
        <v>Quarter 4</v>
      </c>
      <c r="E842" s="4" t="s">
        <v>1381</v>
      </c>
      <c r="F842" s="4" t="s">
        <v>1510</v>
      </c>
      <c r="G842" s="4" t="s">
        <v>319</v>
      </c>
      <c r="H842" s="4" t="s">
        <v>328</v>
      </c>
      <c r="I842" s="4" t="s">
        <v>1514</v>
      </c>
      <c r="J842" s="4">
        <v>9</v>
      </c>
      <c r="K842" s="4">
        <v>515.84</v>
      </c>
      <c r="L842" s="10">
        <v>4642.5600000000004</v>
      </c>
    </row>
    <row r="843" spans="1:12" ht="32" customHeight="1" x14ac:dyDescent="0.35">
      <c r="A843" s="9" t="s">
        <v>1198</v>
      </c>
      <c r="B843" s="5">
        <v>45334</v>
      </c>
      <c r="C843" s="5" t="str">
        <f t="shared" si="13"/>
        <v>February</v>
      </c>
      <c r="D843" s="5" t="str">
        <f>VLOOKUP(C843,'Sales Report'!$A$47:$B$58,2,FALSE)</f>
        <v>Quarter 1</v>
      </c>
      <c r="E843" s="4" t="s">
        <v>1401</v>
      </c>
      <c r="F843" s="4" t="s">
        <v>1509</v>
      </c>
      <c r="G843" s="4" t="s">
        <v>318</v>
      </c>
      <c r="H843" s="4" t="s">
        <v>325</v>
      </c>
      <c r="I843" s="4" t="s">
        <v>1513</v>
      </c>
      <c r="J843" s="4">
        <v>16</v>
      </c>
      <c r="K843" s="4">
        <v>455.02</v>
      </c>
      <c r="L843" s="10">
        <v>7280.32</v>
      </c>
    </row>
    <row r="844" spans="1:12" ht="32" customHeight="1" x14ac:dyDescent="0.35">
      <c r="A844" s="9" t="s">
        <v>1199</v>
      </c>
      <c r="B844" s="5">
        <v>45628</v>
      </c>
      <c r="C844" s="5" t="str">
        <f t="shared" si="13"/>
        <v>December</v>
      </c>
      <c r="D844" s="5" t="str">
        <f>VLOOKUP(C844,'Sales Report'!$A$47:$B$58,2,FALSE)</f>
        <v>Quarter 4</v>
      </c>
      <c r="E844" s="4" t="s">
        <v>1359</v>
      </c>
      <c r="F844" s="4" t="s">
        <v>1508</v>
      </c>
      <c r="G844" s="4" t="s">
        <v>323</v>
      </c>
      <c r="H844" s="4" t="s">
        <v>332</v>
      </c>
      <c r="I844" s="4" t="s">
        <v>1513</v>
      </c>
      <c r="J844" s="4">
        <v>14</v>
      </c>
      <c r="K844" s="4">
        <v>546.91</v>
      </c>
      <c r="L844" s="10">
        <v>7656.74</v>
      </c>
    </row>
    <row r="845" spans="1:12" ht="32" customHeight="1" x14ac:dyDescent="0.35">
      <c r="A845" s="9" t="s">
        <v>1200</v>
      </c>
      <c r="B845" s="5">
        <v>45548</v>
      </c>
      <c r="C845" s="5" t="str">
        <f t="shared" si="13"/>
        <v>September</v>
      </c>
      <c r="D845" s="5" t="str">
        <f>VLOOKUP(C845,'Sales Report'!$A$47:$B$58,2,FALSE)</f>
        <v>Quarter 3</v>
      </c>
      <c r="E845" s="4" t="s">
        <v>1482</v>
      </c>
      <c r="F845" s="4" t="s">
        <v>1509</v>
      </c>
      <c r="G845" s="4" t="s">
        <v>322</v>
      </c>
      <c r="H845" s="4" t="s">
        <v>343</v>
      </c>
      <c r="I845" s="4" t="s">
        <v>1513</v>
      </c>
      <c r="J845" s="4">
        <v>5</v>
      </c>
      <c r="K845" s="4">
        <v>153.86000000000001</v>
      </c>
      <c r="L845" s="10">
        <v>769.3</v>
      </c>
    </row>
    <row r="846" spans="1:12" ht="32" customHeight="1" x14ac:dyDescent="0.35">
      <c r="A846" s="9" t="s">
        <v>1201</v>
      </c>
      <c r="B846" s="5">
        <v>45338</v>
      </c>
      <c r="C846" s="5" t="str">
        <f t="shared" si="13"/>
        <v>February</v>
      </c>
      <c r="D846" s="5" t="str">
        <f>VLOOKUP(C846,'Sales Report'!$A$47:$B$58,2,FALSE)</f>
        <v>Quarter 1</v>
      </c>
      <c r="E846" s="4" t="s">
        <v>1435</v>
      </c>
      <c r="F846" s="4" t="s">
        <v>1509</v>
      </c>
      <c r="G846" s="4" t="s">
        <v>318</v>
      </c>
      <c r="H846" s="4" t="s">
        <v>336</v>
      </c>
      <c r="I846" s="4" t="s">
        <v>1513</v>
      </c>
      <c r="J846" s="4">
        <v>17</v>
      </c>
      <c r="K846" s="4">
        <v>172.33</v>
      </c>
      <c r="L846" s="10">
        <v>2929.61</v>
      </c>
    </row>
    <row r="847" spans="1:12" ht="32" customHeight="1" x14ac:dyDescent="0.35">
      <c r="A847" s="9" t="s">
        <v>1202</v>
      </c>
      <c r="B847" s="5">
        <v>45491</v>
      </c>
      <c r="C847" s="5" t="str">
        <f t="shared" si="13"/>
        <v>July</v>
      </c>
      <c r="D847" s="5" t="str">
        <f>VLOOKUP(C847,'Sales Report'!$A$47:$B$58,2,FALSE)</f>
        <v>Quarter 3</v>
      </c>
      <c r="E847" s="4" t="s">
        <v>1435</v>
      </c>
      <c r="F847" s="4" t="s">
        <v>1508</v>
      </c>
      <c r="G847" s="4" t="s">
        <v>320</v>
      </c>
      <c r="H847" s="4" t="s">
        <v>347</v>
      </c>
      <c r="I847" s="4" t="s">
        <v>1514</v>
      </c>
      <c r="J847" s="4">
        <v>11</v>
      </c>
      <c r="K847" s="4">
        <v>525.98</v>
      </c>
      <c r="L847" s="10">
        <v>5785.78</v>
      </c>
    </row>
    <row r="848" spans="1:12" ht="32" customHeight="1" x14ac:dyDescent="0.35">
      <c r="A848" s="9" t="s">
        <v>1203</v>
      </c>
      <c r="B848" s="5">
        <v>45432</v>
      </c>
      <c r="C848" s="5" t="str">
        <f t="shared" si="13"/>
        <v>May</v>
      </c>
      <c r="D848" s="5" t="str">
        <f>VLOOKUP(C848,'Sales Report'!$A$47:$B$58,2,FALSE)</f>
        <v>Quarter 2</v>
      </c>
      <c r="E848" s="4" t="s">
        <v>1473</v>
      </c>
      <c r="F848" s="4" t="s">
        <v>1508</v>
      </c>
      <c r="G848" s="4" t="s">
        <v>319</v>
      </c>
      <c r="H848" s="4" t="s">
        <v>326</v>
      </c>
      <c r="I848" s="4" t="s">
        <v>1513</v>
      </c>
      <c r="J848" s="4">
        <v>4</v>
      </c>
      <c r="K848" s="4">
        <v>121.69</v>
      </c>
      <c r="L848" s="10">
        <v>486.76</v>
      </c>
    </row>
    <row r="849" spans="1:12" ht="32" customHeight="1" x14ac:dyDescent="0.35">
      <c r="A849" s="9" t="s">
        <v>1204</v>
      </c>
      <c r="B849" s="5">
        <v>45349</v>
      </c>
      <c r="C849" s="5" t="str">
        <f t="shared" si="13"/>
        <v>February</v>
      </c>
      <c r="D849" s="5" t="str">
        <f>VLOOKUP(C849,'Sales Report'!$A$47:$B$58,2,FALSE)</f>
        <v>Quarter 1</v>
      </c>
      <c r="E849" s="4" t="s">
        <v>1446</v>
      </c>
      <c r="F849" s="4" t="s">
        <v>1509</v>
      </c>
      <c r="G849" s="4" t="s">
        <v>323</v>
      </c>
      <c r="H849" s="4" t="s">
        <v>332</v>
      </c>
      <c r="I849" s="4" t="s">
        <v>1513</v>
      </c>
      <c r="J849" s="4">
        <v>16</v>
      </c>
      <c r="K849" s="4">
        <v>335.1</v>
      </c>
      <c r="L849" s="10">
        <v>5361.6</v>
      </c>
    </row>
    <row r="850" spans="1:12" ht="32" customHeight="1" x14ac:dyDescent="0.35">
      <c r="A850" s="9" t="s">
        <v>1205</v>
      </c>
      <c r="B850" s="5">
        <v>45366</v>
      </c>
      <c r="C850" s="5" t="str">
        <f t="shared" si="13"/>
        <v>March</v>
      </c>
      <c r="D850" s="5" t="str">
        <f>VLOOKUP(C850,'Sales Report'!$A$47:$B$58,2,FALSE)</f>
        <v>Quarter 1</v>
      </c>
      <c r="E850" s="4" t="s">
        <v>1417</v>
      </c>
      <c r="F850" s="4" t="s">
        <v>1508</v>
      </c>
      <c r="G850" s="4" t="s">
        <v>321</v>
      </c>
      <c r="H850" s="4" t="s">
        <v>346</v>
      </c>
      <c r="I850" s="4" t="s">
        <v>1513</v>
      </c>
      <c r="J850" s="4">
        <v>8</v>
      </c>
      <c r="K850" s="4">
        <v>199.18</v>
      </c>
      <c r="L850" s="10">
        <v>1593.44</v>
      </c>
    </row>
    <row r="851" spans="1:12" ht="32" customHeight="1" x14ac:dyDescent="0.35">
      <c r="A851" s="9" t="s">
        <v>1206</v>
      </c>
      <c r="B851" s="5">
        <v>45602</v>
      </c>
      <c r="C851" s="5" t="str">
        <f t="shared" si="13"/>
        <v>November</v>
      </c>
      <c r="D851" s="5" t="str">
        <f>VLOOKUP(C851,'Sales Report'!$A$47:$B$58,2,FALSE)</f>
        <v>Quarter 4</v>
      </c>
      <c r="E851" s="4" t="s">
        <v>1452</v>
      </c>
      <c r="F851" s="4" t="s">
        <v>1511</v>
      </c>
      <c r="G851" s="4" t="s">
        <v>318</v>
      </c>
      <c r="H851" s="4" t="s">
        <v>339</v>
      </c>
      <c r="I851" s="4" t="s">
        <v>1514</v>
      </c>
      <c r="J851" s="4">
        <v>10</v>
      </c>
      <c r="K851" s="4">
        <v>35.69</v>
      </c>
      <c r="L851" s="10">
        <v>356.9</v>
      </c>
    </row>
    <row r="852" spans="1:12" ht="32" customHeight="1" x14ac:dyDescent="0.35">
      <c r="A852" s="9" t="s">
        <v>1207</v>
      </c>
      <c r="B852" s="5">
        <v>45450</v>
      </c>
      <c r="C852" s="5" t="str">
        <f t="shared" si="13"/>
        <v>June</v>
      </c>
      <c r="D852" s="5" t="str">
        <f>VLOOKUP(C852,'Sales Report'!$A$47:$B$58,2,FALSE)</f>
        <v>Quarter 2</v>
      </c>
      <c r="E852" s="4" t="s">
        <v>1417</v>
      </c>
      <c r="F852" s="4" t="s">
        <v>1511</v>
      </c>
      <c r="G852" s="4" t="s">
        <v>318</v>
      </c>
      <c r="H852" s="4" t="s">
        <v>336</v>
      </c>
      <c r="I852" s="4" t="s">
        <v>1513</v>
      </c>
      <c r="J852" s="4">
        <v>8</v>
      </c>
      <c r="K852" s="4">
        <v>174.92</v>
      </c>
      <c r="L852" s="10">
        <v>1399.36</v>
      </c>
    </row>
    <row r="853" spans="1:12" ht="32" customHeight="1" x14ac:dyDescent="0.35">
      <c r="A853" s="9" t="s">
        <v>1208</v>
      </c>
      <c r="B853" s="5">
        <v>45493</v>
      </c>
      <c r="C853" s="5" t="str">
        <f t="shared" si="13"/>
        <v>July</v>
      </c>
      <c r="D853" s="5" t="str">
        <f>VLOOKUP(C853,'Sales Report'!$A$47:$B$58,2,FALSE)</f>
        <v>Quarter 3</v>
      </c>
      <c r="E853" s="4" t="s">
        <v>1427</v>
      </c>
      <c r="F853" s="4" t="s">
        <v>1507</v>
      </c>
      <c r="G853" s="4" t="s">
        <v>324</v>
      </c>
      <c r="H853" s="4" t="s">
        <v>342</v>
      </c>
      <c r="I853" s="4" t="s">
        <v>1513</v>
      </c>
      <c r="J853" s="4">
        <v>15</v>
      </c>
      <c r="K853" s="4">
        <v>235.73</v>
      </c>
      <c r="L853" s="10">
        <v>3535.95</v>
      </c>
    </row>
    <row r="854" spans="1:12" ht="32" customHeight="1" x14ac:dyDescent="0.35">
      <c r="A854" s="9" t="s">
        <v>1209</v>
      </c>
      <c r="B854" s="5">
        <v>45374</v>
      </c>
      <c r="C854" s="5" t="str">
        <f t="shared" si="13"/>
        <v>March</v>
      </c>
      <c r="D854" s="5" t="str">
        <f>VLOOKUP(C854,'Sales Report'!$A$47:$B$58,2,FALSE)</f>
        <v>Quarter 1</v>
      </c>
      <c r="E854" s="4" t="s">
        <v>1473</v>
      </c>
      <c r="F854" s="4" t="s">
        <v>1507</v>
      </c>
      <c r="G854" s="4" t="s">
        <v>320</v>
      </c>
      <c r="H854" s="4" t="s">
        <v>334</v>
      </c>
      <c r="I854" s="4" t="s">
        <v>1513</v>
      </c>
      <c r="J854" s="4">
        <v>10</v>
      </c>
      <c r="K854" s="4">
        <v>155.71</v>
      </c>
      <c r="L854" s="10">
        <v>1557.1</v>
      </c>
    </row>
    <row r="855" spans="1:12" ht="32" customHeight="1" x14ac:dyDescent="0.35">
      <c r="A855" s="9" t="s">
        <v>1210</v>
      </c>
      <c r="B855" s="5">
        <v>45333</v>
      </c>
      <c r="C855" s="5" t="str">
        <f t="shared" si="13"/>
        <v>February</v>
      </c>
      <c r="D855" s="5" t="str">
        <f>VLOOKUP(C855,'Sales Report'!$A$47:$B$58,2,FALSE)</f>
        <v>Quarter 1</v>
      </c>
      <c r="E855" s="4" t="s">
        <v>1426</v>
      </c>
      <c r="F855" s="4" t="s">
        <v>1508</v>
      </c>
      <c r="G855" s="4" t="s">
        <v>322</v>
      </c>
      <c r="H855" s="4" t="s">
        <v>343</v>
      </c>
      <c r="I855" s="4" t="s">
        <v>1513</v>
      </c>
      <c r="J855" s="4">
        <v>14</v>
      </c>
      <c r="K855" s="4">
        <v>460.36</v>
      </c>
      <c r="L855" s="10">
        <v>6445.04</v>
      </c>
    </row>
    <row r="856" spans="1:12" ht="32" customHeight="1" x14ac:dyDescent="0.35">
      <c r="A856" s="9" t="s">
        <v>1211</v>
      </c>
      <c r="B856" s="5">
        <v>45343</v>
      </c>
      <c r="C856" s="5" t="str">
        <f t="shared" si="13"/>
        <v>February</v>
      </c>
      <c r="D856" s="5" t="str">
        <f>VLOOKUP(C856,'Sales Report'!$A$47:$B$58,2,FALSE)</f>
        <v>Quarter 1</v>
      </c>
      <c r="E856" s="4" t="s">
        <v>1377</v>
      </c>
      <c r="F856" s="4" t="s">
        <v>1507</v>
      </c>
      <c r="G856" s="4" t="s">
        <v>318</v>
      </c>
      <c r="H856" s="4" t="s">
        <v>339</v>
      </c>
      <c r="I856" s="4" t="s">
        <v>1514</v>
      </c>
      <c r="J856" s="4">
        <v>11</v>
      </c>
      <c r="K856" s="4">
        <v>445.75</v>
      </c>
      <c r="L856" s="10">
        <v>4903.25</v>
      </c>
    </row>
    <row r="857" spans="1:12" ht="32" customHeight="1" x14ac:dyDescent="0.35">
      <c r="A857" s="9" t="s">
        <v>1212</v>
      </c>
      <c r="B857" s="5">
        <v>45572</v>
      </c>
      <c r="C857" s="5" t="str">
        <f t="shared" si="13"/>
        <v>October</v>
      </c>
      <c r="D857" s="5" t="str">
        <f>VLOOKUP(C857,'Sales Report'!$A$47:$B$58,2,FALSE)</f>
        <v>Quarter 4</v>
      </c>
      <c r="E857" s="4" t="s">
        <v>1396</v>
      </c>
      <c r="F857" s="4" t="s">
        <v>1508</v>
      </c>
      <c r="G857" s="4" t="s">
        <v>324</v>
      </c>
      <c r="H857" s="4" t="s">
        <v>342</v>
      </c>
      <c r="I857" s="4" t="s">
        <v>1514</v>
      </c>
      <c r="J857" s="4">
        <v>12</v>
      </c>
      <c r="K857" s="4">
        <v>277.85000000000002</v>
      </c>
      <c r="L857" s="10">
        <v>3334.2</v>
      </c>
    </row>
    <row r="858" spans="1:12" ht="32" customHeight="1" x14ac:dyDescent="0.35">
      <c r="A858" s="9" t="s">
        <v>1213</v>
      </c>
      <c r="B858" s="5">
        <v>45614</v>
      </c>
      <c r="C858" s="5" t="str">
        <f t="shared" si="13"/>
        <v>November</v>
      </c>
      <c r="D858" s="5" t="str">
        <f>VLOOKUP(C858,'Sales Report'!$A$47:$B$58,2,FALSE)</f>
        <v>Quarter 4</v>
      </c>
      <c r="E858" s="4" t="s">
        <v>1357</v>
      </c>
      <c r="F858" s="4" t="s">
        <v>1510</v>
      </c>
      <c r="G858" s="4" t="s">
        <v>318</v>
      </c>
      <c r="H858" s="4" t="s">
        <v>325</v>
      </c>
      <c r="I858" s="4" t="s">
        <v>1513</v>
      </c>
      <c r="J858" s="4">
        <v>2</v>
      </c>
      <c r="K858" s="4">
        <v>413.8</v>
      </c>
      <c r="L858" s="10">
        <v>827.6</v>
      </c>
    </row>
    <row r="859" spans="1:12" ht="32" customHeight="1" x14ac:dyDescent="0.35">
      <c r="A859" s="9" t="s">
        <v>1214</v>
      </c>
      <c r="B859" s="5">
        <v>45586</v>
      </c>
      <c r="C859" s="5" t="str">
        <f t="shared" si="13"/>
        <v>October</v>
      </c>
      <c r="D859" s="5" t="str">
        <f>VLOOKUP(C859,'Sales Report'!$A$47:$B$58,2,FALSE)</f>
        <v>Quarter 4</v>
      </c>
      <c r="E859" s="4" t="s">
        <v>1385</v>
      </c>
      <c r="F859" s="4" t="s">
        <v>1511</v>
      </c>
      <c r="G859" s="4" t="s">
        <v>320</v>
      </c>
      <c r="H859" s="4" t="s">
        <v>327</v>
      </c>
      <c r="I859" s="4" t="s">
        <v>1513</v>
      </c>
      <c r="J859" s="4">
        <v>7</v>
      </c>
      <c r="K859" s="4">
        <v>385.99</v>
      </c>
      <c r="L859" s="10">
        <v>2701.93</v>
      </c>
    </row>
    <row r="860" spans="1:12" ht="32" customHeight="1" x14ac:dyDescent="0.35">
      <c r="A860" s="9" t="s">
        <v>1215</v>
      </c>
      <c r="B860" s="5">
        <v>45624</v>
      </c>
      <c r="C860" s="5" t="str">
        <f t="shared" si="13"/>
        <v>November</v>
      </c>
      <c r="D860" s="5" t="str">
        <f>VLOOKUP(C860,'Sales Report'!$A$47:$B$58,2,FALSE)</f>
        <v>Quarter 4</v>
      </c>
      <c r="E860" s="4" t="s">
        <v>1371</v>
      </c>
      <c r="F860" s="4" t="s">
        <v>1509</v>
      </c>
      <c r="G860" s="4" t="s">
        <v>319</v>
      </c>
      <c r="H860" s="4" t="s">
        <v>326</v>
      </c>
      <c r="I860" s="4" t="s">
        <v>1513</v>
      </c>
      <c r="J860" s="4">
        <v>17</v>
      </c>
      <c r="K860" s="4">
        <v>479.26</v>
      </c>
      <c r="L860" s="10">
        <v>8147.42</v>
      </c>
    </row>
    <row r="861" spans="1:12" ht="32" customHeight="1" x14ac:dyDescent="0.35">
      <c r="A861" s="9" t="s">
        <v>1216</v>
      </c>
      <c r="B861" s="5">
        <v>45360</v>
      </c>
      <c r="C861" s="5" t="str">
        <f t="shared" si="13"/>
        <v>March</v>
      </c>
      <c r="D861" s="5" t="str">
        <f>VLOOKUP(C861,'Sales Report'!$A$47:$B$58,2,FALSE)</f>
        <v>Quarter 1</v>
      </c>
      <c r="E861" s="4" t="s">
        <v>1493</v>
      </c>
      <c r="F861" s="4" t="s">
        <v>1510</v>
      </c>
      <c r="G861" s="4" t="s">
        <v>318</v>
      </c>
      <c r="H861" s="4" t="s">
        <v>339</v>
      </c>
      <c r="I861" s="4" t="s">
        <v>1513</v>
      </c>
      <c r="J861" s="4">
        <v>11</v>
      </c>
      <c r="K861" s="4">
        <v>291.49</v>
      </c>
      <c r="L861" s="10">
        <v>3206.39</v>
      </c>
    </row>
    <row r="862" spans="1:12" ht="32" customHeight="1" x14ac:dyDescent="0.35">
      <c r="A862" s="9" t="s">
        <v>1217</v>
      </c>
      <c r="B862" s="5">
        <v>45335</v>
      </c>
      <c r="C862" s="5" t="str">
        <f t="shared" si="13"/>
        <v>February</v>
      </c>
      <c r="D862" s="5" t="str">
        <f>VLOOKUP(C862,'Sales Report'!$A$47:$B$58,2,FALSE)</f>
        <v>Quarter 1</v>
      </c>
      <c r="E862" s="4" t="s">
        <v>1413</v>
      </c>
      <c r="F862" s="4" t="s">
        <v>1507</v>
      </c>
      <c r="G862" s="4" t="s">
        <v>318</v>
      </c>
      <c r="H862" s="4" t="s">
        <v>336</v>
      </c>
      <c r="I862" s="4" t="s">
        <v>1514</v>
      </c>
      <c r="J862" s="4">
        <v>11</v>
      </c>
      <c r="K862" s="4">
        <v>483.87</v>
      </c>
      <c r="L862" s="10">
        <v>5322.57</v>
      </c>
    </row>
    <row r="863" spans="1:12" ht="32" customHeight="1" x14ac:dyDescent="0.35">
      <c r="A863" s="9" t="s">
        <v>1218</v>
      </c>
      <c r="B863" s="5">
        <v>45406</v>
      </c>
      <c r="C863" s="5" t="str">
        <f t="shared" si="13"/>
        <v>April</v>
      </c>
      <c r="D863" s="5" t="str">
        <f>VLOOKUP(C863,'Sales Report'!$A$47:$B$58,2,FALSE)</f>
        <v>Quarter 2</v>
      </c>
      <c r="E863" s="4" t="s">
        <v>1486</v>
      </c>
      <c r="F863" s="4" t="s">
        <v>1511</v>
      </c>
      <c r="G863" s="4" t="s">
        <v>319</v>
      </c>
      <c r="H863" s="4" t="s">
        <v>341</v>
      </c>
      <c r="I863" s="4" t="s">
        <v>1513</v>
      </c>
      <c r="J863" s="4">
        <v>13</v>
      </c>
      <c r="K863" s="4">
        <v>549.96</v>
      </c>
      <c r="L863" s="10">
        <v>7149.48</v>
      </c>
    </row>
    <row r="864" spans="1:12" ht="32" customHeight="1" x14ac:dyDescent="0.35">
      <c r="A864" s="9" t="s">
        <v>1219</v>
      </c>
      <c r="B864" s="5">
        <v>45337</v>
      </c>
      <c r="C864" s="5" t="str">
        <f t="shared" si="13"/>
        <v>February</v>
      </c>
      <c r="D864" s="5" t="str">
        <f>VLOOKUP(C864,'Sales Report'!$A$47:$B$58,2,FALSE)</f>
        <v>Quarter 1</v>
      </c>
      <c r="E864" s="4" t="s">
        <v>1442</v>
      </c>
      <c r="F864" s="4" t="s">
        <v>1510</v>
      </c>
      <c r="G864" s="4" t="s">
        <v>324</v>
      </c>
      <c r="H864" s="4" t="s">
        <v>337</v>
      </c>
      <c r="I864" s="4" t="s">
        <v>1513</v>
      </c>
      <c r="J864" s="4">
        <v>20</v>
      </c>
      <c r="K864" s="4">
        <v>380.42</v>
      </c>
      <c r="L864" s="10">
        <v>7608.4</v>
      </c>
    </row>
    <row r="865" spans="1:12" ht="32" customHeight="1" x14ac:dyDescent="0.35">
      <c r="A865" s="9" t="s">
        <v>1220</v>
      </c>
      <c r="B865" s="5">
        <v>45599</v>
      </c>
      <c r="C865" s="5" t="str">
        <f t="shared" si="13"/>
        <v>November</v>
      </c>
      <c r="D865" s="5" t="str">
        <f>VLOOKUP(C865,'Sales Report'!$A$47:$B$58,2,FALSE)</f>
        <v>Quarter 4</v>
      </c>
      <c r="E865" s="4" t="s">
        <v>1493</v>
      </c>
      <c r="F865" s="4" t="s">
        <v>1510</v>
      </c>
      <c r="G865" s="4" t="s">
        <v>323</v>
      </c>
      <c r="H865" s="4" t="s">
        <v>338</v>
      </c>
      <c r="I865" s="4" t="s">
        <v>1513</v>
      </c>
      <c r="J865" s="4">
        <v>2</v>
      </c>
      <c r="K865" s="4">
        <v>266.64</v>
      </c>
      <c r="L865" s="10">
        <v>533.28</v>
      </c>
    </row>
    <row r="866" spans="1:12" ht="32" customHeight="1" x14ac:dyDescent="0.35">
      <c r="A866" s="9" t="s">
        <v>1221</v>
      </c>
      <c r="B866" s="5">
        <v>45561</v>
      </c>
      <c r="C866" s="5" t="str">
        <f t="shared" si="13"/>
        <v>September</v>
      </c>
      <c r="D866" s="5" t="str">
        <f>VLOOKUP(C866,'Sales Report'!$A$47:$B$58,2,FALSE)</f>
        <v>Quarter 3</v>
      </c>
      <c r="E866" s="4" t="s">
        <v>1393</v>
      </c>
      <c r="F866" s="4" t="s">
        <v>1508</v>
      </c>
      <c r="G866" s="4" t="s">
        <v>320</v>
      </c>
      <c r="H866" s="4" t="s">
        <v>347</v>
      </c>
      <c r="I866" s="4" t="s">
        <v>1513</v>
      </c>
      <c r="J866" s="4">
        <v>6</v>
      </c>
      <c r="K866" s="4">
        <v>340.98</v>
      </c>
      <c r="L866" s="10">
        <v>2045.88</v>
      </c>
    </row>
    <row r="867" spans="1:12" ht="32" customHeight="1" x14ac:dyDescent="0.35">
      <c r="A867" s="9" t="s">
        <v>1222</v>
      </c>
      <c r="B867" s="5">
        <v>45396</v>
      </c>
      <c r="C867" s="5" t="str">
        <f t="shared" si="13"/>
        <v>April</v>
      </c>
      <c r="D867" s="5" t="str">
        <f>VLOOKUP(C867,'Sales Report'!$A$47:$B$58,2,FALSE)</f>
        <v>Quarter 2</v>
      </c>
      <c r="E867" s="4" t="s">
        <v>1392</v>
      </c>
      <c r="F867" s="4" t="s">
        <v>1507</v>
      </c>
      <c r="G867" s="4" t="s">
        <v>322</v>
      </c>
      <c r="H867" s="4" t="s">
        <v>343</v>
      </c>
      <c r="I867" s="4" t="s">
        <v>1514</v>
      </c>
      <c r="J867" s="4">
        <v>16</v>
      </c>
      <c r="K867" s="4">
        <v>89.45</v>
      </c>
      <c r="L867" s="10">
        <v>1431.2</v>
      </c>
    </row>
    <row r="868" spans="1:12" ht="32" customHeight="1" x14ac:dyDescent="0.35">
      <c r="A868" s="9" t="s">
        <v>1223</v>
      </c>
      <c r="B868" s="5">
        <v>45397</v>
      </c>
      <c r="C868" s="5" t="str">
        <f t="shared" si="13"/>
        <v>April</v>
      </c>
      <c r="D868" s="5" t="str">
        <f>VLOOKUP(C868,'Sales Report'!$A$47:$B$58,2,FALSE)</f>
        <v>Quarter 2</v>
      </c>
      <c r="E868" s="4" t="s">
        <v>1497</v>
      </c>
      <c r="F868" s="4" t="s">
        <v>1507</v>
      </c>
      <c r="G868" s="4" t="s">
        <v>323</v>
      </c>
      <c r="H868" s="4" t="s">
        <v>340</v>
      </c>
      <c r="I868" s="4" t="s">
        <v>1514</v>
      </c>
      <c r="J868" s="4">
        <v>13</v>
      </c>
      <c r="K868" s="4">
        <v>99.19</v>
      </c>
      <c r="L868" s="10">
        <v>1289.47</v>
      </c>
    </row>
    <row r="869" spans="1:12" ht="32" customHeight="1" x14ac:dyDescent="0.35">
      <c r="A869" s="9" t="s">
        <v>1224</v>
      </c>
      <c r="B869" s="5">
        <v>45366</v>
      </c>
      <c r="C869" s="5" t="str">
        <f t="shared" si="13"/>
        <v>March</v>
      </c>
      <c r="D869" s="5" t="str">
        <f>VLOOKUP(C869,'Sales Report'!$A$47:$B$58,2,FALSE)</f>
        <v>Quarter 1</v>
      </c>
      <c r="E869" s="4" t="s">
        <v>1411</v>
      </c>
      <c r="F869" s="4" t="s">
        <v>1507</v>
      </c>
      <c r="G869" s="4" t="s">
        <v>318</v>
      </c>
      <c r="H869" s="4" t="s">
        <v>336</v>
      </c>
      <c r="I869" s="4" t="s">
        <v>1513</v>
      </c>
      <c r="J869" s="4">
        <v>7</v>
      </c>
      <c r="K869" s="4">
        <v>259.89999999999998</v>
      </c>
      <c r="L869" s="10">
        <v>1819.3</v>
      </c>
    </row>
    <row r="870" spans="1:12" ht="32" customHeight="1" x14ac:dyDescent="0.35">
      <c r="A870" s="9" t="s">
        <v>1225</v>
      </c>
      <c r="B870" s="5">
        <v>45481</v>
      </c>
      <c r="C870" s="5" t="str">
        <f t="shared" si="13"/>
        <v>July</v>
      </c>
      <c r="D870" s="5" t="str">
        <f>VLOOKUP(C870,'Sales Report'!$A$47:$B$58,2,FALSE)</f>
        <v>Quarter 3</v>
      </c>
      <c r="E870" s="4" t="s">
        <v>1415</v>
      </c>
      <c r="F870" s="4" t="s">
        <v>1508</v>
      </c>
      <c r="G870" s="4" t="s">
        <v>323</v>
      </c>
      <c r="H870" s="4" t="s">
        <v>338</v>
      </c>
      <c r="I870" s="4" t="s">
        <v>1513</v>
      </c>
      <c r="J870" s="4">
        <v>20</v>
      </c>
      <c r="K870" s="4">
        <v>308.56</v>
      </c>
      <c r="L870" s="10">
        <v>6171.2</v>
      </c>
    </row>
    <row r="871" spans="1:12" ht="32" customHeight="1" x14ac:dyDescent="0.35">
      <c r="A871" s="9" t="s">
        <v>1226</v>
      </c>
      <c r="B871" s="5">
        <v>45646</v>
      </c>
      <c r="C871" s="5" t="str">
        <f t="shared" si="13"/>
        <v>December</v>
      </c>
      <c r="D871" s="5" t="str">
        <f>VLOOKUP(C871,'Sales Report'!$A$47:$B$58,2,FALSE)</f>
        <v>Quarter 4</v>
      </c>
      <c r="E871" s="4" t="s">
        <v>1456</v>
      </c>
      <c r="F871" s="4" t="s">
        <v>1510</v>
      </c>
      <c r="G871" s="4" t="s">
        <v>320</v>
      </c>
      <c r="H871" s="4" t="s">
        <v>345</v>
      </c>
      <c r="I871" s="4" t="s">
        <v>1514</v>
      </c>
      <c r="J871" s="4">
        <v>16</v>
      </c>
      <c r="K871" s="4">
        <v>108.08</v>
      </c>
      <c r="L871" s="10">
        <v>1729.28</v>
      </c>
    </row>
    <row r="872" spans="1:12" ht="32" customHeight="1" x14ac:dyDescent="0.35">
      <c r="A872" s="9" t="s">
        <v>1227</v>
      </c>
      <c r="B872" s="5">
        <v>45329</v>
      </c>
      <c r="C872" s="5" t="str">
        <f t="shared" si="13"/>
        <v>February</v>
      </c>
      <c r="D872" s="5" t="str">
        <f>VLOOKUP(C872,'Sales Report'!$A$47:$B$58,2,FALSE)</f>
        <v>Quarter 1</v>
      </c>
      <c r="E872" s="4" t="s">
        <v>1454</v>
      </c>
      <c r="F872" s="4" t="s">
        <v>1509</v>
      </c>
      <c r="G872" s="4" t="s">
        <v>318</v>
      </c>
      <c r="H872" s="4" t="s">
        <v>339</v>
      </c>
      <c r="I872" s="4" t="s">
        <v>1513</v>
      </c>
      <c r="J872" s="4">
        <v>14</v>
      </c>
      <c r="K872" s="4">
        <v>467.88</v>
      </c>
      <c r="L872" s="10">
        <v>6550.32</v>
      </c>
    </row>
    <row r="873" spans="1:12" ht="32" customHeight="1" x14ac:dyDescent="0.35">
      <c r="A873" s="9" t="s">
        <v>1228</v>
      </c>
      <c r="B873" s="5">
        <v>45473</v>
      </c>
      <c r="C873" s="5" t="str">
        <f t="shared" si="13"/>
        <v>June</v>
      </c>
      <c r="D873" s="5" t="str">
        <f>VLOOKUP(C873,'Sales Report'!$A$47:$B$58,2,FALSE)</f>
        <v>Quarter 2</v>
      </c>
      <c r="E873" s="4" t="s">
        <v>1439</v>
      </c>
      <c r="F873" s="4" t="s">
        <v>1511</v>
      </c>
      <c r="G873" s="4" t="s">
        <v>320</v>
      </c>
      <c r="H873" s="4" t="s">
        <v>345</v>
      </c>
      <c r="I873" s="4" t="s">
        <v>1513</v>
      </c>
      <c r="J873" s="4">
        <v>11</v>
      </c>
      <c r="K873" s="4">
        <v>555.48</v>
      </c>
      <c r="L873" s="10">
        <v>6110.28</v>
      </c>
    </row>
    <row r="874" spans="1:12" ht="32" customHeight="1" x14ac:dyDescent="0.35">
      <c r="A874" s="9" t="s">
        <v>1229</v>
      </c>
      <c r="B874" s="5">
        <v>45359</v>
      </c>
      <c r="C874" s="5" t="str">
        <f t="shared" si="13"/>
        <v>March</v>
      </c>
      <c r="D874" s="5" t="str">
        <f>VLOOKUP(C874,'Sales Report'!$A$47:$B$58,2,FALSE)</f>
        <v>Quarter 1</v>
      </c>
      <c r="E874" s="4" t="s">
        <v>1498</v>
      </c>
      <c r="F874" s="4" t="s">
        <v>1511</v>
      </c>
      <c r="G874" s="4" t="s">
        <v>323</v>
      </c>
      <c r="H874" s="4" t="s">
        <v>340</v>
      </c>
      <c r="I874" s="4" t="s">
        <v>1513</v>
      </c>
      <c r="J874" s="4">
        <v>10</v>
      </c>
      <c r="K874" s="4">
        <v>265.08999999999997</v>
      </c>
      <c r="L874" s="10">
        <v>2650.9</v>
      </c>
    </row>
    <row r="875" spans="1:12" ht="32" customHeight="1" x14ac:dyDescent="0.35">
      <c r="A875" s="9" t="s">
        <v>1230</v>
      </c>
      <c r="B875" s="5">
        <v>45465</v>
      </c>
      <c r="C875" s="5" t="str">
        <f t="shared" si="13"/>
        <v>June</v>
      </c>
      <c r="D875" s="5" t="str">
        <f>VLOOKUP(C875,'Sales Report'!$A$47:$B$58,2,FALSE)</f>
        <v>Quarter 2</v>
      </c>
      <c r="E875" s="4" t="s">
        <v>1414</v>
      </c>
      <c r="F875" s="4" t="s">
        <v>1510</v>
      </c>
      <c r="G875" s="4" t="s">
        <v>324</v>
      </c>
      <c r="H875" s="4" t="s">
        <v>342</v>
      </c>
      <c r="I875" s="4" t="s">
        <v>1513</v>
      </c>
      <c r="J875" s="4">
        <v>9</v>
      </c>
      <c r="K875" s="4">
        <v>123.56</v>
      </c>
      <c r="L875" s="10">
        <v>1112.04</v>
      </c>
    </row>
    <row r="876" spans="1:12" ht="32" customHeight="1" x14ac:dyDescent="0.35">
      <c r="A876" s="9" t="s">
        <v>1231</v>
      </c>
      <c r="B876" s="5">
        <v>45351</v>
      </c>
      <c r="C876" s="5" t="str">
        <f t="shared" si="13"/>
        <v>February</v>
      </c>
      <c r="D876" s="5" t="str">
        <f>VLOOKUP(C876,'Sales Report'!$A$47:$B$58,2,FALSE)</f>
        <v>Quarter 1</v>
      </c>
      <c r="E876" s="4" t="s">
        <v>1401</v>
      </c>
      <c r="F876" s="4" t="s">
        <v>1511</v>
      </c>
      <c r="G876" s="4" t="s">
        <v>320</v>
      </c>
      <c r="H876" s="4" t="s">
        <v>347</v>
      </c>
      <c r="I876" s="4" t="s">
        <v>1514</v>
      </c>
      <c r="J876" s="4">
        <v>17</v>
      </c>
      <c r="K876" s="4">
        <v>266.08999999999997</v>
      </c>
      <c r="L876" s="10">
        <v>4523.53</v>
      </c>
    </row>
    <row r="877" spans="1:12" ht="32" customHeight="1" x14ac:dyDescent="0.35">
      <c r="A877" s="9" t="s">
        <v>1232</v>
      </c>
      <c r="B877" s="5">
        <v>45512</v>
      </c>
      <c r="C877" s="5" t="str">
        <f t="shared" si="13"/>
        <v>August</v>
      </c>
      <c r="D877" s="5" t="str">
        <f>VLOOKUP(C877,'Sales Report'!$A$47:$B$58,2,FALSE)</f>
        <v>Quarter 3</v>
      </c>
      <c r="E877" s="4" t="s">
        <v>1373</v>
      </c>
      <c r="F877" s="4" t="s">
        <v>1507</v>
      </c>
      <c r="G877" s="4" t="s">
        <v>319</v>
      </c>
      <c r="H877" s="4" t="s">
        <v>341</v>
      </c>
      <c r="I877" s="4" t="s">
        <v>1513</v>
      </c>
      <c r="J877" s="4">
        <v>9</v>
      </c>
      <c r="K877" s="4">
        <v>458.8</v>
      </c>
      <c r="L877" s="10">
        <v>4129.2</v>
      </c>
    </row>
    <row r="878" spans="1:12" ht="32" customHeight="1" x14ac:dyDescent="0.35">
      <c r="A878" s="9" t="s">
        <v>1233</v>
      </c>
      <c r="B878" s="5">
        <v>45376</v>
      </c>
      <c r="C878" s="5" t="str">
        <f t="shared" si="13"/>
        <v>March</v>
      </c>
      <c r="D878" s="5" t="str">
        <f>VLOOKUP(C878,'Sales Report'!$A$47:$B$58,2,FALSE)</f>
        <v>Quarter 1</v>
      </c>
      <c r="E878" s="4" t="s">
        <v>1401</v>
      </c>
      <c r="F878" s="4" t="s">
        <v>1508</v>
      </c>
      <c r="G878" s="4" t="s">
        <v>324</v>
      </c>
      <c r="H878" s="4" t="s">
        <v>344</v>
      </c>
      <c r="I878" s="4" t="s">
        <v>1513</v>
      </c>
      <c r="J878" s="4">
        <v>17</v>
      </c>
      <c r="K878" s="4">
        <v>207.73</v>
      </c>
      <c r="L878" s="10">
        <v>3531.41</v>
      </c>
    </row>
    <row r="879" spans="1:12" ht="32" customHeight="1" x14ac:dyDescent="0.35">
      <c r="A879" s="9" t="s">
        <v>1234</v>
      </c>
      <c r="B879" s="5">
        <v>45617</v>
      </c>
      <c r="C879" s="5" t="str">
        <f t="shared" si="13"/>
        <v>November</v>
      </c>
      <c r="D879" s="5" t="str">
        <f>VLOOKUP(C879,'Sales Report'!$A$47:$B$58,2,FALSE)</f>
        <v>Quarter 4</v>
      </c>
      <c r="E879" s="4" t="s">
        <v>1473</v>
      </c>
      <c r="F879" s="4" t="s">
        <v>1511</v>
      </c>
      <c r="G879" s="4" t="s">
        <v>322</v>
      </c>
      <c r="H879" s="4" t="s">
        <v>330</v>
      </c>
      <c r="I879" s="4" t="s">
        <v>1513</v>
      </c>
      <c r="J879" s="4">
        <v>18</v>
      </c>
      <c r="K879" s="4">
        <v>564.02</v>
      </c>
      <c r="L879" s="10">
        <v>10152.36</v>
      </c>
    </row>
    <row r="880" spans="1:12" ht="32" customHeight="1" x14ac:dyDescent="0.35">
      <c r="A880" s="9" t="s">
        <v>1235</v>
      </c>
      <c r="B880" s="5">
        <v>45532</v>
      </c>
      <c r="C880" s="5" t="str">
        <f t="shared" si="13"/>
        <v>August</v>
      </c>
      <c r="D880" s="5" t="str">
        <f>VLOOKUP(C880,'Sales Report'!$A$47:$B$58,2,FALSE)</f>
        <v>Quarter 3</v>
      </c>
      <c r="E880" s="4" t="s">
        <v>1493</v>
      </c>
      <c r="F880" s="4" t="s">
        <v>1510</v>
      </c>
      <c r="G880" s="4" t="s">
        <v>319</v>
      </c>
      <c r="H880" s="4" t="s">
        <v>326</v>
      </c>
      <c r="I880" s="4" t="s">
        <v>1514</v>
      </c>
      <c r="J880" s="4">
        <v>2</v>
      </c>
      <c r="K880" s="4">
        <v>152.22999999999999</v>
      </c>
      <c r="L880" s="10">
        <v>304.45999999999998</v>
      </c>
    </row>
    <row r="881" spans="1:12" ht="32" customHeight="1" x14ac:dyDescent="0.35">
      <c r="A881" s="9" t="s">
        <v>1236</v>
      </c>
      <c r="B881" s="5">
        <v>45545</v>
      </c>
      <c r="C881" s="5" t="str">
        <f t="shared" si="13"/>
        <v>September</v>
      </c>
      <c r="D881" s="5" t="str">
        <f>VLOOKUP(C881,'Sales Report'!$A$47:$B$58,2,FALSE)</f>
        <v>Quarter 3</v>
      </c>
      <c r="E881" s="4" t="s">
        <v>1485</v>
      </c>
      <c r="F881" s="4" t="s">
        <v>1508</v>
      </c>
      <c r="G881" s="4" t="s">
        <v>318</v>
      </c>
      <c r="H881" s="4" t="s">
        <v>339</v>
      </c>
      <c r="I881" s="4" t="s">
        <v>1513</v>
      </c>
      <c r="J881" s="4">
        <v>14</v>
      </c>
      <c r="K881" s="4">
        <v>98.69</v>
      </c>
      <c r="L881" s="10">
        <v>1381.66</v>
      </c>
    </row>
    <row r="882" spans="1:12" ht="32" customHeight="1" x14ac:dyDescent="0.35">
      <c r="A882" s="9" t="s">
        <v>1237</v>
      </c>
      <c r="B882" s="5">
        <v>45367</v>
      </c>
      <c r="C882" s="5" t="str">
        <f t="shared" si="13"/>
        <v>March</v>
      </c>
      <c r="D882" s="5" t="str">
        <f>VLOOKUP(C882,'Sales Report'!$A$47:$B$58,2,FALSE)</f>
        <v>Quarter 1</v>
      </c>
      <c r="E882" s="4" t="s">
        <v>1382</v>
      </c>
      <c r="F882" s="4" t="s">
        <v>1507</v>
      </c>
      <c r="G882" s="4" t="s">
        <v>323</v>
      </c>
      <c r="H882" s="4" t="s">
        <v>340</v>
      </c>
      <c r="I882" s="4" t="s">
        <v>1513</v>
      </c>
      <c r="J882" s="4">
        <v>15</v>
      </c>
      <c r="K882" s="4">
        <v>298.95999999999998</v>
      </c>
      <c r="L882" s="10">
        <v>4484.3999999999996</v>
      </c>
    </row>
    <row r="883" spans="1:12" ht="32" customHeight="1" x14ac:dyDescent="0.35">
      <c r="A883" s="9" t="s">
        <v>1238</v>
      </c>
      <c r="B883" s="5">
        <v>45552</v>
      </c>
      <c r="C883" s="5" t="str">
        <f t="shared" si="13"/>
        <v>September</v>
      </c>
      <c r="D883" s="5" t="str">
        <f>VLOOKUP(C883,'Sales Report'!$A$47:$B$58,2,FALSE)</f>
        <v>Quarter 3</v>
      </c>
      <c r="E883" s="4" t="s">
        <v>1428</v>
      </c>
      <c r="F883" s="4" t="s">
        <v>1509</v>
      </c>
      <c r="G883" s="4" t="s">
        <v>320</v>
      </c>
      <c r="H883" s="4" t="s">
        <v>334</v>
      </c>
      <c r="I883" s="4" t="s">
        <v>1513</v>
      </c>
      <c r="J883" s="4">
        <v>10</v>
      </c>
      <c r="K883" s="4">
        <v>136.86000000000001</v>
      </c>
      <c r="L883" s="10">
        <v>1368.6</v>
      </c>
    </row>
    <row r="884" spans="1:12" ht="32" customHeight="1" x14ac:dyDescent="0.35">
      <c r="A884" s="9" t="s">
        <v>1239</v>
      </c>
      <c r="B884" s="5">
        <v>45294</v>
      </c>
      <c r="C884" s="5" t="str">
        <f t="shared" si="13"/>
        <v>January</v>
      </c>
      <c r="D884" s="5" t="str">
        <f>VLOOKUP(C884,'Sales Report'!$A$47:$B$58,2,FALSE)</f>
        <v>Quarter 1</v>
      </c>
      <c r="E884" s="4" t="s">
        <v>1504</v>
      </c>
      <c r="F884" s="4" t="s">
        <v>1509</v>
      </c>
      <c r="G884" s="4" t="s">
        <v>318</v>
      </c>
      <c r="H884" s="4" t="s">
        <v>336</v>
      </c>
      <c r="I884" s="4" t="s">
        <v>1513</v>
      </c>
      <c r="J884" s="4">
        <v>7</v>
      </c>
      <c r="K884" s="4">
        <v>397.39</v>
      </c>
      <c r="L884" s="10">
        <v>2781.73</v>
      </c>
    </row>
    <row r="885" spans="1:12" ht="32" customHeight="1" x14ac:dyDescent="0.35">
      <c r="A885" s="9" t="s">
        <v>1240</v>
      </c>
      <c r="B885" s="5">
        <v>45638</v>
      </c>
      <c r="C885" s="5" t="str">
        <f t="shared" si="13"/>
        <v>December</v>
      </c>
      <c r="D885" s="5" t="str">
        <f>VLOOKUP(C885,'Sales Report'!$A$47:$B$58,2,FALSE)</f>
        <v>Quarter 4</v>
      </c>
      <c r="E885" s="4" t="s">
        <v>1454</v>
      </c>
      <c r="F885" s="4" t="s">
        <v>1507</v>
      </c>
      <c r="G885" s="4" t="s">
        <v>319</v>
      </c>
      <c r="H885" s="4" t="s">
        <v>341</v>
      </c>
      <c r="I885" s="4" t="s">
        <v>1514</v>
      </c>
      <c r="J885" s="4">
        <v>3</v>
      </c>
      <c r="K885" s="4">
        <v>176.75</v>
      </c>
      <c r="L885" s="10">
        <v>530.25</v>
      </c>
    </row>
    <row r="886" spans="1:12" ht="32" customHeight="1" x14ac:dyDescent="0.35">
      <c r="A886" s="9" t="s">
        <v>1241</v>
      </c>
      <c r="B886" s="5">
        <v>45346</v>
      </c>
      <c r="C886" s="5" t="str">
        <f t="shared" si="13"/>
        <v>February</v>
      </c>
      <c r="D886" s="5" t="str">
        <f>VLOOKUP(C886,'Sales Report'!$A$47:$B$58,2,FALSE)</f>
        <v>Quarter 1</v>
      </c>
      <c r="E886" s="4" t="s">
        <v>1474</v>
      </c>
      <c r="F886" s="4" t="s">
        <v>1510</v>
      </c>
      <c r="G886" s="4" t="s">
        <v>320</v>
      </c>
      <c r="H886" s="4" t="s">
        <v>347</v>
      </c>
      <c r="I886" s="4" t="s">
        <v>1514</v>
      </c>
      <c r="J886" s="4">
        <v>4</v>
      </c>
      <c r="K886" s="4">
        <v>252.71</v>
      </c>
      <c r="L886" s="10">
        <v>1010.84</v>
      </c>
    </row>
    <row r="887" spans="1:12" ht="32" customHeight="1" x14ac:dyDescent="0.35">
      <c r="A887" s="9" t="s">
        <v>1242</v>
      </c>
      <c r="B887" s="5">
        <v>45537</v>
      </c>
      <c r="C887" s="5" t="str">
        <f t="shared" si="13"/>
        <v>September</v>
      </c>
      <c r="D887" s="5" t="str">
        <f>VLOOKUP(C887,'Sales Report'!$A$47:$B$58,2,FALSE)</f>
        <v>Quarter 3</v>
      </c>
      <c r="E887" s="4" t="s">
        <v>1491</v>
      </c>
      <c r="F887" s="4" t="s">
        <v>1507</v>
      </c>
      <c r="G887" s="4" t="s">
        <v>320</v>
      </c>
      <c r="H887" s="4" t="s">
        <v>345</v>
      </c>
      <c r="I887" s="4" t="s">
        <v>1513</v>
      </c>
      <c r="J887" s="4">
        <v>15</v>
      </c>
      <c r="K887" s="4">
        <v>534.14</v>
      </c>
      <c r="L887" s="10">
        <v>8012.1</v>
      </c>
    </row>
    <row r="888" spans="1:12" ht="32" customHeight="1" x14ac:dyDescent="0.35">
      <c r="A888" s="9" t="s">
        <v>1243</v>
      </c>
      <c r="B888" s="5">
        <v>45627</v>
      </c>
      <c r="C888" s="5" t="str">
        <f t="shared" si="13"/>
        <v>December</v>
      </c>
      <c r="D888" s="5" t="str">
        <f>VLOOKUP(C888,'Sales Report'!$A$47:$B$58,2,FALSE)</f>
        <v>Quarter 4</v>
      </c>
      <c r="E888" s="4" t="s">
        <v>1360</v>
      </c>
      <c r="F888" s="4" t="s">
        <v>1507</v>
      </c>
      <c r="G888" s="4" t="s">
        <v>324</v>
      </c>
      <c r="H888" s="4" t="s">
        <v>337</v>
      </c>
      <c r="I888" s="4" t="s">
        <v>1513</v>
      </c>
      <c r="J888" s="4">
        <v>1</v>
      </c>
      <c r="K888" s="4">
        <v>234.03</v>
      </c>
      <c r="L888" s="10">
        <v>234.03</v>
      </c>
    </row>
    <row r="889" spans="1:12" ht="32" customHeight="1" x14ac:dyDescent="0.35">
      <c r="A889" s="9" t="s">
        <v>1244</v>
      </c>
      <c r="B889" s="5">
        <v>45316</v>
      </c>
      <c r="C889" s="5" t="str">
        <f t="shared" si="13"/>
        <v>January</v>
      </c>
      <c r="D889" s="5" t="str">
        <f>VLOOKUP(C889,'Sales Report'!$A$47:$B$58,2,FALSE)</f>
        <v>Quarter 1</v>
      </c>
      <c r="E889" s="4" t="s">
        <v>1373</v>
      </c>
      <c r="F889" s="4" t="s">
        <v>1507</v>
      </c>
      <c r="G889" s="4" t="s">
        <v>318</v>
      </c>
      <c r="H889" s="4" t="s">
        <v>336</v>
      </c>
      <c r="I889" s="4" t="s">
        <v>1513</v>
      </c>
      <c r="J889" s="4">
        <v>19</v>
      </c>
      <c r="K889" s="4">
        <v>95.97</v>
      </c>
      <c r="L889" s="10">
        <v>1823.43</v>
      </c>
    </row>
    <row r="890" spans="1:12" ht="32" customHeight="1" x14ac:dyDescent="0.35">
      <c r="A890" s="9" t="s">
        <v>1245</v>
      </c>
      <c r="B890" s="5">
        <v>45487</v>
      </c>
      <c r="C890" s="5" t="str">
        <f t="shared" si="13"/>
        <v>July</v>
      </c>
      <c r="D890" s="5" t="str">
        <f>VLOOKUP(C890,'Sales Report'!$A$47:$B$58,2,FALSE)</f>
        <v>Quarter 3</v>
      </c>
      <c r="E890" s="4" t="s">
        <v>1359</v>
      </c>
      <c r="F890" s="4" t="s">
        <v>1508</v>
      </c>
      <c r="G890" s="4" t="s">
        <v>322</v>
      </c>
      <c r="H890" s="4" t="s">
        <v>330</v>
      </c>
      <c r="I890" s="4" t="s">
        <v>1513</v>
      </c>
      <c r="J890" s="4">
        <v>3</v>
      </c>
      <c r="K890" s="4">
        <v>372.55</v>
      </c>
      <c r="L890" s="10">
        <v>1117.6500000000001</v>
      </c>
    </row>
    <row r="891" spans="1:12" ht="32" customHeight="1" x14ac:dyDescent="0.35">
      <c r="A891" s="9" t="s">
        <v>1246</v>
      </c>
      <c r="B891" s="5">
        <v>45337</v>
      </c>
      <c r="C891" s="5" t="str">
        <f t="shared" si="13"/>
        <v>February</v>
      </c>
      <c r="D891" s="5" t="str">
        <f>VLOOKUP(C891,'Sales Report'!$A$47:$B$58,2,FALSE)</f>
        <v>Quarter 1</v>
      </c>
      <c r="E891" s="4" t="s">
        <v>1486</v>
      </c>
      <c r="F891" s="4" t="s">
        <v>1510</v>
      </c>
      <c r="G891" s="4" t="s">
        <v>323</v>
      </c>
      <c r="H891" s="4" t="s">
        <v>338</v>
      </c>
      <c r="I891" s="4" t="s">
        <v>1514</v>
      </c>
      <c r="J891" s="4">
        <v>8</v>
      </c>
      <c r="K891" s="4">
        <v>508.03</v>
      </c>
      <c r="L891" s="10">
        <v>4064.24</v>
      </c>
    </row>
    <row r="892" spans="1:12" ht="32" customHeight="1" x14ac:dyDescent="0.35">
      <c r="A892" s="9" t="s">
        <v>1247</v>
      </c>
      <c r="B892" s="5">
        <v>45626</v>
      </c>
      <c r="C892" s="5" t="str">
        <f t="shared" si="13"/>
        <v>November</v>
      </c>
      <c r="D892" s="5" t="str">
        <f>VLOOKUP(C892,'Sales Report'!$A$47:$B$58,2,FALSE)</f>
        <v>Quarter 4</v>
      </c>
      <c r="E892" s="4" t="s">
        <v>1499</v>
      </c>
      <c r="F892" s="4" t="s">
        <v>1511</v>
      </c>
      <c r="G892" s="4" t="s">
        <v>319</v>
      </c>
      <c r="H892" s="4" t="s">
        <v>341</v>
      </c>
      <c r="I892" s="4" t="s">
        <v>1513</v>
      </c>
      <c r="J892" s="4">
        <v>13</v>
      </c>
      <c r="K892" s="4">
        <v>196.35</v>
      </c>
      <c r="L892" s="10">
        <v>2552.5500000000002</v>
      </c>
    </row>
    <row r="893" spans="1:12" ht="32" customHeight="1" x14ac:dyDescent="0.35">
      <c r="A893" s="9" t="s">
        <v>1248</v>
      </c>
      <c r="B893" s="5">
        <v>45450</v>
      </c>
      <c r="C893" s="5" t="str">
        <f t="shared" si="13"/>
        <v>June</v>
      </c>
      <c r="D893" s="5" t="str">
        <f>VLOOKUP(C893,'Sales Report'!$A$47:$B$58,2,FALSE)</f>
        <v>Quarter 2</v>
      </c>
      <c r="E893" s="4" t="s">
        <v>1371</v>
      </c>
      <c r="F893" s="4" t="s">
        <v>1507</v>
      </c>
      <c r="G893" s="4" t="s">
        <v>323</v>
      </c>
      <c r="H893" s="4" t="s">
        <v>340</v>
      </c>
      <c r="I893" s="4" t="s">
        <v>1513</v>
      </c>
      <c r="J893" s="4">
        <v>14</v>
      </c>
      <c r="K893" s="4">
        <v>481.96</v>
      </c>
      <c r="L893" s="10">
        <v>6747.44</v>
      </c>
    </row>
    <row r="894" spans="1:12" ht="32" customHeight="1" x14ac:dyDescent="0.35">
      <c r="A894" s="9" t="s">
        <v>1249</v>
      </c>
      <c r="B894" s="5">
        <v>45520</v>
      </c>
      <c r="C894" s="5" t="str">
        <f t="shared" si="13"/>
        <v>August</v>
      </c>
      <c r="D894" s="5" t="str">
        <f>VLOOKUP(C894,'Sales Report'!$A$47:$B$58,2,FALSE)</f>
        <v>Quarter 3</v>
      </c>
      <c r="E894" s="4" t="s">
        <v>1402</v>
      </c>
      <c r="F894" s="4" t="s">
        <v>1508</v>
      </c>
      <c r="G894" s="4" t="s">
        <v>318</v>
      </c>
      <c r="H894" s="4" t="s">
        <v>325</v>
      </c>
      <c r="I894" s="4" t="s">
        <v>1513</v>
      </c>
      <c r="J894" s="4">
        <v>12</v>
      </c>
      <c r="K894" s="4">
        <v>314.14</v>
      </c>
      <c r="L894" s="10">
        <v>3769.68</v>
      </c>
    </row>
    <row r="895" spans="1:12" ht="32" customHeight="1" x14ac:dyDescent="0.35">
      <c r="A895" s="9" t="s">
        <v>1250</v>
      </c>
      <c r="B895" s="5">
        <v>45480</v>
      </c>
      <c r="C895" s="5" t="str">
        <f t="shared" si="13"/>
        <v>July</v>
      </c>
      <c r="D895" s="5" t="str">
        <f>VLOOKUP(C895,'Sales Report'!$A$47:$B$58,2,FALSE)</f>
        <v>Quarter 3</v>
      </c>
      <c r="E895" s="4" t="s">
        <v>1471</v>
      </c>
      <c r="F895" s="4" t="s">
        <v>1508</v>
      </c>
      <c r="G895" s="4" t="s">
        <v>323</v>
      </c>
      <c r="H895" s="4" t="s">
        <v>340</v>
      </c>
      <c r="I895" s="4" t="s">
        <v>1513</v>
      </c>
      <c r="J895" s="4">
        <v>3</v>
      </c>
      <c r="K895" s="4">
        <v>468.8</v>
      </c>
      <c r="L895" s="10">
        <v>1406.4</v>
      </c>
    </row>
    <row r="896" spans="1:12" ht="32" customHeight="1" x14ac:dyDescent="0.35">
      <c r="A896" s="9" t="s">
        <v>1251</v>
      </c>
      <c r="B896" s="5">
        <v>45529</v>
      </c>
      <c r="C896" s="5" t="str">
        <f t="shared" si="13"/>
        <v>August</v>
      </c>
      <c r="D896" s="5" t="str">
        <f>VLOOKUP(C896,'Sales Report'!$A$47:$B$58,2,FALSE)</f>
        <v>Quarter 3</v>
      </c>
      <c r="E896" s="4" t="s">
        <v>1429</v>
      </c>
      <c r="F896" s="4" t="s">
        <v>1510</v>
      </c>
      <c r="G896" s="4" t="s">
        <v>318</v>
      </c>
      <c r="H896" s="4" t="s">
        <v>339</v>
      </c>
      <c r="I896" s="4" t="s">
        <v>1514</v>
      </c>
      <c r="J896" s="4">
        <v>3</v>
      </c>
      <c r="K896" s="4">
        <v>46.69</v>
      </c>
      <c r="L896" s="10">
        <v>140.07</v>
      </c>
    </row>
    <row r="897" spans="1:12" ht="32" customHeight="1" x14ac:dyDescent="0.35">
      <c r="A897" s="9" t="s">
        <v>1252</v>
      </c>
      <c r="B897" s="5">
        <v>45536</v>
      </c>
      <c r="C897" s="5" t="str">
        <f t="shared" si="13"/>
        <v>September</v>
      </c>
      <c r="D897" s="5" t="str">
        <f>VLOOKUP(C897,'Sales Report'!$A$47:$B$58,2,FALSE)</f>
        <v>Quarter 3</v>
      </c>
      <c r="E897" s="4" t="s">
        <v>1492</v>
      </c>
      <c r="F897" s="4" t="s">
        <v>1510</v>
      </c>
      <c r="G897" s="4" t="s">
        <v>321</v>
      </c>
      <c r="H897" s="4" t="s">
        <v>331</v>
      </c>
      <c r="I897" s="4" t="s">
        <v>1514</v>
      </c>
      <c r="J897" s="4">
        <v>10</v>
      </c>
      <c r="K897" s="4">
        <v>298.98</v>
      </c>
      <c r="L897" s="10">
        <v>2989.8</v>
      </c>
    </row>
    <row r="898" spans="1:12" ht="32" customHeight="1" x14ac:dyDescent="0.35">
      <c r="A898" s="9" t="s">
        <v>1253</v>
      </c>
      <c r="B898" s="5">
        <v>45583</v>
      </c>
      <c r="C898" s="5" t="str">
        <f t="shared" si="13"/>
        <v>October</v>
      </c>
      <c r="D898" s="5" t="str">
        <f>VLOOKUP(C898,'Sales Report'!$A$47:$B$58,2,FALSE)</f>
        <v>Quarter 4</v>
      </c>
      <c r="E898" s="4" t="s">
        <v>1445</v>
      </c>
      <c r="F898" s="4" t="s">
        <v>1509</v>
      </c>
      <c r="G898" s="4" t="s">
        <v>319</v>
      </c>
      <c r="H898" s="4" t="s">
        <v>335</v>
      </c>
      <c r="I898" s="4" t="s">
        <v>1513</v>
      </c>
      <c r="J898" s="4">
        <v>8</v>
      </c>
      <c r="K898" s="4">
        <v>330.83</v>
      </c>
      <c r="L898" s="10">
        <v>2646.64</v>
      </c>
    </row>
    <row r="899" spans="1:12" ht="32" customHeight="1" x14ac:dyDescent="0.35">
      <c r="A899" s="9" t="s">
        <v>1254</v>
      </c>
      <c r="B899" s="5">
        <v>45503</v>
      </c>
      <c r="C899" s="5" t="str">
        <f t="shared" ref="C899:C962" si="14">TEXT(B899,"mmmm")</f>
        <v>July</v>
      </c>
      <c r="D899" s="5" t="str">
        <f>VLOOKUP(C899,'Sales Report'!$A$47:$B$58,2,FALSE)</f>
        <v>Quarter 3</v>
      </c>
      <c r="E899" s="4" t="s">
        <v>1454</v>
      </c>
      <c r="F899" s="4" t="s">
        <v>1508</v>
      </c>
      <c r="G899" s="4" t="s">
        <v>320</v>
      </c>
      <c r="H899" s="4" t="s">
        <v>345</v>
      </c>
      <c r="I899" s="4" t="s">
        <v>1513</v>
      </c>
      <c r="J899" s="4">
        <v>17</v>
      </c>
      <c r="K899" s="4">
        <v>87.51</v>
      </c>
      <c r="L899" s="10">
        <v>1487.67</v>
      </c>
    </row>
    <row r="900" spans="1:12" ht="32" customHeight="1" x14ac:dyDescent="0.35">
      <c r="A900" s="9" t="s">
        <v>1255</v>
      </c>
      <c r="B900" s="5">
        <v>45422</v>
      </c>
      <c r="C900" s="5" t="str">
        <f t="shared" si="14"/>
        <v>May</v>
      </c>
      <c r="D900" s="5" t="str">
        <f>VLOOKUP(C900,'Sales Report'!$A$47:$B$58,2,FALSE)</f>
        <v>Quarter 2</v>
      </c>
      <c r="E900" s="4" t="s">
        <v>1415</v>
      </c>
      <c r="F900" s="4" t="s">
        <v>1511</v>
      </c>
      <c r="G900" s="4" t="s">
        <v>318</v>
      </c>
      <c r="H900" s="4" t="s">
        <v>336</v>
      </c>
      <c r="I900" s="4" t="s">
        <v>1514</v>
      </c>
      <c r="J900" s="4">
        <v>19</v>
      </c>
      <c r="K900" s="4">
        <v>489.66</v>
      </c>
      <c r="L900" s="10">
        <v>9303.5400000000009</v>
      </c>
    </row>
    <row r="901" spans="1:12" ht="32" customHeight="1" x14ac:dyDescent="0.35">
      <c r="A901" s="9" t="s">
        <v>1256</v>
      </c>
      <c r="B901" s="5">
        <v>45528</v>
      </c>
      <c r="C901" s="5" t="str">
        <f t="shared" si="14"/>
        <v>August</v>
      </c>
      <c r="D901" s="5" t="str">
        <f>VLOOKUP(C901,'Sales Report'!$A$47:$B$58,2,FALSE)</f>
        <v>Quarter 3</v>
      </c>
      <c r="E901" s="4" t="s">
        <v>1432</v>
      </c>
      <c r="F901" s="4" t="s">
        <v>1510</v>
      </c>
      <c r="G901" s="4" t="s">
        <v>322</v>
      </c>
      <c r="H901" s="4" t="s">
        <v>343</v>
      </c>
      <c r="I901" s="4" t="s">
        <v>1513</v>
      </c>
      <c r="J901" s="4">
        <v>1</v>
      </c>
      <c r="K901" s="4">
        <v>94.06</v>
      </c>
      <c r="L901" s="10">
        <v>94.06</v>
      </c>
    </row>
    <row r="902" spans="1:12" ht="32" customHeight="1" x14ac:dyDescent="0.35">
      <c r="A902" s="9" t="s">
        <v>1257</v>
      </c>
      <c r="B902" s="5">
        <v>45652</v>
      </c>
      <c r="C902" s="5" t="str">
        <f t="shared" si="14"/>
        <v>December</v>
      </c>
      <c r="D902" s="5" t="str">
        <f>VLOOKUP(C902,'Sales Report'!$A$47:$B$58,2,FALSE)</f>
        <v>Quarter 4</v>
      </c>
      <c r="E902" s="4" t="s">
        <v>1492</v>
      </c>
      <c r="F902" s="4" t="s">
        <v>1507</v>
      </c>
      <c r="G902" s="4" t="s">
        <v>322</v>
      </c>
      <c r="H902" s="4" t="s">
        <v>333</v>
      </c>
      <c r="I902" s="4" t="s">
        <v>1514</v>
      </c>
      <c r="J902" s="4">
        <v>2</v>
      </c>
      <c r="K902" s="4">
        <v>71.349999999999994</v>
      </c>
      <c r="L902" s="10">
        <v>142.69999999999999</v>
      </c>
    </row>
    <row r="903" spans="1:12" ht="32" customHeight="1" x14ac:dyDescent="0.35">
      <c r="A903" s="9" t="s">
        <v>1258</v>
      </c>
      <c r="B903" s="5">
        <v>45611</v>
      </c>
      <c r="C903" s="5" t="str">
        <f t="shared" si="14"/>
        <v>November</v>
      </c>
      <c r="D903" s="5" t="str">
        <f>VLOOKUP(C903,'Sales Report'!$A$47:$B$58,2,FALSE)</f>
        <v>Quarter 4</v>
      </c>
      <c r="E903" s="4" t="s">
        <v>1488</v>
      </c>
      <c r="F903" s="4" t="s">
        <v>1507</v>
      </c>
      <c r="G903" s="4" t="s">
        <v>324</v>
      </c>
      <c r="H903" s="4" t="s">
        <v>337</v>
      </c>
      <c r="I903" s="4" t="s">
        <v>1513</v>
      </c>
      <c r="J903" s="4">
        <v>15</v>
      </c>
      <c r="K903" s="4">
        <v>485.94</v>
      </c>
      <c r="L903" s="10">
        <v>7289.1</v>
      </c>
    </row>
    <row r="904" spans="1:12" ht="32" customHeight="1" x14ac:dyDescent="0.35">
      <c r="A904" s="9" t="s">
        <v>1259</v>
      </c>
      <c r="B904" s="5">
        <v>45601</v>
      </c>
      <c r="C904" s="5" t="str">
        <f t="shared" si="14"/>
        <v>November</v>
      </c>
      <c r="D904" s="5" t="str">
        <f>VLOOKUP(C904,'Sales Report'!$A$47:$B$58,2,FALSE)</f>
        <v>Quarter 4</v>
      </c>
      <c r="E904" s="4" t="s">
        <v>1493</v>
      </c>
      <c r="F904" s="4" t="s">
        <v>1511</v>
      </c>
      <c r="G904" s="4" t="s">
        <v>322</v>
      </c>
      <c r="H904" s="4" t="s">
        <v>330</v>
      </c>
      <c r="I904" s="4" t="s">
        <v>1513</v>
      </c>
      <c r="J904" s="4">
        <v>7</v>
      </c>
      <c r="K904" s="4">
        <v>124.64</v>
      </c>
      <c r="L904" s="10">
        <v>872.48</v>
      </c>
    </row>
    <row r="905" spans="1:12" ht="32" customHeight="1" x14ac:dyDescent="0.35">
      <c r="A905" s="9" t="s">
        <v>1260</v>
      </c>
      <c r="B905" s="5">
        <v>45379</v>
      </c>
      <c r="C905" s="5" t="str">
        <f t="shared" si="14"/>
        <v>March</v>
      </c>
      <c r="D905" s="5" t="str">
        <f>VLOOKUP(C905,'Sales Report'!$A$47:$B$58,2,FALSE)</f>
        <v>Quarter 1</v>
      </c>
      <c r="E905" s="4" t="s">
        <v>1430</v>
      </c>
      <c r="F905" s="4" t="s">
        <v>1508</v>
      </c>
      <c r="G905" s="4" t="s">
        <v>321</v>
      </c>
      <c r="H905" s="4" t="s">
        <v>331</v>
      </c>
      <c r="I905" s="4" t="s">
        <v>1513</v>
      </c>
      <c r="J905" s="4">
        <v>1</v>
      </c>
      <c r="K905" s="4">
        <v>244.16</v>
      </c>
      <c r="L905" s="10">
        <v>244.16</v>
      </c>
    </row>
    <row r="906" spans="1:12" ht="32" customHeight="1" x14ac:dyDescent="0.35">
      <c r="A906" s="9" t="s">
        <v>1261</v>
      </c>
      <c r="B906" s="5">
        <v>45608</v>
      </c>
      <c r="C906" s="5" t="str">
        <f t="shared" si="14"/>
        <v>November</v>
      </c>
      <c r="D906" s="5" t="str">
        <f>VLOOKUP(C906,'Sales Report'!$A$47:$B$58,2,FALSE)</f>
        <v>Quarter 4</v>
      </c>
      <c r="E906" s="4" t="s">
        <v>1417</v>
      </c>
      <c r="F906" s="4" t="s">
        <v>1508</v>
      </c>
      <c r="G906" s="4" t="s">
        <v>318</v>
      </c>
      <c r="H906" s="4" t="s">
        <v>339</v>
      </c>
      <c r="I906" s="4" t="s">
        <v>1513</v>
      </c>
      <c r="J906" s="4">
        <v>20</v>
      </c>
      <c r="K906" s="4">
        <v>454.63</v>
      </c>
      <c r="L906" s="10">
        <v>9092.6</v>
      </c>
    </row>
    <row r="907" spans="1:12" ht="32" customHeight="1" x14ac:dyDescent="0.35">
      <c r="A907" s="9" t="s">
        <v>1262</v>
      </c>
      <c r="B907" s="5">
        <v>45389</v>
      </c>
      <c r="C907" s="5" t="str">
        <f t="shared" si="14"/>
        <v>April</v>
      </c>
      <c r="D907" s="5" t="str">
        <f>VLOOKUP(C907,'Sales Report'!$A$47:$B$58,2,FALSE)</f>
        <v>Quarter 2</v>
      </c>
      <c r="E907" s="4" t="s">
        <v>1423</v>
      </c>
      <c r="F907" s="4" t="s">
        <v>1511</v>
      </c>
      <c r="G907" s="4" t="s">
        <v>322</v>
      </c>
      <c r="H907" s="4" t="s">
        <v>333</v>
      </c>
      <c r="I907" s="4" t="s">
        <v>1514</v>
      </c>
      <c r="J907" s="4">
        <v>3</v>
      </c>
      <c r="K907" s="4">
        <v>92.65</v>
      </c>
      <c r="L907" s="10">
        <v>277.95</v>
      </c>
    </row>
    <row r="908" spans="1:12" ht="32" customHeight="1" x14ac:dyDescent="0.35">
      <c r="A908" s="9" t="s">
        <v>1263</v>
      </c>
      <c r="B908" s="5">
        <v>45366</v>
      </c>
      <c r="C908" s="5" t="str">
        <f t="shared" si="14"/>
        <v>March</v>
      </c>
      <c r="D908" s="5" t="str">
        <f>VLOOKUP(C908,'Sales Report'!$A$47:$B$58,2,FALSE)</f>
        <v>Quarter 1</v>
      </c>
      <c r="E908" s="4" t="s">
        <v>1496</v>
      </c>
      <c r="F908" s="4" t="s">
        <v>1508</v>
      </c>
      <c r="G908" s="4" t="s">
        <v>318</v>
      </c>
      <c r="H908" s="4" t="s">
        <v>325</v>
      </c>
      <c r="I908" s="4" t="s">
        <v>1514</v>
      </c>
      <c r="J908" s="4">
        <v>1</v>
      </c>
      <c r="K908" s="4">
        <v>147.55000000000001</v>
      </c>
      <c r="L908" s="10">
        <v>147.55000000000001</v>
      </c>
    </row>
    <row r="909" spans="1:12" ht="32" customHeight="1" x14ac:dyDescent="0.35">
      <c r="A909" s="9" t="s">
        <v>1264</v>
      </c>
      <c r="B909" s="5">
        <v>45529</v>
      </c>
      <c r="C909" s="5" t="str">
        <f t="shared" si="14"/>
        <v>August</v>
      </c>
      <c r="D909" s="5" t="str">
        <f>VLOOKUP(C909,'Sales Report'!$A$47:$B$58,2,FALSE)</f>
        <v>Quarter 3</v>
      </c>
      <c r="E909" s="4" t="s">
        <v>1475</v>
      </c>
      <c r="F909" s="4" t="s">
        <v>1508</v>
      </c>
      <c r="G909" s="4" t="s">
        <v>322</v>
      </c>
      <c r="H909" s="4" t="s">
        <v>343</v>
      </c>
      <c r="I909" s="4" t="s">
        <v>1513</v>
      </c>
      <c r="J909" s="4">
        <v>18</v>
      </c>
      <c r="K909" s="4">
        <v>128.07</v>
      </c>
      <c r="L909" s="10">
        <v>2305.2600000000002</v>
      </c>
    </row>
    <row r="910" spans="1:12" ht="32" customHeight="1" x14ac:dyDescent="0.35">
      <c r="A910" s="9" t="s">
        <v>1265</v>
      </c>
      <c r="B910" s="5">
        <v>45651</v>
      </c>
      <c r="C910" s="5" t="str">
        <f t="shared" si="14"/>
        <v>December</v>
      </c>
      <c r="D910" s="5" t="str">
        <f>VLOOKUP(C910,'Sales Report'!$A$47:$B$58,2,FALSE)</f>
        <v>Quarter 4</v>
      </c>
      <c r="E910" s="4" t="s">
        <v>1357</v>
      </c>
      <c r="F910" s="4" t="s">
        <v>1508</v>
      </c>
      <c r="G910" s="4" t="s">
        <v>321</v>
      </c>
      <c r="H910" s="4" t="s">
        <v>331</v>
      </c>
      <c r="I910" s="4" t="s">
        <v>1513</v>
      </c>
      <c r="J910" s="4">
        <v>4</v>
      </c>
      <c r="K910" s="4">
        <v>129.51</v>
      </c>
      <c r="L910" s="10">
        <v>518.04</v>
      </c>
    </row>
    <row r="911" spans="1:12" ht="32" customHeight="1" x14ac:dyDescent="0.35">
      <c r="A911" s="9" t="s">
        <v>1266</v>
      </c>
      <c r="B911" s="5">
        <v>45442</v>
      </c>
      <c r="C911" s="5" t="str">
        <f t="shared" si="14"/>
        <v>May</v>
      </c>
      <c r="D911" s="5" t="str">
        <f>VLOOKUP(C911,'Sales Report'!$A$47:$B$58,2,FALSE)</f>
        <v>Quarter 2</v>
      </c>
      <c r="E911" s="4" t="s">
        <v>1490</v>
      </c>
      <c r="F911" s="4" t="s">
        <v>1508</v>
      </c>
      <c r="G911" s="4" t="s">
        <v>321</v>
      </c>
      <c r="H911" s="4" t="s">
        <v>331</v>
      </c>
      <c r="I911" s="4" t="s">
        <v>1513</v>
      </c>
      <c r="J911" s="4">
        <v>15</v>
      </c>
      <c r="K911" s="4">
        <v>357.68</v>
      </c>
      <c r="L911" s="10">
        <v>5365.2</v>
      </c>
    </row>
    <row r="912" spans="1:12" ht="32" customHeight="1" x14ac:dyDescent="0.35">
      <c r="A912" s="9" t="s">
        <v>1267</v>
      </c>
      <c r="B912" s="5">
        <v>45513</v>
      </c>
      <c r="C912" s="5" t="str">
        <f t="shared" si="14"/>
        <v>August</v>
      </c>
      <c r="D912" s="5" t="str">
        <f>VLOOKUP(C912,'Sales Report'!$A$47:$B$58,2,FALSE)</f>
        <v>Quarter 3</v>
      </c>
      <c r="E912" s="4" t="s">
        <v>1413</v>
      </c>
      <c r="F912" s="4" t="s">
        <v>1508</v>
      </c>
      <c r="G912" s="4" t="s">
        <v>320</v>
      </c>
      <c r="H912" s="4" t="s">
        <v>347</v>
      </c>
      <c r="I912" s="4" t="s">
        <v>1513</v>
      </c>
      <c r="J912" s="4">
        <v>1</v>
      </c>
      <c r="K912" s="4">
        <v>85.48</v>
      </c>
      <c r="L912" s="10">
        <v>85.48</v>
      </c>
    </row>
    <row r="913" spans="1:12" ht="32" customHeight="1" x14ac:dyDescent="0.35">
      <c r="A913" s="9" t="s">
        <v>1268</v>
      </c>
      <c r="B913" s="5">
        <v>45440</v>
      </c>
      <c r="C913" s="5" t="str">
        <f t="shared" si="14"/>
        <v>May</v>
      </c>
      <c r="D913" s="5" t="str">
        <f>VLOOKUP(C913,'Sales Report'!$A$47:$B$58,2,FALSE)</f>
        <v>Quarter 2</v>
      </c>
      <c r="E913" s="4" t="s">
        <v>1390</v>
      </c>
      <c r="F913" s="4" t="s">
        <v>1508</v>
      </c>
      <c r="G913" s="4" t="s">
        <v>318</v>
      </c>
      <c r="H913" s="4" t="s">
        <v>336</v>
      </c>
      <c r="I913" s="4" t="s">
        <v>1514</v>
      </c>
      <c r="J913" s="4">
        <v>20</v>
      </c>
      <c r="K913" s="4">
        <v>462.65</v>
      </c>
      <c r="L913" s="10">
        <v>9253</v>
      </c>
    </row>
    <row r="914" spans="1:12" ht="32" customHeight="1" x14ac:dyDescent="0.35">
      <c r="A914" s="9" t="s">
        <v>1269</v>
      </c>
      <c r="B914" s="5">
        <v>45639</v>
      </c>
      <c r="C914" s="5" t="str">
        <f t="shared" si="14"/>
        <v>December</v>
      </c>
      <c r="D914" s="5" t="str">
        <f>VLOOKUP(C914,'Sales Report'!$A$47:$B$58,2,FALSE)</f>
        <v>Quarter 4</v>
      </c>
      <c r="E914" s="4" t="s">
        <v>1369</v>
      </c>
      <c r="F914" s="4" t="s">
        <v>1510</v>
      </c>
      <c r="G914" s="4" t="s">
        <v>321</v>
      </c>
      <c r="H914" s="4" t="s">
        <v>346</v>
      </c>
      <c r="I914" s="4" t="s">
        <v>1513</v>
      </c>
      <c r="J914" s="4">
        <v>17</v>
      </c>
      <c r="K914" s="4">
        <v>387.43</v>
      </c>
      <c r="L914" s="10">
        <v>6586.31</v>
      </c>
    </row>
    <row r="915" spans="1:12" ht="32" customHeight="1" x14ac:dyDescent="0.35">
      <c r="A915" s="9" t="s">
        <v>1270</v>
      </c>
      <c r="B915" s="5">
        <v>45453</v>
      </c>
      <c r="C915" s="5" t="str">
        <f t="shared" si="14"/>
        <v>June</v>
      </c>
      <c r="D915" s="5" t="str">
        <f>VLOOKUP(C915,'Sales Report'!$A$47:$B$58,2,FALSE)</f>
        <v>Quarter 2</v>
      </c>
      <c r="E915" s="4" t="s">
        <v>1386</v>
      </c>
      <c r="F915" s="4" t="s">
        <v>1511</v>
      </c>
      <c r="G915" s="4" t="s">
        <v>318</v>
      </c>
      <c r="H915" s="4" t="s">
        <v>325</v>
      </c>
      <c r="I915" s="4" t="s">
        <v>1513</v>
      </c>
      <c r="J915" s="4">
        <v>17</v>
      </c>
      <c r="K915" s="4">
        <v>33.4</v>
      </c>
      <c r="L915" s="10">
        <v>567.79999999999995</v>
      </c>
    </row>
    <row r="916" spans="1:12" ht="32" customHeight="1" x14ac:dyDescent="0.35">
      <c r="A916" s="9" t="s">
        <v>1271</v>
      </c>
      <c r="B916" s="5">
        <v>45622</v>
      </c>
      <c r="C916" s="5" t="str">
        <f t="shared" si="14"/>
        <v>November</v>
      </c>
      <c r="D916" s="5" t="str">
        <f>VLOOKUP(C916,'Sales Report'!$A$47:$B$58,2,FALSE)</f>
        <v>Quarter 4</v>
      </c>
      <c r="E916" s="4" t="s">
        <v>1407</v>
      </c>
      <c r="F916" s="4" t="s">
        <v>1508</v>
      </c>
      <c r="G916" s="4" t="s">
        <v>323</v>
      </c>
      <c r="H916" s="4" t="s">
        <v>340</v>
      </c>
      <c r="I916" s="4" t="s">
        <v>1513</v>
      </c>
      <c r="J916" s="4">
        <v>16</v>
      </c>
      <c r="K916" s="4">
        <v>91.97</v>
      </c>
      <c r="L916" s="10">
        <v>1471.52</v>
      </c>
    </row>
    <row r="917" spans="1:12" ht="32" customHeight="1" x14ac:dyDescent="0.35">
      <c r="A917" s="9" t="s">
        <v>1272</v>
      </c>
      <c r="B917" s="5">
        <v>45390</v>
      </c>
      <c r="C917" s="5" t="str">
        <f t="shared" si="14"/>
        <v>April</v>
      </c>
      <c r="D917" s="5" t="str">
        <f>VLOOKUP(C917,'Sales Report'!$A$47:$B$58,2,FALSE)</f>
        <v>Quarter 2</v>
      </c>
      <c r="E917" s="4" t="s">
        <v>1416</v>
      </c>
      <c r="F917" s="4" t="s">
        <v>1507</v>
      </c>
      <c r="G917" s="4" t="s">
        <v>318</v>
      </c>
      <c r="H917" s="4" t="s">
        <v>339</v>
      </c>
      <c r="I917" s="4" t="s">
        <v>1513</v>
      </c>
      <c r="J917" s="4">
        <v>1</v>
      </c>
      <c r="K917" s="4">
        <v>115.15</v>
      </c>
      <c r="L917" s="10">
        <v>115.15</v>
      </c>
    </row>
    <row r="918" spans="1:12" ht="32" customHeight="1" x14ac:dyDescent="0.35">
      <c r="A918" s="9" t="s">
        <v>1273</v>
      </c>
      <c r="B918" s="5">
        <v>45642</v>
      </c>
      <c r="C918" s="5" t="str">
        <f t="shared" si="14"/>
        <v>December</v>
      </c>
      <c r="D918" s="5" t="str">
        <f>VLOOKUP(C918,'Sales Report'!$A$47:$B$58,2,FALSE)</f>
        <v>Quarter 4</v>
      </c>
      <c r="E918" s="4" t="s">
        <v>1450</v>
      </c>
      <c r="F918" s="4" t="s">
        <v>1509</v>
      </c>
      <c r="G918" s="4" t="s">
        <v>321</v>
      </c>
      <c r="H918" s="4" t="s">
        <v>329</v>
      </c>
      <c r="I918" s="4" t="s">
        <v>1514</v>
      </c>
      <c r="J918" s="4">
        <v>17</v>
      </c>
      <c r="K918" s="4">
        <v>155.75</v>
      </c>
      <c r="L918" s="10">
        <v>2647.75</v>
      </c>
    </row>
    <row r="919" spans="1:12" ht="32" customHeight="1" x14ac:dyDescent="0.35">
      <c r="A919" s="9" t="s">
        <v>1274</v>
      </c>
      <c r="B919" s="5">
        <v>45656</v>
      </c>
      <c r="C919" s="5" t="str">
        <f t="shared" si="14"/>
        <v>December</v>
      </c>
      <c r="D919" s="5" t="str">
        <f>VLOOKUP(C919,'Sales Report'!$A$47:$B$58,2,FALSE)</f>
        <v>Quarter 4</v>
      </c>
      <c r="E919" s="4" t="s">
        <v>1402</v>
      </c>
      <c r="F919" s="4" t="s">
        <v>1508</v>
      </c>
      <c r="G919" s="4" t="s">
        <v>322</v>
      </c>
      <c r="H919" s="4" t="s">
        <v>343</v>
      </c>
      <c r="I919" s="4" t="s">
        <v>1514</v>
      </c>
      <c r="J919" s="4">
        <v>15</v>
      </c>
      <c r="K919" s="4">
        <v>107.02</v>
      </c>
      <c r="L919" s="10">
        <v>1605.3</v>
      </c>
    </row>
    <row r="920" spans="1:12" ht="32" customHeight="1" x14ac:dyDescent="0.35">
      <c r="A920" s="9" t="s">
        <v>1275</v>
      </c>
      <c r="B920" s="5">
        <v>45374</v>
      </c>
      <c r="C920" s="5" t="str">
        <f t="shared" si="14"/>
        <v>March</v>
      </c>
      <c r="D920" s="5" t="str">
        <f>VLOOKUP(C920,'Sales Report'!$A$47:$B$58,2,FALSE)</f>
        <v>Quarter 1</v>
      </c>
      <c r="E920" s="4" t="s">
        <v>1462</v>
      </c>
      <c r="F920" s="4" t="s">
        <v>1507</v>
      </c>
      <c r="G920" s="4" t="s">
        <v>322</v>
      </c>
      <c r="H920" s="4" t="s">
        <v>343</v>
      </c>
      <c r="I920" s="4" t="s">
        <v>1513</v>
      </c>
      <c r="J920" s="4">
        <v>12</v>
      </c>
      <c r="K920" s="4">
        <v>495.45</v>
      </c>
      <c r="L920" s="10">
        <v>5945.4</v>
      </c>
    </row>
    <row r="921" spans="1:12" ht="32" customHeight="1" x14ac:dyDescent="0.35">
      <c r="A921" s="9" t="s">
        <v>1276</v>
      </c>
      <c r="B921" s="5">
        <v>45380</v>
      </c>
      <c r="C921" s="5" t="str">
        <f t="shared" si="14"/>
        <v>March</v>
      </c>
      <c r="D921" s="5" t="str">
        <f>VLOOKUP(C921,'Sales Report'!$A$47:$B$58,2,FALSE)</f>
        <v>Quarter 1</v>
      </c>
      <c r="E921" s="4" t="s">
        <v>1478</v>
      </c>
      <c r="F921" s="4" t="s">
        <v>1510</v>
      </c>
      <c r="G921" s="4" t="s">
        <v>318</v>
      </c>
      <c r="H921" s="4" t="s">
        <v>336</v>
      </c>
      <c r="I921" s="4" t="s">
        <v>1513</v>
      </c>
      <c r="J921" s="4">
        <v>3</v>
      </c>
      <c r="K921" s="4">
        <v>419.51</v>
      </c>
      <c r="L921" s="10">
        <v>1258.53</v>
      </c>
    </row>
    <row r="922" spans="1:12" ht="32" customHeight="1" x14ac:dyDescent="0.35">
      <c r="A922" s="9" t="s">
        <v>1277</v>
      </c>
      <c r="B922" s="5">
        <v>45544</v>
      </c>
      <c r="C922" s="5" t="str">
        <f t="shared" si="14"/>
        <v>September</v>
      </c>
      <c r="D922" s="5" t="str">
        <f>VLOOKUP(C922,'Sales Report'!$A$47:$B$58,2,FALSE)</f>
        <v>Quarter 3</v>
      </c>
      <c r="E922" s="4" t="s">
        <v>1448</v>
      </c>
      <c r="F922" s="4" t="s">
        <v>1510</v>
      </c>
      <c r="G922" s="4" t="s">
        <v>324</v>
      </c>
      <c r="H922" s="4" t="s">
        <v>344</v>
      </c>
      <c r="I922" s="4" t="s">
        <v>1514</v>
      </c>
      <c r="J922" s="4">
        <v>4</v>
      </c>
      <c r="K922" s="4">
        <v>490.21</v>
      </c>
      <c r="L922" s="10">
        <v>1960.84</v>
      </c>
    </row>
    <row r="923" spans="1:12" ht="32" customHeight="1" x14ac:dyDescent="0.35">
      <c r="A923" s="9" t="s">
        <v>1278</v>
      </c>
      <c r="B923" s="5">
        <v>45474</v>
      </c>
      <c r="C923" s="5" t="str">
        <f t="shared" si="14"/>
        <v>July</v>
      </c>
      <c r="D923" s="5" t="str">
        <f>VLOOKUP(C923,'Sales Report'!$A$47:$B$58,2,FALSE)</f>
        <v>Quarter 3</v>
      </c>
      <c r="E923" s="4" t="s">
        <v>1398</v>
      </c>
      <c r="F923" s="4" t="s">
        <v>1510</v>
      </c>
      <c r="G923" s="4" t="s">
        <v>319</v>
      </c>
      <c r="H923" s="4" t="s">
        <v>328</v>
      </c>
      <c r="I923" s="4" t="s">
        <v>1513</v>
      </c>
      <c r="J923" s="4">
        <v>1</v>
      </c>
      <c r="K923" s="4">
        <v>249.64</v>
      </c>
      <c r="L923" s="10">
        <v>249.64</v>
      </c>
    </row>
    <row r="924" spans="1:12" ht="32" customHeight="1" x14ac:dyDescent="0.35">
      <c r="A924" s="9" t="s">
        <v>1279</v>
      </c>
      <c r="B924" s="5">
        <v>45512</v>
      </c>
      <c r="C924" s="5" t="str">
        <f t="shared" si="14"/>
        <v>August</v>
      </c>
      <c r="D924" s="5" t="str">
        <f>VLOOKUP(C924,'Sales Report'!$A$47:$B$58,2,FALSE)</f>
        <v>Quarter 3</v>
      </c>
      <c r="E924" s="4" t="s">
        <v>1437</v>
      </c>
      <c r="F924" s="4" t="s">
        <v>1509</v>
      </c>
      <c r="G924" s="4" t="s">
        <v>322</v>
      </c>
      <c r="H924" s="4" t="s">
        <v>343</v>
      </c>
      <c r="I924" s="4" t="s">
        <v>1513</v>
      </c>
      <c r="J924" s="4">
        <v>2</v>
      </c>
      <c r="K924" s="4">
        <v>472.33</v>
      </c>
      <c r="L924" s="10">
        <v>944.66</v>
      </c>
    </row>
    <row r="925" spans="1:12" ht="32" customHeight="1" x14ac:dyDescent="0.35">
      <c r="A925" s="9" t="s">
        <v>1280</v>
      </c>
      <c r="B925" s="5">
        <v>45466</v>
      </c>
      <c r="C925" s="5" t="str">
        <f t="shared" si="14"/>
        <v>June</v>
      </c>
      <c r="D925" s="5" t="str">
        <f>VLOOKUP(C925,'Sales Report'!$A$47:$B$58,2,FALSE)</f>
        <v>Quarter 2</v>
      </c>
      <c r="E925" s="4" t="s">
        <v>1472</v>
      </c>
      <c r="F925" s="4" t="s">
        <v>1511</v>
      </c>
      <c r="G925" s="4" t="s">
        <v>319</v>
      </c>
      <c r="H925" s="4" t="s">
        <v>328</v>
      </c>
      <c r="I925" s="4" t="s">
        <v>1513</v>
      </c>
      <c r="J925" s="4">
        <v>18</v>
      </c>
      <c r="K925" s="4">
        <v>155.80000000000001</v>
      </c>
      <c r="L925" s="10">
        <v>2804.4</v>
      </c>
    </row>
    <row r="926" spans="1:12" ht="32" customHeight="1" x14ac:dyDescent="0.35">
      <c r="A926" s="9" t="s">
        <v>1281</v>
      </c>
      <c r="B926" s="5">
        <v>45645</v>
      </c>
      <c r="C926" s="5" t="str">
        <f t="shared" si="14"/>
        <v>December</v>
      </c>
      <c r="D926" s="5" t="str">
        <f>VLOOKUP(C926,'Sales Report'!$A$47:$B$58,2,FALSE)</f>
        <v>Quarter 4</v>
      </c>
      <c r="E926" s="4" t="s">
        <v>1391</v>
      </c>
      <c r="F926" s="4" t="s">
        <v>1509</v>
      </c>
      <c r="G926" s="4" t="s">
        <v>322</v>
      </c>
      <c r="H926" s="4" t="s">
        <v>343</v>
      </c>
      <c r="I926" s="4" t="s">
        <v>1513</v>
      </c>
      <c r="J926" s="4">
        <v>9</v>
      </c>
      <c r="K926" s="4">
        <v>528.52</v>
      </c>
      <c r="L926" s="10">
        <v>4756.68</v>
      </c>
    </row>
    <row r="927" spans="1:12" ht="32" customHeight="1" x14ac:dyDescent="0.35">
      <c r="A927" s="9" t="s">
        <v>1282</v>
      </c>
      <c r="B927" s="5">
        <v>45526</v>
      </c>
      <c r="C927" s="5" t="str">
        <f t="shared" si="14"/>
        <v>August</v>
      </c>
      <c r="D927" s="5" t="str">
        <f>VLOOKUP(C927,'Sales Report'!$A$47:$B$58,2,FALSE)</f>
        <v>Quarter 3</v>
      </c>
      <c r="E927" s="4" t="s">
        <v>1423</v>
      </c>
      <c r="F927" s="4" t="s">
        <v>1511</v>
      </c>
      <c r="G927" s="4" t="s">
        <v>318</v>
      </c>
      <c r="H927" s="4" t="s">
        <v>325</v>
      </c>
      <c r="I927" s="4" t="s">
        <v>1514</v>
      </c>
      <c r="J927" s="4">
        <v>2</v>
      </c>
      <c r="K927" s="4">
        <v>612.99</v>
      </c>
      <c r="L927" s="10">
        <v>1225.98</v>
      </c>
    </row>
    <row r="928" spans="1:12" ht="32" customHeight="1" x14ac:dyDescent="0.35">
      <c r="A928" s="9" t="s">
        <v>1283</v>
      </c>
      <c r="B928" s="5">
        <v>45344</v>
      </c>
      <c r="C928" s="5" t="str">
        <f t="shared" si="14"/>
        <v>February</v>
      </c>
      <c r="D928" s="5" t="str">
        <f>VLOOKUP(C928,'Sales Report'!$A$47:$B$58,2,FALSE)</f>
        <v>Quarter 1</v>
      </c>
      <c r="E928" s="4" t="s">
        <v>1498</v>
      </c>
      <c r="F928" s="4" t="s">
        <v>1511</v>
      </c>
      <c r="G928" s="4" t="s">
        <v>322</v>
      </c>
      <c r="H928" s="4" t="s">
        <v>343</v>
      </c>
      <c r="I928" s="4" t="s">
        <v>1513</v>
      </c>
      <c r="J928" s="4">
        <v>20</v>
      </c>
      <c r="K928" s="4">
        <v>514.89</v>
      </c>
      <c r="L928" s="10">
        <v>10297.799999999999</v>
      </c>
    </row>
    <row r="929" spans="1:12" ht="32" customHeight="1" x14ac:dyDescent="0.35">
      <c r="A929" s="9" t="s">
        <v>1284</v>
      </c>
      <c r="B929" s="5">
        <v>45397</v>
      </c>
      <c r="C929" s="5" t="str">
        <f t="shared" si="14"/>
        <v>April</v>
      </c>
      <c r="D929" s="5" t="str">
        <f>VLOOKUP(C929,'Sales Report'!$A$47:$B$58,2,FALSE)</f>
        <v>Quarter 2</v>
      </c>
      <c r="E929" s="4" t="s">
        <v>1417</v>
      </c>
      <c r="F929" s="4" t="s">
        <v>1510</v>
      </c>
      <c r="G929" s="4" t="s">
        <v>324</v>
      </c>
      <c r="H929" s="4" t="s">
        <v>342</v>
      </c>
      <c r="I929" s="4" t="s">
        <v>1513</v>
      </c>
      <c r="J929" s="4">
        <v>6</v>
      </c>
      <c r="K929" s="4">
        <v>376.22</v>
      </c>
      <c r="L929" s="10">
        <v>2257.3200000000002</v>
      </c>
    </row>
    <row r="930" spans="1:12" ht="32" customHeight="1" x14ac:dyDescent="0.35">
      <c r="A930" s="9" t="s">
        <v>1285</v>
      </c>
      <c r="B930" s="5">
        <v>45342</v>
      </c>
      <c r="C930" s="5" t="str">
        <f t="shared" si="14"/>
        <v>February</v>
      </c>
      <c r="D930" s="5" t="str">
        <f>VLOOKUP(C930,'Sales Report'!$A$47:$B$58,2,FALSE)</f>
        <v>Quarter 1</v>
      </c>
      <c r="E930" s="4" t="s">
        <v>1499</v>
      </c>
      <c r="F930" s="4" t="s">
        <v>1507</v>
      </c>
      <c r="G930" s="4" t="s">
        <v>318</v>
      </c>
      <c r="H930" s="4" t="s">
        <v>339</v>
      </c>
      <c r="I930" s="4" t="s">
        <v>1513</v>
      </c>
      <c r="J930" s="4">
        <v>15</v>
      </c>
      <c r="K930" s="4">
        <v>478.06</v>
      </c>
      <c r="L930" s="10">
        <v>7170.9</v>
      </c>
    </row>
    <row r="931" spans="1:12" ht="32" customHeight="1" x14ac:dyDescent="0.35">
      <c r="A931" s="9" t="s">
        <v>1286</v>
      </c>
      <c r="B931" s="5">
        <v>45504</v>
      </c>
      <c r="C931" s="5" t="str">
        <f t="shared" si="14"/>
        <v>July</v>
      </c>
      <c r="D931" s="5" t="str">
        <f>VLOOKUP(C931,'Sales Report'!$A$47:$B$58,2,FALSE)</f>
        <v>Quarter 3</v>
      </c>
      <c r="E931" s="4" t="s">
        <v>1495</v>
      </c>
      <c r="F931" s="4" t="s">
        <v>1510</v>
      </c>
      <c r="G931" s="4" t="s">
        <v>323</v>
      </c>
      <c r="H931" s="4" t="s">
        <v>338</v>
      </c>
      <c r="I931" s="4" t="s">
        <v>1514</v>
      </c>
      <c r="J931" s="4">
        <v>4</v>
      </c>
      <c r="K931" s="4">
        <v>505.9</v>
      </c>
      <c r="L931" s="10">
        <v>2023.6</v>
      </c>
    </row>
    <row r="932" spans="1:12" ht="32" customHeight="1" x14ac:dyDescent="0.35">
      <c r="A932" s="9" t="s">
        <v>1287</v>
      </c>
      <c r="B932" s="5">
        <v>45335</v>
      </c>
      <c r="C932" s="5" t="str">
        <f t="shared" si="14"/>
        <v>February</v>
      </c>
      <c r="D932" s="5" t="str">
        <f>VLOOKUP(C932,'Sales Report'!$A$47:$B$58,2,FALSE)</f>
        <v>Quarter 1</v>
      </c>
      <c r="E932" s="4" t="s">
        <v>1461</v>
      </c>
      <c r="F932" s="4" t="s">
        <v>1507</v>
      </c>
      <c r="G932" s="4" t="s">
        <v>322</v>
      </c>
      <c r="H932" s="4" t="s">
        <v>333</v>
      </c>
      <c r="I932" s="4" t="s">
        <v>1513</v>
      </c>
      <c r="J932" s="4">
        <v>11</v>
      </c>
      <c r="K932" s="4">
        <v>193.53</v>
      </c>
      <c r="L932" s="10">
        <v>2128.83</v>
      </c>
    </row>
    <row r="933" spans="1:12" ht="32" customHeight="1" x14ac:dyDescent="0.35">
      <c r="A933" s="9" t="s">
        <v>1288</v>
      </c>
      <c r="B933" s="5">
        <v>45369</v>
      </c>
      <c r="C933" s="5" t="str">
        <f t="shared" si="14"/>
        <v>March</v>
      </c>
      <c r="D933" s="5" t="str">
        <f>VLOOKUP(C933,'Sales Report'!$A$47:$B$58,2,FALSE)</f>
        <v>Quarter 1</v>
      </c>
      <c r="E933" s="4" t="s">
        <v>1441</v>
      </c>
      <c r="F933" s="4" t="s">
        <v>1508</v>
      </c>
      <c r="G933" s="4" t="s">
        <v>318</v>
      </c>
      <c r="H933" s="4" t="s">
        <v>339</v>
      </c>
      <c r="I933" s="4" t="s">
        <v>1513</v>
      </c>
      <c r="J933" s="4">
        <v>12</v>
      </c>
      <c r="K933" s="4">
        <v>408.02</v>
      </c>
      <c r="L933" s="10">
        <v>4896.24</v>
      </c>
    </row>
    <row r="934" spans="1:12" ht="32" customHeight="1" x14ac:dyDescent="0.35">
      <c r="A934" s="9" t="s">
        <v>1289</v>
      </c>
      <c r="B934" s="5">
        <v>45501</v>
      </c>
      <c r="C934" s="5" t="str">
        <f t="shared" si="14"/>
        <v>July</v>
      </c>
      <c r="D934" s="5" t="str">
        <f>VLOOKUP(C934,'Sales Report'!$A$47:$B$58,2,FALSE)</f>
        <v>Quarter 3</v>
      </c>
      <c r="E934" s="4" t="s">
        <v>1425</v>
      </c>
      <c r="F934" s="4" t="s">
        <v>1509</v>
      </c>
      <c r="G934" s="4" t="s">
        <v>322</v>
      </c>
      <c r="H934" s="4" t="s">
        <v>330</v>
      </c>
      <c r="I934" s="4" t="s">
        <v>1513</v>
      </c>
      <c r="J934" s="4">
        <v>5</v>
      </c>
      <c r="K934" s="4">
        <v>495.75</v>
      </c>
      <c r="L934" s="10">
        <v>2478.75</v>
      </c>
    </row>
    <row r="935" spans="1:12" ht="32" customHeight="1" x14ac:dyDescent="0.35">
      <c r="A935" s="9" t="s">
        <v>1290</v>
      </c>
      <c r="B935" s="5">
        <v>45297</v>
      </c>
      <c r="C935" s="5" t="str">
        <f t="shared" si="14"/>
        <v>January</v>
      </c>
      <c r="D935" s="5" t="str">
        <f>VLOOKUP(C935,'Sales Report'!$A$47:$B$58,2,FALSE)</f>
        <v>Quarter 1</v>
      </c>
      <c r="E935" s="4" t="s">
        <v>1420</v>
      </c>
      <c r="F935" s="4" t="s">
        <v>1511</v>
      </c>
      <c r="G935" s="4" t="s">
        <v>322</v>
      </c>
      <c r="H935" s="4" t="s">
        <v>343</v>
      </c>
      <c r="I935" s="4" t="s">
        <v>1513</v>
      </c>
      <c r="J935" s="4">
        <v>12</v>
      </c>
      <c r="K935" s="4">
        <v>40.43</v>
      </c>
      <c r="L935" s="10">
        <v>485.16</v>
      </c>
    </row>
    <row r="936" spans="1:12" ht="32" customHeight="1" x14ac:dyDescent="0.35">
      <c r="A936" s="9" t="s">
        <v>1291</v>
      </c>
      <c r="B936" s="5">
        <v>45376</v>
      </c>
      <c r="C936" s="5" t="str">
        <f t="shared" si="14"/>
        <v>March</v>
      </c>
      <c r="D936" s="5" t="str">
        <f>VLOOKUP(C936,'Sales Report'!$A$47:$B$58,2,FALSE)</f>
        <v>Quarter 1</v>
      </c>
      <c r="E936" s="4" t="s">
        <v>1393</v>
      </c>
      <c r="F936" s="4" t="s">
        <v>1511</v>
      </c>
      <c r="G936" s="4" t="s">
        <v>320</v>
      </c>
      <c r="H936" s="4" t="s">
        <v>347</v>
      </c>
      <c r="I936" s="4" t="s">
        <v>1514</v>
      </c>
      <c r="J936" s="4">
        <v>11</v>
      </c>
      <c r="K936" s="4">
        <v>280.56</v>
      </c>
      <c r="L936" s="10">
        <v>3086.16</v>
      </c>
    </row>
    <row r="937" spans="1:12" ht="32" customHeight="1" x14ac:dyDescent="0.35">
      <c r="A937" s="9" t="s">
        <v>1292</v>
      </c>
      <c r="B937" s="5">
        <v>45615</v>
      </c>
      <c r="C937" s="5" t="str">
        <f t="shared" si="14"/>
        <v>November</v>
      </c>
      <c r="D937" s="5" t="str">
        <f>VLOOKUP(C937,'Sales Report'!$A$47:$B$58,2,FALSE)</f>
        <v>Quarter 4</v>
      </c>
      <c r="E937" s="4" t="s">
        <v>1447</v>
      </c>
      <c r="F937" s="4" t="s">
        <v>1507</v>
      </c>
      <c r="G937" s="4" t="s">
        <v>321</v>
      </c>
      <c r="H937" s="4" t="s">
        <v>331</v>
      </c>
      <c r="I937" s="4" t="s">
        <v>1514</v>
      </c>
      <c r="J937" s="4">
        <v>5</v>
      </c>
      <c r="K937" s="4">
        <v>567.64</v>
      </c>
      <c r="L937" s="10">
        <v>2838.2</v>
      </c>
    </row>
    <row r="938" spans="1:12" ht="32" customHeight="1" x14ac:dyDescent="0.35">
      <c r="A938" s="9" t="s">
        <v>1293</v>
      </c>
      <c r="B938" s="5">
        <v>45452</v>
      </c>
      <c r="C938" s="5" t="str">
        <f t="shared" si="14"/>
        <v>June</v>
      </c>
      <c r="D938" s="5" t="str">
        <f>VLOOKUP(C938,'Sales Report'!$A$47:$B$58,2,FALSE)</f>
        <v>Quarter 2</v>
      </c>
      <c r="E938" s="4" t="s">
        <v>1407</v>
      </c>
      <c r="F938" s="4" t="s">
        <v>1511</v>
      </c>
      <c r="G938" s="4" t="s">
        <v>321</v>
      </c>
      <c r="H938" s="4" t="s">
        <v>346</v>
      </c>
      <c r="I938" s="4" t="s">
        <v>1513</v>
      </c>
      <c r="J938" s="4">
        <v>18</v>
      </c>
      <c r="K938" s="4">
        <v>528.52</v>
      </c>
      <c r="L938" s="10">
        <v>9513.36</v>
      </c>
    </row>
    <row r="939" spans="1:12" ht="32" customHeight="1" x14ac:dyDescent="0.35">
      <c r="A939" s="9" t="s">
        <v>1294</v>
      </c>
      <c r="B939" s="5">
        <v>45650</v>
      </c>
      <c r="C939" s="5" t="str">
        <f t="shared" si="14"/>
        <v>December</v>
      </c>
      <c r="D939" s="5" t="str">
        <f>VLOOKUP(C939,'Sales Report'!$A$47:$B$58,2,FALSE)</f>
        <v>Quarter 4</v>
      </c>
      <c r="E939" s="4" t="s">
        <v>1476</v>
      </c>
      <c r="F939" s="4" t="s">
        <v>1508</v>
      </c>
      <c r="G939" s="4" t="s">
        <v>322</v>
      </c>
      <c r="H939" s="4" t="s">
        <v>333</v>
      </c>
      <c r="I939" s="4" t="s">
        <v>1513</v>
      </c>
      <c r="J939" s="4">
        <v>17</v>
      </c>
      <c r="K939" s="4">
        <v>410.51</v>
      </c>
      <c r="L939" s="10">
        <v>6978.67</v>
      </c>
    </row>
    <row r="940" spans="1:12" ht="32" customHeight="1" x14ac:dyDescent="0.35">
      <c r="A940" s="9" t="s">
        <v>1295</v>
      </c>
      <c r="B940" s="5">
        <v>45625</v>
      </c>
      <c r="C940" s="5" t="str">
        <f t="shared" si="14"/>
        <v>November</v>
      </c>
      <c r="D940" s="5" t="str">
        <f>VLOOKUP(C940,'Sales Report'!$A$47:$B$58,2,FALSE)</f>
        <v>Quarter 4</v>
      </c>
      <c r="E940" s="4" t="s">
        <v>1357</v>
      </c>
      <c r="F940" s="4" t="s">
        <v>1507</v>
      </c>
      <c r="G940" s="4" t="s">
        <v>318</v>
      </c>
      <c r="H940" s="4" t="s">
        <v>325</v>
      </c>
      <c r="I940" s="4" t="s">
        <v>1513</v>
      </c>
      <c r="J940" s="4">
        <v>18</v>
      </c>
      <c r="K940" s="4">
        <v>411.55</v>
      </c>
      <c r="L940" s="10">
        <v>7407.9</v>
      </c>
    </row>
    <row r="941" spans="1:12" ht="32" customHeight="1" x14ac:dyDescent="0.35">
      <c r="A941" s="9" t="s">
        <v>1296</v>
      </c>
      <c r="B941" s="5">
        <v>45446</v>
      </c>
      <c r="C941" s="5" t="str">
        <f t="shared" si="14"/>
        <v>June</v>
      </c>
      <c r="D941" s="5" t="str">
        <f>VLOOKUP(C941,'Sales Report'!$A$47:$B$58,2,FALSE)</f>
        <v>Quarter 2</v>
      </c>
      <c r="E941" s="4" t="s">
        <v>1385</v>
      </c>
      <c r="F941" s="4" t="s">
        <v>1511</v>
      </c>
      <c r="G941" s="4" t="s">
        <v>322</v>
      </c>
      <c r="H941" s="4" t="s">
        <v>343</v>
      </c>
      <c r="I941" s="4" t="s">
        <v>1513</v>
      </c>
      <c r="J941" s="4">
        <v>13</v>
      </c>
      <c r="K941" s="4">
        <v>464.35</v>
      </c>
      <c r="L941" s="10">
        <v>6036.55</v>
      </c>
    </row>
    <row r="942" spans="1:12" ht="32" customHeight="1" x14ac:dyDescent="0.35">
      <c r="A942" s="9" t="s">
        <v>1297</v>
      </c>
      <c r="B942" s="5">
        <v>45356</v>
      </c>
      <c r="C942" s="5" t="str">
        <f t="shared" si="14"/>
        <v>March</v>
      </c>
      <c r="D942" s="5" t="str">
        <f>VLOOKUP(C942,'Sales Report'!$A$47:$B$58,2,FALSE)</f>
        <v>Quarter 1</v>
      </c>
      <c r="E942" s="4" t="s">
        <v>1447</v>
      </c>
      <c r="F942" s="4" t="s">
        <v>1509</v>
      </c>
      <c r="G942" s="4" t="s">
        <v>324</v>
      </c>
      <c r="H942" s="4" t="s">
        <v>344</v>
      </c>
      <c r="I942" s="4" t="s">
        <v>1514</v>
      </c>
      <c r="J942" s="4">
        <v>13</v>
      </c>
      <c r="K942" s="4">
        <v>470.06</v>
      </c>
      <c r="L942" s="10">
        <v>6110.78</v>
      </c>
    </row>
    <row r="943" spans="1:12" ht="32" customHeight="1" x14ac:dyDescent="0.35">
      <c r="A943" s="9" t="s">
        <v>1298</v>
      </c>
      <c r="B943" s="5">
        <v>45558</v>
      </c>
      <c r="C943" s="5" t="str">
        <f t="shared" si="14"/>
        <v>September</v>
      </c>
      <c r="D943" s="5" t="str">
        <f>VLOOKUP(C943,'Sales Report'!$A$47:$B$58,2,FALSE)</f>
        <v>Quarter 3</v>
      </c>
      <c r="E943" s="4" t="s">
        <v>1502</v>
      </c>
      <c r="F943" s="4" t="s">
        <v>1510</v>
      </c>
      <c r="G943" s="4" t="s">
        <v>323</v>
      </c>
      <c r="H943" s="4" t="s">
        <v>338</v>
      </c>
      <c r="I943" s="4" t="s">
        <v>1513</v>
      </c>
      <c r="J943" s="4">
        <v>3</v>
      </c>
      <c r="K943" s="4">
        <v>329.84</v>
      </c>
      <c r="L943" s="10">
        <v>989.52</v>
      </c>
    </row>
    <row r="944" spans="1:12" ht="32" customHeight="1" x14ac:dyDescent="0.35">
      <c r="A944" s="9" t="s">
        <v>1299</v>
      </c>
      <c r="B944" s="5">
        <v>45447</v>
      </c>
      <c r="C944" s="5" t="str">
        <f t="shared" si="14"/>
        <v>June</v>
      </c>
      <c r="D944" s="5" t="str">
        <f>VLOOKUP(C944,'Sales Report'!$A$47:$B$58,2,FALSE)</f>
        <v>Quarter 2</v>
      </c>
      <c r="E944" s="4" t="s">
        <v>1506</v>
      </c>
      <c r="F944" s="4" t="s">
        <v>1509</v>
      </c>
      <c r="G944" s="4" t="s">
        <v>320</v>
      </c>
      <c r="H944" s="4" t="s">
        <v>345</v>
      </c>
      <c r="I944" s="4" t="s">
        <v>1513</v>
      </c>
      <c r="J944" s="4">
        <v>18</v>
      </c>
      <c r="K944" s="4">
        <v>363.04</v>
      </c>
      <c r="L944" s="10">
        <v>6534.72</v>
      </c>
    </row>
    <row r="945" spans="1:12" ht="32" customHeight="1" x14ac:dyDescent="0.35">
      <c r="A945" s="9" t="s">
        <v>1300</v>
      </c>
      <c r="B945" s="5">
        <v>45473</v>
      </c>
      <c r="C945" s="5" t="str">
        <f t="shared" si="14"/>
        <v>June</v>
      </c>
      <c r="D945" s="5" t="str">
        <f>VLOOKUP(C945,'Sales Report'!$A$47:$B$58,2,FALSE)</f>
        <v>Quarter 2</v>
      </c>
      <c r="E945" s="4" t="s">
        <v>1382</v>
      </c>
      <c r="F945" s="4" t="s">
        <v>1511</v>
      </c>
      <c r="G945" s="4" t="s">
        <v>320</v>
      </c>
      <c r="H945" s="4" t="s">
        <v>345</v>
      </c>
      <c r="I945" s="4" t="s">
        <v>1513</v>
      </c>
      <c r="J945" s="4">
        <v>12</v>
      </c>
      <c r="K945" s="4">
        <v>180.36</v>
      </c>
      <c r="L945" s="10">
        <v>2164.3200000000002</v>
      </c>
    </row>
    <row r="946" spans="1:12" ht="32" customHeight="1" x14ac:dyDescent="0.35">
      <c r="A946" s="9" t="s">
        <v>1301</v>
      </c>
      <c r="B946" s="5">
        <v>45294</v>
      </c>
      <c r="C946" s="5" t="str">
        <f t="shared" si="14"/>
        <v>January</v>
      </c>
      <c r="D946" s="5" t="str">
        <f>VLOOKUP(C946,'Sales Report'!$A$47:$B$58,2,FALSE)</f>
        <v>Quarter 1</v>
      </c>
      <c r="E946" s="4" t="s">
        <v>1491</v>
      </c>
      <c r="F946" s="4" t="s">
        <v>1507</v>
      </c>
      <c r="G946" s="4" t="s">
        <v>322</v>
      </c>
      <c r="H946" s="4" t="s">
        <v>343</v>
      </c>
      <c r="I946" s="4" t="s">
        <v>1513</v>
      </c>
      <c r="J946" s="4">
        <v>4</v>
      </c>
      <c r="K946" s="4">
        <v>281.52999999999997</v>
      </c>
      <c r="L946" s="10">
        <v>1126.1199999999999</v>
      </c>
    </row>
    <row r="947" spans="1:12" ht="32" customHeight="1" x14ac:dyDescent="0.35">
      <c r="A947" s="9" t="s">
        <v>1302</v>
      </c>
      <c r="B947" s="5">
        <v>45585</v>
      </c>
      <c r="C947" s="5" t="str">
        <f t="shared" si="14"/>
        <v>October</v>
      </c>
      <c r="D947" s="5" t="str">
        <f>VLOOKUP(C947,'Sales Report'!$A$47:$B$58,2,FALSE)</f>
        <v>Quarter 4</v>
      </c>
      <c r="E947" s="4" t="s">
        <v>1380</v>
      </c>
      <c r="F947" s="4" t="s">
        <v>1508</v>
      </c>
      <c r="G947" s="4" t="s">
        <v>319</v>
      </c>
      <c r="H947" s="4" t="s">
        <v>326</v>
      </c>
      <c r="I947" s="4" t="s">
        <v>1514</v>
      </c>
      <c r="J947" s="4">
        <v>12</v>
      </c>
      <c r="K947" s="4">
        <v>195.21</v>
      </c>
      <c r="L947" s="10">
        <v>2342.52</v>
      </c>
    </row>
    <row r="948" spans="1:12" ht="32" customHeight="1" x14ac:dyDescent="0.35">
      <c r="A948" s="9" t="s">
        <v>1303</v>
      </c>
      <c r="B948" s="5">
        <v>45590</v>
      </c>
      <c r="C948" s="5" t="str">
        <f t="shared" si="14"/>
        <v>October</v>
      </c>
      <c r="D948" s="5" t="str">
        <f>VLOOKUP(C948,'Sales Report'!$A$47:$B$58,2,FALSE)</f>
        <v>Quarter 4</v>
      </c>
      <c r="E948" s="4" t="s">
        <v>1500</v>
      </c>
      <c r="F948" s="4" t="s">
        <v>1507</v>
      </c>
      <c r="G948" s="4" t="s">
        <v>324</v>
      </c>
      <c r="H948" s="4" t="s">
        <v>337</v>
      </c>
      <c r="I948" s="4" t="s">
        <v>1514</v>
      </c>
      <c r="J948" s="4">
        <v>8</v>
      </c>
      <c r="K948" s="4">
        <v>82.91</v>
      </c>
      <c r="L948" s="10">
        <v>663.28</v>
      </c>
    </row>
    <row r="949" spans="1:12" ht="32" customHeight="1" x14ac:dyDescent="0.35">
      <c r="A949" s="9" t="s">
        <v>1304</v>
      </c>
      <c r="B949" s="5">
        <v>45502</v>
      </c>
      <c r="C949" s="5" t="str">
        <f t="shared" si="14"/>
        <v>July</v>
      </c>
      <c r="D949" s="5" t="str">
        <f>VLOOKUP(C949,'Sales Report'!$A$47:$B$58,2,FALSE)</f>
        <v>Quarter 3</v>
      </c>
      <c r="E949" s="4" t="s">
        <v>1395</v>
      </c>
      <c r="F949" s="4" t="s">
        <v>1511</v>
      </c>
      <c r="G949" s="4" t="s">
        <v>321</v>
      </c>
      <c r="H949" s="4" t="s">
        <v>331</v>
      </c>
      <c r="I949" s="4" t="s">
        <v>1513</v>
      </c>
      <c r="J949" s="4">
        <v>5</v>
      </c>
      <c r="K949" s="4">
        <v>442.51</v>
      </c>
      <c r="L949" s="10">
        <v>2212.5500000000002</v>
      </c>
    </row>
    <row r="950" spans="1:12" ht="32" customHeight="1" x14ac:dyDescent="0.35">
      <c r="A950" s="9" t="s">
        <v>1305</v>
      </c>
      <c r="B950" s="5">
        <v>45331</v>
      </c>
      <c r="C950" s="5" t="str">
        <f t="shared" si="14"/>
        <v>February</v>
      </c>
      <c r="D950" s="5" t="str">
        <f>VLOOKUP(C950,'Sales Report'!$A$47:$B$58,2,FALSE)</f>
        <v>Quarter 1</v>
      </c>
      <c r="E950" s="4" t="s">
        <v>1374</v>
      </c>
      <c r="F950" s="4" t="s">
        <v>1509</v>
      </c>
      <c r="G950" s="4" t="s">
        <v>320</v>
      </c>
      <c r="H950" s="4" t="s">
        <v>327</v>
      </c>
      <c r="I950" s="4" t="s">
        <v>1513</v>
      </c>
      <c r="J950" s="4">
        <v>5</v>
      </c>
      <c r="K950" s="4">
        <v>293.64</v>
      </c>
      <c r="L950" s="10">
        <v>1468.2</v>
      </c>
    </row>
    <row r="951" spans="1:12" ht="32" customHeight="1" x14ac:dyDescent="0.35">
      <c r="A951" s="9" t="s">
        <v>1306</v>
      </c>
      <c r="B951" s="5">
        <v>45508</v>
      </c>
      <c r="C951" s="5" t="str">
        <f t="shared" si="14"/>
        <v>August</v>
      </c>
      <c r="D951" s="5" t="str">
        <f>VLOOKUP(C951,'Sales Report'!$A$47:$B$58,2,FALSE)</f>
        <v>Quarter 3</v>
      </c>
      <c r="E951" s="4" t="s">
        <v>1473</v>
      </c>
      <c r="F951" s="4" t="s">
        <v>1508</v>
      </c>
      <c r="G951" s="4" t="s">
        <v>321</v>
      </c>
      <c r="H951" s="4" t="s">
        <v>346</v>
      </c>
      <c r="I951" s="4" t="s">
        <v>1514</v>
      </c>
      <c r="J951" s="4">
        <v>9</v>
      </c>
      <c r="K951" s="4">
        <v>371.57</v>
      </c>
      <c r="L951" s="10">
        <v>3344.13</v>
      </c>
    </row>
    <row r="952" spans="1:12" ht="32" customHeight="1" x14ac:dyDescent="0.35">
      <c r="A952" s="9" t="s">
        <v>1307</v>
      </c>
      <c r="B952" s="5">
        <v>45540</v>
      </c>
      <c r="C952" s="5" t="str">
        <f t="shared" si="14"/>
        <v>September</v>
      </c>
      <c r="D952" s="5" t="str">
        <f>VLOOKUP(C952,'Sales Report'!$A$47:$B$58,2,FALSE)</f>
        <v>Quarter 3</v>
      </c>
      <c r="E952" s="4" t="s">
        <v>1425</v>
      </c>
      <c r="F952" s="4" t="s">
        <v>1510</v>
      </c>
      <c r="G952" s="4" t="s">
        <v>318</v>
      </c>
      <c r="H952" s="4" t="s">
        <v>339</v>
      </c>
      <c r="I952" s="4" t="s">
        <v>1513</v>
      </c>
      <c r="J952" s="4">
        <v>6</v>
      </c>
      <c r="K952" s="4">
        <v>108.44</v>
      </c>
      <c r="L952" s="10">
        <v>650.64</v>
      </c>
    </row>
    <row r="953" spans="1:12" ht="32" customHeight="1" x14ac:dyDescent="0.35">
      <c r="A953" s="9" t="s">
        <v>1308</v>
      </c>
      <c r="B953" s="5">
        <v>45525</v>
      </c>
      <c r="C953" s="5" t="str">
        <f t="shared" si="14"/>
        <v>August</v>
      </c>
      <c r="D953" s="5" t="str">
        <f>VLOOKUP(C953,'Sales Report'!$A$47:$B$58,2,FALSE)</f>
        <v>Quarter 3</v>
      </c>
      <c r="E953" s="4" t="s">
        <v>1455</v>
      </c>
      <c r="F953" s="4" t="s">
        <v>1511</v>
      </c>
      <c r="G953" s="4" t="s">
        <v>318</v>
      </c>
      <c r="H953" s="4" t="s">
        <v>336</v>
      </c>
      <c r="I953" s="4" t="s">
        <v>1513</v>
      </c>
      <c r="J953" s="4">
        <v>17</v>
      </c>
      <c r="K953" s="4">
        <v>95.84</v>
      </c>
      <c r="L953" s="10">
        <v>1629.28</v>
      </c>
    </row>
    <row r="954" spans="1:12" ht="32" customHeight="1" x14ac:dyDescent="0.35">
      <c r="A954" s="9" t="s">
        <v>1309</v>
      </c>
      <c r="B954" s="5">
        <v>45352</v>
      </c>
      <c r="C954" s="5" t="str">
        <f t="shared" si="14"/>
        <v>March</v>
      </c>
      <c r="D954" s="5" t="str">
        <f>VLOOKUP(C954,'Sales Report'!$A$47:$B$58,2,FALSE)</f>
        <v>Quarter 1</v>
      </c>
      <c r="E954" s="4" t="s">
        <v>1363</v>
      </c>
      <c r="F954" s="4" t="s">
        <v>1511</v>
      </c>
      <c r="G954" s="4" t="s">
        <v>318</v>
      </c>
      <c r="H954" s="4" t="s">
        <v>325</v>
      </c>
      <c r="I954" s="4" t="s">
        <v>1513</v>
      </c>
      <c r="J954" s="4">
        <v>18</v>
      </c>
      <c r="K954" s="4">
        <v>258.47000000000003</v>
      </c>
      <c r="L954" s="10">
        <v>4652.46</v>
      </c>
    </row>
    <row r="955" spans="1:12" ht="32" customHeight="1" x14ac:dyDescent="0.35">
      <c r="A955" s="9" t="s">
        <v>1310</v>
      </c>
      <c r="B955" s="5">
        <v>45370</v>
      </c>
      <c r="C955" s="5" t="str">
        <f t="shared" si="14"/>
        <v>March</v>
      </c>
      <c r="D955" s="5" t="str">
        <f>VLOOKUP(C955,'Sales Report'!$A$47:$B$58,2,FALSE)</f>
        <v>Quarter 1</v>
      </c>
      <c r="E955" s="4" t="s">
        <v>1482</v>
      </c>
      <c r="F955" s="4" t="s">
        <v>1507</v>
      </c>
      <c r="G955" s="4" t="s">
        <v>320</v>
      </c>
      <c r="H955" s="4" t="s">
        <v>347</v>
      </c>
      <c r="I955" s="4" t="s">
        <v>1513</v>
      </c>
      <c r="J955" s="4">
        <v>19</v>
      </c>
      <c r="K955" s="4">
        <v>182.59</v>
      </c>
      <c r="L955" s="10">
        <v>3469.21</v>
      </c>
    </row>
    <row r="956" spans="1:12" ht="32" customHeight="1" x14ac:dyDescent="0.35">
      <c r="A956" s="9" t="s">
        <v>1311</v>
      </c>
      <c r="B956" s="5">
        <v>45365</v>
      </c>
      <c r="C956" s="5" t="str">
        <f t="shared" si="14"/>
        <v>March</v>
      </c>
      <c r="D956" s="5" t="str">
        <f>VLOOKUP(C956,'Sales Report'!$A$47:$B$58,2,FALSE)</f>
        <v>Quarter 1</v>
      </c>
      <c r="E956" s="4" t="s">
        <v>1468</v>
      </c>
      <c r="F956" s="4" t="s">
        <v>1509</v>
      </c>
      <c r="G956" s="4" t="s">
        <v>323</v>
      </c>
      <c r="H956" s="4" t="s">
        <v>349</v>
      </c>
      <c r="I956" s="4" t="s">
        <v>1514</v>
      </c>
      <c r="J956" s="4">
        <v>10</v>
      </c>
      <c r="K956" s="4">
        <v>197.64</v>
      </c>
      <c r="L956" s="10">
        <v>1976.4</v>
      </c>
    </row>
    <row r="957" spans="1:12" ht="32" customHeight="1" x14ac:dyDescent="0.35">
      <c r="A957" s="9" t="s">
        <v>1312</v>
      </c>
      <c r="B957" s="5">
        <v>45385</v>
      </c>
      <c r="C957" s="5" t="str">
        <f t="shared" si="14"/>
        <v>April</v>
      </c>
      <c r="D957" s="5" t="str">
        <f>VLOOKUP(C957,'Sales Report'!$A$47:$B$58,2,FALSE)</f>
        <v>Quarter 2</v>
      </c>
      <c r="E957" s="4" t="s">
        <v>1426</v>
      </c>
      <c r="F957" s="4" t="s">
        <v>1511</v>
      </c>
      <c r="G957" s="4" t="s">
        <v>321</v>
      </c>
      <c r="H957" s="4" t="s">
        <v>331</v>
      </c>
      <c r="I957" s="4" t="s">
        <v>1513</v>
      </c>
      <c r="J957" s="4">
        <v>10</v>
      </c>
      <c r="K957" s="4">
        <v>535.89</v>
      </c>
      <c r="L957" s="10">
        <v>5358.9</v>
      </c>
    </row>
    <row r="958" spans="1:12" ht="32" customHeight="1" x14ac:dyDescent="0.35">
      <c r="A958" s="9" t="s">
        <v>1313</v>
      </c>
      <c r="B958" s="5">
        <v>45538</v>
      </c>
      <c r="C958" s="5" t="str">
        <f t="shared" si="14"/>
        <v>September</v>
      </c>
      <c r="D958" s="5" t="str">
        <f>VLOOKUP(C958,'Sales Report'!$A$47:$B$58,2,FALSE)</f>
        <v>Quarter 3</v>
      </c>
      <c r="E958" s="4" t="s">
        <v>1431</v>
      </c>
      <c r="F958" s="4" t="s">
        <v>1507</v>
      </c>
      <c r="G958" s="4" t="s">
        <v>320</v>
      </c>
      <c r="H958" s="4" t="s">
        <v>347</v>
      </c>
      <c r="I958" s="4" t="s">
        <v>1513</v>
      </c>
      <c r="J958" s="4">
        <v>3</v>
      </c>
      <c r="K958" s="4">
        <v>505.73</v>
      </c>
      <c r="L958" s="10">
        <v>1517.19</v>
      </c>
    </row>
    <row r="959" spans="1:12" ht="32" customHeight="1" x14ac:dyDescent="0.35">
      <c r="A959" s="9" t="s">
        <v>1314</v>
      </c>
      <c r="B959" s="5">
        <v>45602</v>
      </c>
      <c r="C959" s="5" t="str">
        <f t="shared" si="14"/>
        <v>November</v>
      </c>
      <c r="D959" s="5" t="str">
        <f>VLOOKUP(C959,'Sales Report'!$A$47:$B$58,2,FALSE)</f>
        <v>Quarter 4</v>
      </c>
      <c r="E959" s="4" t="s">
        <v>1371</v>
      </c>
      <c r="F959" s="4" t="s">
        <v>1510</v>
      </c>
      <c r="G959" s="4" t="s">
        <v>324</v>
      </c>
      <c r="H959" s="4" t="s">
        <v>344</v>
      </c>
      <c r="I959" s="4" t="s">
        <v>1513</v>
      </c>
      <c r="J959" s="4">
        <v>11</v>
      </c>
      <c r="K959" s="4">
        <v>480.54</v>
      </c>
      <c r="L959" s="10">
        <v>5285.94</v>
      </c>
    </row>
    <row r="960" spans="1:12" ht="32" customHeight="1" x14ac:dyDescent="0.35">
      <c r="A960" s="9" t="s">
        <v>1315</v>
      </c>
      <c r="B960" s="5">
        <v>45521</v>
      </c>
      <c r="C960" s="5" t="str">
        <f t="shared" si="14"/>
        <v>August</v>
      </c>
      <c r="D960" s="5" t="str">
        <f>VLOOKUP(C960,'Sales Report'!$A$47:$B$58,2,FALSE)</f>
        <v>Quarter 3</v>
      </c>
      <c r="E960" s="4" t="s">
        <v>1365</v>
      </c>
      <c r="F960" s="4" t="s">
        <v>1507</v>
      </c>
      <c r="G960" s="4" t="s">
        <v>324</v>
      </c>
      <c r="H960" s="4" t="s">
        <v>337</v>
      </c>
      <c r="I960" s="4" t="s">
        <v>1513</v>
      </c>
      <c r="J960" s="4">
        <v>15</v>
      </c>
      <c r="K960" s="4">
        <v>473</v>
      </c>
      <c r="L960" s="10">
        <v>7095</v>
      </c>
    </row>
    <row r="961" spans="1:12" ht="32" customHeight="1" x14ac:dyDescent="0.35">
      <c r="A961" s="9" t="s">
        <v>1316</v>
      </c>
      <c r="B961" s="5">
        <v>45465</v>
      </c>
      <c r="C961" s="5" t="str">
        <f t="shared" si="14"/>
        <v>June</v>
      </c>
      <c r="D961" s="5" t="str">
        <f>VLOOKUP(C961,'Sales Report'!$A$47:$B$58,2,FALSE)</f>
        <v>Quarter 2</v>
      </c>
      <c r="E961" s="4" t="s">
        <v>1440</v>
      </c>
      <c r="F961" s="4" t="s">
        <v>1511</v>
      </c>
      <c r="G961" s="4" t="s">
        <v>320</v>
      </c>
      <c r="H961" s="4" t="s">
        <v>327</v>
      </c>
      <c r="I961" s="4" t="s">
        <v>1513</v>
      </c>
      <c r="J961" s="4">
        <v>13</v>
      </c>
      <c r="K961" s="4">
        <v>171.39</v>
      </c>
      <c r="L961" s="10">
        <v>2228.0700000000002</v>
      </c>
    </row>
    <row r="962" spans="1:12" ht="32" customHeight="1" x14ac:dyDescent="0.35">
      <c r="A962" s="9" t="s">
        <v>1317</v>
      </c>
      <c r="B962" s="5">
        <v>45376</v>
      </c>
      <c r="C962" s="5" t="str">
        <f t="shared" si="14"/>
        <v>March</v>
      </c>
      <c r="D962" s="5" t="str">
        <f>VLOOKUP(C962,'Sales Report'!$A$47:$B$58,2,FALSE)</f>
        <v>Quarter 1</v>
      </c>
      <c r="E962" s="4" t="s">
        <v>1467</v>
      </c>
      <c r="F962" s="4" t="s">
        <v>1509</v>
      </c>
      <c r="G962" s="4" t="s">
        <v>318</v>
      </c>
      <c r="H962" s="4" t="s">
        <v>339</v>
      </c>
      <c r="I962" s="4" t="s">
        <v>1514</v>
      </c>
      <c r="J962" s="4">
        <v>9</v>
      </c>
      <c r="K962" s="4">
        <v>383.27</v>
      </c>
      <c r="L962" s="10">
        <v>3449.43</v>
      </c>
    </row>
    <row r="963" spans="1:12" ht="32" customHeight="1" x14ac:dyDescent="0.35">
      <c r="A963" s="9" t="s">
        <v>1318</v>
      </c>
      <c r="B963" s="5">
        <v>45621</v>
      </c>
      <c r="C963" s="5" t="str">
        <f t="shared" ref="C963:C1001" si="15">TEXT(B963,"mmmm")</f>
        <v>November</v>
      </c>
      <c r="D963" s="5" t="str">
        <f>VLOOKUP(C963,'Sales Report'!$A$47:$B$58,2,FALSE)</f>
        <v>Quarter 4</v>
      </c>
      <c r="E963" s="4" t="s">
        <v>1498</v>
      </c>
      <c r="F963" s="4" t="s">
        <v>1511</v>
      </c>
      <c r="G963" s="4" t="s">
        <v>318</v>
      </c>
      <c r="H963" s="4" t="s">
        <v>336</v>
      </c>
      <c r="I963" s="4" t="s">
        <v>1513</v>
      </c>
      <c r="J963" s="4">
        <v>10</v>
      </c>
      <c r="K963" s="4">
        <v>365.23</v>
      </c>
      <c r="L963" s="10">
        <v>3652.3</v>
      </c>
    </row>
    <row r="964" spans="1:12" ht="32" customHeight="1" x14ac:dyDescent="0.35">
      <c r="A964" s="9" t="s">
        <v>1319</v>
      </c>
      <c r="B964" s="5">
        <v>45535</v>
      </c>
      <c r="C964" s="5" t="str">
        <f t="shared" si="15"/>
        <v>August</v>
      </c>
      <c r="D964" s="5" t="str">
        <f>VLOOKUP(C964,'Sales Report'!$A$47:$B$58,2,FALSE)</f>
        <v>Quarter 3</v>
      </c>
      <c r="E964" s="4" t="s">
        <v>1419</v>
      </c>
      <c r="F964" s="4" t="s">
        <v>1511</v>
      </c>
      <c r="G964" s="4" t="s">
        <v>319</v>
      </c>
      <c r="H964" s="4" t="s">
        <v>328</v>
      </c>
      <c r="I964" s="4" t="s">
        <v>1513</v>
      </c>
      <c r="J964" s="4">
        <v>19</v>
      </c>
      <c r="K964" s="4">
        <v>319.2</v>
      </c>
      <c r="L964" s="10">
        <v>6064.8</v>
      </c>
    </row>
    <row r="965" spans="1:12" ht="32" customHeight="1" x14ac:dyDescent="0.35">
      <c r="A965" s="9" t="s">
        <v>1320</v>
      </c>
      <c r="B965" s="5">
        <v>45417</v>
      </c>
      <c r="C965" s="5" t="str">
        <f t="shared" si="15"/>
        <v>May</v>
      </c>
      <c r="D965" s="5" t="str">
        <f>VLOOKUP(C965,'Sales Report'!$A$47:$B$58,2,FALSE)</f>
        <v>Quarter 2</v>
      </c>
      <c r="E965" s="4" t="s">
        <v>1421</v>
      </c>
      <c r="F965" s="4" t="s">
        <v>1508</v>
      </c>
      <c r="G965" s="4" t="s">
        <v>320</v>
      </c>
      <c r="H965" s="4" t="s">
        <v>334</v>
      </c>
      <c r="I965" s="4" t="s">
        <v>1513</v>
      </c>
      <c r="J965" s="4">
        <v>1</v>
      </c>
      <c r="K965" s="4">
        <v>194.2</v>
      </c>
      <c r="L965" s="10">
        <v>194.2</v>
      </c>
    </row>
    <row r="966" spans="1:12" ht="32" customHeight="1" x14ac:dyDescent="0.35">
      <c r="A966" s="9" t="s">
        <v>1321</v>
      </c>
      <c r="B966" s="5">
        <v>45303</v>
      </c>
      <c r="C966" s="5" t="str">
        <f t="shared" si="15"/>
        <v>January</v>
      </c>
      <c r="D966" s="5" t="str">
        <f>VLOOKUP(C966,'Sales Report'!$A$47:$B$58,2,FALSE)</f>
        <v>Quarter 1</v>
      </c>
      <c r="E966" s="4" t="s">
        <v>1502</v>
      </c>
      <c r="F966" s="4" t="s">
        <v>1508</v>
      </c>
      <c r="G966" s="4" t="s">
        <v>320</v>
      </c>
      <c r="H966" s="4" t="s">
        <v>347</v>
      </c>
      <c r="I966" s="4" t="s">
        <v>1513</v>
      </c>
      <c r="J966" s="4">
        <v>13</v>
      </c>
      <c r="K966" s="4">
        <v>349.13</v>
      </c>
      <c r="L966" s="10">
        <v>4538.6899999999996</v>
      </c>
    </row>
    <row r="967" spans="1:12" ht="32" customHeight="1" x14ac:dyDescent="0.35">
      <c r="A967" s="9" t="s">
        <v>1322</v>
      </c>
      <c r="B967" s="5">
        <v>45487</v>
      </c>
      <c r="C967" s="5" t="str">
        <f t="shared" si="15"/>
        <v>July</v>
      </c>
      <c r="D967" s="5" t="str">
        <f>VLOOKUP(C967,'Sales Report'!$A$47:$B$58,2,FALSE)</f>
        <v>Quarter 3</v>
      </c>
      <c r="E967" s="4" t="s">
        <v>1427</v>
      </c>
      <c r="F967" s="4" t="s">
        <v>1511</v>
      </c>
      <c r="G967" s="4" t="s">
        <v>319</v>
      </c>
      <c r="H967" s="4" t="s">
        <v>341</v>
      </c>
      <c r="I967" s="4" t="s">
        <v>1514</v>
      </c>
      <c r="J967" s="4">
        <v>1</v>
      </c>
      <c r="K967" s="4">
        <v>538.08000000000004</v>
      </c>
      <c r="L967" s="10">
        <v>538.08000000000004</v>
      </c>
    </row>
    <row r="968" spans="1:12" ht="32" customHeight="1" x14ac:dyDescent="0.35">
      <c r="A968" s="9" t="s">
        <v>1323</v>
      </c>
      <c r="B968" s="5">
        <v>45385</v>
      </c>
      <c r="C968" s="5" t="str">
        <f t="shared" si="15"/>
        <v>April</v>
      </c>
      <c r="D968" s="5" t="str">
        <f>VLOOKUP(C968,'Sales Report'!$A$47:$B$58,2,FALSE)</f>
        <v>Quarter 2</v>
      </c>
      <c r="E968" s="4" t="s">
        <v>1427</v>
      </c>
      <c r="F968" s="4" t="s">
        <v>1511</v>
      </c>
      <c r="G968" s="4" t="s">
        <v>320</v>
      </c>
      <c r="H968" s="4" t="s">
        <v>345</v>
      </c>
      <c r="I968" s="4" t="s">
        <v>1513</v>
      </c>
      <c r="J968" s="4">
        <v>18</v>
      </c>
      <c r="K968" s="4">
        <v>119.62</v>
      </c>
      <c r="L968" s="10">
        <v>2153.16</v>
      </c>
    </row>
    <row r="969" spans="1:12" ht="32" customHeight="1" x14ac:dyDescent="0.35">
      <c r="A969" s="9" t="s">
        <v>1324</v>
      </c>
      <c r="B969" s="5">
        <v>45606</v>
      </c>
      <c r="C969" s="5" t="str">
        <f t="shared" si="15"/>
        <v>November</v>
      </c>
      <c r="D969" s="5" t="str">
        <f>VLOOKUP(C969,'Sales Report'!$A$47:$B$58,2,FALSE)</f>
        <v>Quarter 4</v>
      </c>
      <c r="E969" s="4" t="s">
        <v>1396</v>
      </c>
      <c r="F969" s="4" t="s">
        <v>1510</v>
      </c>
      <c r="G969" s="4" t="s">
        <v>319</v>
      </c>
      <c r="H969" s="4" t="s">
        <v>335</v>
      </c>
      <c r="I969" s="4" t="s">
        <v>1513</v>
      </c>
      <c r="J969" s="4">
        <v>14</v>
      </c>
      <c r="K969" s="4">
        <v>406.92</v>
      </c>
      <c r="L969" s="10">
        <v>5696.88</v>
      </c>
    </row>
    <row r="970" spans="1:12" ht="32" customHeight="1" x14ac:dyDescent="0.35">
      <c r="A970" s="9" t="s">
        <v>1325</v>
      </c>
      <c r="B970" s="5">
        <v>45364</v>
      </c>
      <c r="C970" s="5" t="str">
        <f t="shared" si="15"/>
        <v>March</v>
      </c>
      <c r="D970" s="5" t="str">
        <f>VLOOKUP(C970,'Sales Report'!$A$47:$B$58,2,FALSE)</f>
        <v>Quarter 1</v>
      </c>
      <c r="E970" s="4" t="s">
        <v>1489</v>
      </c>
      <c r="F970" s="4" t="s">
        <v>1507</v>
      </c>
      <c r="G970" s="4" t="s">
        <v>320</v>
      </c>
      <c r="H970" s="4" t="s">
        <v>345</v>
      </c>
      <c r="I970" s="4" t="s">
        <v>1513</v>
      </c>
      <c r="J970" s="4">
        <v>10</v>
      </c>
      <c r="K970" s="4">
        <v>240.2</v>
      </c>
      <c r="L970" s="10">
        <v>2402</v>
      </c>
    </row>
    <row r="971" spans="1:12" ht="32" customHeight="1" x14ac:dyDescent="0.35">
      <c r="A971" s="9" t="s">
        <v>1326</v>
      </c>
      <c r="B971" s="5">
        <v>45597</v>
      </c>
      <c r="C971" s="5" t="str">
        <f t="shared" si="15"/>
        <v>November</v>
      </c>
      <c r="D971" s="5" t="str">
        <f>VLOOKUP(C971,'Sales Report'!$A$47:$B$58,2,FALSE)</f>
        <v>Quarter 4</v>
      </c>
      <c r="E971" s="4" t="s">
        <v>1435</v>
      </c>
      <c r="F971" s="4" t="s">
        <v>1508</v>
      </c>
      <c r="G971" s="4" t="s">
        <v>323</v>
      </c>
      <c r="H971" s="4" t="s">
        <v>340</v>
      </c>
      <c r="I971" s="4" t="s">
        <v>1514</v>
      </c>
      <c r="J971" s="4">
        <v>4</v>
      </c>
      <c r="K971" s="4">
        <v>51.26</v>
      </c>
      <c r="L971" s="10">
        <v>205.04</v>
      </c>
    </row>
    <row r="972" spans="1:12" ht="32" customHeight="1" x14ac:dyDescent="0.35">
      <c r="A972" s="9" t="s">
        <v>1327</v>
      </c>
      <c r="B972" s="5">
        <v>45454</v>
      </c>
      <c r="C972" s="5" t="str">
        <f t="shared" si="15"/>
        <v>June</v>
      </c>
      <c r="D972" s="5" t="str">
        <f>VLOOKUP(C972,'Sales Report'!$A$47:$B$58,2,FALSE)</f>
        <v>Quarter 2</v>
      </c>
      <c r="E972" s="4" t="s">
        <v>1442</v>
      </c>
      <c r="F972" s="4" t="s">
        <v>1509</v>
      </c>
      <c r="G972" s="4" t="s">
        <v>324</v>
      </c>
      <c r="H972" s="4" t="s">
        <v>337</v>
      </c>
      <c r="I972" s="4" t="s">
        <v>1513</v>
      </c>
      <c r="J972" s="4">
        <v>13</v>
      </c>
      <c r="K972" s="4">
        <v>87.81</v>
      </c>
      <c r="L972" s="10">
        <v>1141.53</v>
      </c>
    </row>
    <row r="973" spans="1:12" ht="32" customHeight="1" x14ac:dyDescent="0.35">
      <c r="A973" s="9" t="s">
        <v>1328</v>
      </c>
      <c r="B973" s="5">
        <v>45411</v>
      </c>
      <c r="C973" s="5" t="str">
        <f t="shared" si="15"/>
        <v>April</v>
      </c>
      <c r="D973" s="5" t="str">
        <f>VLOOKUP(C973,'Sales Report'!$A$47:$B$58,2,FALSE)</f>
        <v>Quarter 2</v>
      </c>
      <c r="E973" s="4" t="s">
        <v>1444</v>
      </c>
      <c r="F973" s="4" t="s">
        <v>1507</v>
      </c>
      <c r="G973" s="4" t="s">
        <v>321</v>
      </c>
      <c r="H973" s="4" t="s">
        <v>331</v>
      </c>
      <c r="I973" s="4" t="s">
        <v>1513</v>
      </c>
      <c r="J973" s="4">
        <v>16</v>
      </c>
      <c r="K973" s="4">
        <v>39.08</v>
      </c>
      <c r="L973" s="10">
        <v>625.28</v>
      </c>
    </row>
    <row r="974" spans="1:12" ht="32" customHeight="1" x14ac:dyDescent="0.35">
      <c r="A974" s="9" t="s">
        <v>1329</v>
      </c>
      <c r="B974" s="5">
        <v>45625</v>
      </c>
      <c r="C974" s="5" t="str">
        <f t="shared" si="15"/>
        <v>November</v>
      </c>
      <c r="D974" s="5" t="str">
        <f>VLOOKUP(C974,'Sales Report'!$A$47:$B$58,2,FALSE)</f>
        <v>Quarter 4</v>
      </c>
      <c r="E974" s="4" t="s">
        <v>1494</v>
      </c>
      <c r="F974" s="4" t="s">
        <v>1507</v>
      </c>
      <c r="G974" s="4" t="s">
        <v>324</v>
      </c>
      <c r="H974" s="4" t="s">
        <v>337</v>
      </c>
      <c r="I974" s="4" t="s">
        <v>1513</v>
      </c>
      <c r="J974" s="4">
        <v>4</v>
      </c>
      <c r="K974" s="4">
        <v>176.62</v>
      </c>
      <c r="L974" s="10">
        <v>706.48</v>
      </c>
    </row>
    <row r="975" spans="1:12" ht="32" customHeight="1" x14ac:dyDescent="0.35">
      <c r="A975" s="9" t="s">
        <v>1330</v>
      </c>
      <c r="B975" s="5">
        <v>45548</v>
      </c>
      <c r="C975" s="5" t="str">
        <f t="shared" si="15"/>
        <v>September</v>
      </c>
      <c r="D975" s="5" t="str">
        <f>VLOOKUP(C975,'Sales Report'!$A$47:$B$58,2,FALSE)</f>
        <v>Quarter 3</v>
      </c>
      <c r="E975" s="4" t="s">
        <v>1424</v>
      </c>
      <c r="F975" s="4" t="s">
        <v>1510</v>
      </c>
      <c r="G975" s="4" t="s">
        <v>324</v>
      </c>
      <c r="H975" s="4" t="s">
        <v>344</v>
      </c>
      <c r="I975" s="4" t="s">
        <v>1513</v>
      </c>
      <c r="J975" s="4">
        <v>15</v>
      </c>
      <c r="K975" s="4">
        <v>75.88</v>
      </c>
      <c r="L975" s="10">
        <v>1138.2</v>
      </c>
    </row>
    <row r="976" spans="1:12" ht="32" customHeight="1" x14ac:dyDescent="0.35">
      <c r="A976" s="9" t="s">
        <v>1331</v>
      </c>
      <c r="B976" s="5">
        <v>45576</v>
      </c>
      <c r="C976" s="5" t="str">
        <f t="shared" si="15"/>
        <v>October</v>
      </c>
      <c r="D976" s="5" t="str">
        <f>VLOOKUP(C976,'Sales Report'!$A$47:$B$58,2,FALSE)</f>
        <v>Quarter 4</v>
      </c>
      <c r="E976" s="4" t="s">
        <v>1360</v>
      </c>
      <c r="F976" s="4" t="s">
        <v>1511</v>
      </c>
      <c r="G976" s="4" t="s">
        <v>323</v>
      </c>
      <c r="H976" s="4" t="s">
        <v>338</v>
      </c>
      <c r="I976" s="4" t="s">
        <v>1514</v>
      </c>
      <c r="J976" s="4">
        <v>8</v>
      </c>
      <c r="K976" s="4">
        <v>366.37</v>
      </c>
      <c r="L976" s="10">
        <v>2930.96</v>
      </c>
    </row>
    <row r="977" spans="1:12" ht="32" customHeight="1" x14ac:dyDescent="0.35">
      <c r="A977" s="9" t="s">
        <v>1332</v>
      </c>
      <c r="B977" s="5">
        <v>45377</v>
      </c>
      <c r="C977" s="5" t="str">
        <f t="shared" si="15"/>
        <v>March</v>
      </c>
      <c r="D977" s="5" t="str">
        <f>VLOOKUP(C977,'Sales Report'!$A$47:$B$58,2,FALSE)</f>
        <v>Quarter 1</v>
      </c>
      <c r="E977" s="4" t="s">
        <v>1505</v>
      </c>
      <c r="F977" s="4" t="s">
        <v>1511</v>
      </c>
      <c r="G977" s="4" t="s">
        <v>320</v>
      </c>
      <c r="H977" s="4" t="s">
        <v>327</v>
      </c>
      <c r="I977" s="4" t="s">
        <v>1514</v>
      </c>
      <c r="J977" s="4">
        <v>20</v>
      </c>
      <c r="K977" s="4">
        <v>200.09</v>
      </c>
      <c r="L977" s="10">
        <v>4001.8</v>
      </c>
    </row>
    <row r="978" spans="1:12" ht="32" customHeight="1" x14ac:dyDescent="0.35">
      <c r="A978" s="9" t="s">
        <v>1333</v>
      </c>
      <c r="B978" s="5">
        <v>45486</v>
      </c>
      <c r="C978" s="5" t="str">
        <f t="shared" si="15"/>
        <v>July</v>
      </c>
      <c r="D978" s="5" t="str">
        <f>VLOOKUP(C978,'Sales Report'!$A$47:$B$58,2,FALSE)</f>
        <v>Quarter 3</v>
      </c>
      <c r="E978" s="4" t="s">
        <v>1469</v>
      </c>
      <c r="F978" s="4" t="s">
        <v>1510</v>
      </c>
      <c r="G978" s="4" t="s">
        <v>321</v>
      </c>
      <c r="H978" s="4" t="s">
        <v>348</v>
      </c>
      <c r="I978" s="4" t="s">
        <v>1513</v>
      </c>
      <c r="J978" s="4">
        <v>20</v>
      </c>
      <c r="K978" s="4">
        <v>180.96</v>
      </c>
      <c r="L978" s="10">
        <v>3619.2</v>
      </c>
    </row>
    <row r="979" spans="1:12" ht="32" customHeight="1" x14ac:dyDescent="0.35">
      <c r="A979" s="9" t="s">
        <v>1334</v>
      </c>
      <c r="B979" s="5">
        <v>45565</v>
      </c>
      <c r="C979" s="5" t="str">
        <f t="shared" si="15"/>
        <v>September</v>
      </c>
      <c r="D979" s="5" t="str">
        <f>VLOOKUP(C979,'Sales Report'!$A$47:$B$58,2,FALSE)</f>
        <v>Quarter 3</v>
      </c>
      <c r="E979" s="4" t="s">
        <v>1464</v>
      </c>
      <c r="F979" s="4" t="s">
        <v>1511</v>
      </c>
      <c r="G979" s="4" t="s">
        <v>324</v>
      </c>
      <c r="H979" s="4" t="s">
        <v>337</v>
      </c>
      <c r="I979" s="4" t="s">
        <v>1513</v>
      </c>
      <c r="J979" s="4">
        <v>10</v>
      </c>
      <c r="K979" s="4">
        <v>47.62</v>
      </c>
      <c r="L979" s="10">
        <v>476.2</v>
      </c>
    </row>
    <row r="980" spans="1:12" ht="32" customHeight="1" x14ac:dyDescent="0.35">
      <c r="A980" s="9" t="s">
        <v>1335</v>
      </c>
      <c r="B980" s="5">
        <v>45363</v>
      </c>
      <c r="C980" s="5" t="str">
        <f t="shared" si="15"/>
        <v>March</v>
      </c>
      <c r="D980" s="5" t="str">
        <f>VLOOKUP(C980,'Sales Report'!$A$47:$B$58,2,FALSE)</f>
        <v>Quarter 1</v>
      </c>
      <c r="E980" s="4" t="s">
        <v>1460</v>
      </c>
      <c r="F980" s="4" t="s">
        <v>1507</v>
      </c>
      <c r="G980" s="4" t="s">
        <v>323</v>
      </c>
      <c r="H980" s="4" t="s">
        <v>332</v>
      </c>
      <c r="I980" s="4" t="s">
        <v>1513</v>
      </c>
      <c r="J980" s="4">
        <v>13</v>
      </c>
      <c r="K980" s="4">
        <v>415.04</v>
      </c>
      <c r="L980" s="10">
        <v>5395.52</v>
      </c>
    </row>
    <row r="981" spans="1:12" ht="32" customHeight="1" x14ac:dyDescent="0.35">
      <c r="A981" s="9" t="s">
        <v>1336</v>
      </c>
      <c r="B981" s="5">
        <v>45454</v>
      </c>
      <c r="C981" s="5" t="str">
        <f t="shared" si="15"/>
        <v>June</v>
      </c>
      <c r="D981" s="5" t="str">
        <f>VLOOKUP(C981,'Sales Report'!$A$47:$B$58,2,FALSE)</f>
        <v>Quarter 2</v>
      </c>
      <c r="E981" s="4" t="s">
        <v>1502</v>
      </c>
      <c r="F981" s="4" t="s">
        <v>1507</v>
      </c>
      <c r="G981" s="4" t="s">
        <v>321</v>
      </c>
      <c r="H981" s="4" t="s">
        <v>329</v>
      </c>
      <c r="I981" s="4" t="s">
        <v>1513</v>
      </c>
      <c r="J981" s="4">
        <v>20</v>
      </c>
      <c r="K981" s="4">
        <v>345.49</v>
      </c>
      <c r="L981" s="10">
        <v>6909.8</v>
      </c>
    </row>
    <row r="982" spans="1:12" ht="32" customHeight="1" x14ac:dyDescent="0.35">
      <c r="A982" s="9" t="s">
        <v>1337</v>
      </c>
      <c r="B982" s="5">
        <v>45456</v>
      </c>
      <c r="C982" s="5" t="str">
        <f t="shared" si="15"/>
        <v>June</v>
      </c>
      <c r="D982" s="5" t="str">
        <f>VLOOKUP(C982,'Sales Report'!$A$47:$B$58,2,FALSE)</f>
        <v>Quarter 2</v>
      </c>
      <c r="E982" s="4" t="s">
        <v>1502</v>
      </c>
      <c r="F982" s="4" t="s">
        <v>1510</v>
      </c>
      <c r="G982" s="4" t="s">
        <v>322</v>
      </c>
      <c r="H982" s="4" t="s">
        <v>343</v>
      </c>
      <c r="I982" s="4" t="s">
        <v>1514</v>
      </c>
      <c r="J982" s="4">
        <v>15</v>
      </c>
      <c r="K982" s="4">
        <v>178.37</v>
      </c>
      <c r="L982" s="10">
        <v>2675.55</v>
      </c>
    </row>
    <row r="983" spans="1:12" ht="32" customHeight="1" x14ac:dyDescent="0.35">
      <c r="A983" s="9" t="s">
        <v>1338</v>
      </c>
      <c r="B983" s="5">
        <v>45622</v>
      </c>
      <c r="C983" s="5" t="str">
        <f t="shared" si="15"/>
        <v>November</v>
      </c>
      <c r="D983" s="5" t="str">
        <f>VLOOKUP(C983,'Sales Report'!$A$47:$B$58,2,FALSE)</f>
        <v>Quarter 4</v>
      </c>
      <c r="E983" s="4" t="s">
        <v>1505</v>
      </c>
      <c r="F983" s="4" t="s">
        <v>1509</v>
      </c>
      <c r="G983" s="4" t="s">
        <v>321</v>
      </c>
      <c r="H983" s="4" t="s">
        <v>348</v>
      </c>
      <c r="I983" s="4" t="s">
        <v>1513</v>
      </c>
      <c r="J983" s="4">
        <v>1</v>
      </c>
      <c r="K983" s="4">
        <v>583.24</v>
      </c>
      <c r="L983" s="10">
        <v>583.24</v>
      </c>
    </row>
    <row r="984" spans="1:12" ht="32" customHeight="1" x14ac:dyDescent="0.35">
      <c r="A984" s="9" t="s">
        <v>1339</v>
      </c>
      <c r="B984" s="5">
        <v>45576</v>
      </c>
      <c r="C984" s="5" t="str">
        <f t="shared" si="15"/>
        <v>October</v>
      </c>
      <c r="D984" s="5" t="str">
        <f>VLOOKUP(C984,'Sales Report'!$A$47:$B$58,2,FALSE)</f>
        <v>Quarter 4</v>
      </c>
      <c r="E984" s="4" t="s">
        <v>1426</v>
      </c>
      <c r="F984" s="4" t="s">
        <v>1508</v>
      </c>
      <c r="G984" s="4" t="s">
        <v>321</v>
      </c>
      <c r="H984" s="4" t="s">
        <v>331</v>
      </c>
      <c r="I984" s="4" t="s">
        <v>1513</v>
      </c>
      <c r="J984" s="4">
        <v>1</v>
      </c>
      <c r="K984" s="4">
        <v>403.86</v>
      </c>
      <c r="L984" s="10">
        <v>403.86</v>
      </c>
    </row>
    <row r="985" spans="1:12" ht="32" customHeight="1" x14ac:dyDescent="0.35">
      <c r="A985" s="9" t="s">
        <v>1340</v>
      </c>
      <c r="B985" s="5">
        <v>45635</v>
      </c>
      <c r="C985" s="5" t="str">
        <f t="shared" si="15"/>
        <v>December</v>
      </c>
      <c r="D985" s="5" t="str">
        <f>VLOOKUP(C985,'Sales Report'!$A$47:$B$58,2,FALSE)</f>
        <v>Quarter 4</v>
      </c>
      <c r="E985" s="4" t="s">
        <v>1357</v>
      </c>
      <c r="F985" s="4" t="s">
        <v>1511</v>
      </c>
      <c r="G985" s="4" t="s">
        <v>324</v>
      </c>
      <c r="H985" s="4" t="s">
        <v>342</v>
      </c>
      <c r="I985" s="4" t="s">
        <v>1513</v>
      </c>
      <c r="J985" s="4">
        <v>3</v>
      </c>
      <c r="K985" s="4">
        <v>320.14999999999998</v>
      </c>
      <c r="L985" s="10">
        <v>960.45</v>
      </c>
    </row>
    <row r="986" spans="1:12" ht="32" customHeight="1" x14ac:dyDescent="0.35">
      <c r="A986" s="9" t="s">
        <v>1341</v>
      </c>
      <c r="B986" s="5">
        <v>45648</v>
      </c>
      <c r="C986" s="5" t="str">
        <f t="shared" si="15"/>
        <v>December</v>
      </c>
      <c r="D986" s="5" t="str">
        <f>VLOOKUP(C986,'Sales Report'!$A$47:$B$58,2,FALSE)</f>
        <v>Quarter 4</v>
      </c>
      <c r="E986" s="4" t="s">
        <v>1453</v>
      </c>
      <c r="F986" s="4" t="s">
        <v>1511</v>
      </c>
      <c r="G986" s="4" t="s">
        <v>323</v>
      </c>
      <c r="H986" s="4" t="s">
        <v>340</v>
      </c>
      <c r="I986" s="4" t="s">
        <v>1513</v>
      </c>
      <c r="J986" s="4">
        <v>20</v>
      </c>
      <c r="K986" s="4">
        <v>232.59</v>
      </c>
      <c r="L986" s="10">
        <v>4651.8</v>
      </c>
    </row>
    <row r="987" spans="1:12" ht="32" customHeight="1" x14ac:dyDescent="0.35">
      <c r="A987" s="9" t="s">
        <v>1342</v>
      </c>
      <c r="B987" s="5">
        <v>45302</v>
      </c>
      <c r="C987" s="5" t="str">
        <f t="shared" si="15"/>
        <v>January</v>
      </c>
      <c r="D987" s="5" t="str">
        <f>VLOOKUP(C987,'Sales Report'!$A$47:$B$58,2,FALSE)</f>
        <v>Quarter 1</v>
      </c>
      <c r="E987" s="4" t="s">
        <v>1418</v>
      </c>
      <c r="F987" s="4" t="s">
        <v>1507</v>
      </c>
      <c r="G987" s="4" t="s">
        <v>321</v>
      </c>
      <c r="H987" s="4" t="s">
        <v>348</v>
      </c>
      <c r="I987" s="4" t="s">
        <v>1514</v>
      </c>
      <c r="J987" s="4">
        <v>7</v>
      </c>
      <c r="K987" s="4">
        <v>267.14999999999998</v>
      </c>
      <c r="L987" s="10">
        <v>1870.05</v>
      </c>
    </row>
    <row r="988" spans="1:12" ht="32" customHeight="1" x14ac:dyDescent="0.35">
      <c r="A988" s="9" t="s">
        <v>1343</v>
      </c>
      <c r="B988" s="5">
        <v>45405</v>
      </c>
      <c r="C988" s="5" t="str">
        <f t="shared" si="15"/>
        <v>April</v>
      </c>
      <c r="D988" s="5" t="str">
        <f>VLOOKUP(C988,'Sales Report'!$A$47:$B$58,2,FALSE)</f>
        <v>Quarter 2</v>
      </c>
      <c r="E988" s="4" t="s">
        <v>1451</v>
      </c>
      <c r="F988" s="4" t="s">
        <v>1508</v>
      </c>
      <c r="G988" s="4" t="s">
        <v>319</v>
      </c>
      <c r="H988" s="4" t="s">
        <v>328</v>
      </c>
      <c r="I988" s="4" t="s">
        <v>1514</v>
      </c>
      <c r="J988" s="4">
        <v>20</v>
      </c>
      <c r="K988" s="4">
        <v>384.72</v>
      </c>
      <c r="L988" s="10">
        <v>7694.4</v>
      </c>
    </row>
    <row r="989" spans="1:12" ht="32" customHeight="1" x14ac:dyDescent="0.35">
      <c r="A989" s="9" t="s">
        <v>1344</v>
      </c>
      <c r="B989" s="5">
        <v>45653</v>
      </c>
      <c r="C989" s="5" t="str">
        <f t="shared" si="15"/>
        <v>December</v>
      </c>
      <c r="D989" s="5" t="str">
        <f>VLOOKUP(C989,'Sales Report'!$A$47:$B$58,2,FALSE)</f>
        <v>Quarter 4</v>
      </c>
      <c r="E989" s="4" t="s">
        <v>1462</v>
      </c>
      <c r="F989" s="4" t="s">
        <v>1511</v>
      </c>
      <c r="G989" s="4" t="s">
        <v>323</v>
      </c>
      <c r="H989" s="4" t="s">
        <v>332</v>
      </c>
      <c r="I989" s="4" t="s">
        <v>1513</v>
      </c>
      <c r="J989" s="4">
        <v>9</v>
      </c>
      <c r="K989" s="4">
        <v>335.58</v>
      </c>
      <c r="L989" s="10">
        <v>3020.22</v>
      </c>
    </row>
    <row r="990" spans="1:12" ht="32" customHeight="1" x14ac:dyDescent="0.35">
      <c r="A990" s="9" t="s">
        <v>1345</v>
      </c>
      <c r="B990" s="5">
        <v>45548</v>
      </c>
      <c r="C990" s="5" t="str">
        <f t="shared" si="15"/>
        <v>September</v>
      </c>
      <c r="D990" s="5" t="str">
        <f>VLOOKUP(C990,'Sales Report'!$A$47:$B$58,2,FALSE)</f>
        <v>Quarter 3</v>
      </c>
      <c r="E990" s="4" t="s">
        <v>1404</v>
      </c>
      <c r="F990" s="4" t="s">
        <v>1510</v>
      </c>
      <c r="G990" s="4" t="s">
        <v>319</v>
      </c>
      <c r="H990" s="4" t="s">
        <v>341</v>
      </c>
      <c r="I990" s="4" t="s">
        <v>1513</v>
      </c>
      <c r="J990" s="4">
        <v>4</v>
      </c>
      <c r="K990" s="4">
        <v>524.12</v>
      </c>
      <c r="L990" s="10">
        <v>2096.48</v>
      </c>
    </row>
    <row r="991" spans="1:12" ht="32" customHeight="1" x14ac:dyDescent="0.35">
      <c r="A991" s="9" t="s">
        <v>1346</v>
      </c>
      <c r="B991" s="5">
        <v>45581</v>
      </c>
      <c r="C991" s="5" t="str">
        <f t="shared" si="15"/>
        <v>October</v>
      </c>
      <c r="D991" s="5" t="str">
        <f>VLOOKUP(C991,'Sales Report'!$A$47:$B$58,2,FALSE)</f>
        <v>Quarter 4</v>
      </c>
      <c r="E991" s="4" t="s">
        <v>1389</v>
      </c>
      <c r="F991" s="4" t="s">
        <v>1511</v>
      </c>
      <c r="G991" s="4" t="s">
        <v>324</v>
      </c>
      <c r="H991" s="4" t="s">
        <v>342</v>
      </c>
      <c r="I991" s="4" t="s">
        <v>1514</v>
      </c>
      <c r="J991" s="4">
        <v>19</v>
      </c>
      <c r="K991" s="4">
        <v>435.35</v>
      </c>
      <c r="L991" s="10">
        <v>8271.65</v>
      </c>
    </row>
    <row r="992" spans="1:12" ht="32" customHeight="1" x14ac:dyDescent="0.35">
      <c r="A992" s="9" t="s">
        <v>1347</v>
      </c>
      <c r="B992" s="5">
        <v>45583</v>
      </c>
      <c r="C992" s="5" t="str">
        <f t="shared" si="15"/>
        <v>October</v>
      </c>
      <c r="D992" s="5" t="str">
        <f>VLOOKUP(C992,'Sales Report'!$A$47:$B$58,2,FALSE)</f>
        <v>Quarter 4</v>
      </c>
      <c r="E992" s="4" t="s">
        <v>1483</v>
      </c>
      <c r="F992" s="4" t="s">
        <v>1509</v>
      </c>
      <c r="G992" s="4" t="s">
        <v>324</v>
      </c>
      <c r="H992" s="4" t="s">
        <v>342</v>
      </c>
      <c r="I992" s="4" t="s">
        <v>1513</v>
      </c>
      <c r="J992" s="4">
        <v>3</v>
      </c>
      <c r="K992" s="4">
        <v>95.55</v>
      </c>
      <c r="L992" s="10">
        <v>286.64999999999998</v>
      </c>
    </row>
    <row r="993" spans="1:12" ht="32" customHeight="1" x14ac:dyDescent="0.35">
      <c r="A993" s="9" t="s">
        <v>1348</v>
      </c>
      <c r="B993" s="5">
        <v>45646</v>
      </c>
      <c r="C993" s="5" t="str">
        <f t="shared" si="15"/>
        <v>December</v>
      </c>
      <c r="D993" s="5" t="str">
        <f>VLOOKUP(C993,'Sales Report'!$A$47:$B$58,2,FALSE)</f>
        <v>Quarter 4</v>
      </c>
      <c r="E993" s="4" t="s">
        <v>1409</v>
      </c>
      <c r="F993" s="4" t="s">
        <v>1509</v>
      </c>
      <c r="G993" s="4" t="s">
        <v>318</v>
      </c>
      <c r="H993" s="4" t="s">
        <v>339</v>
      </c>
      <c r="I993" s="4" t="s">
        <v>1513</v>
      </c>
      <c r="J993" s="4">
        <v>7</v>
      </c>
      <c r="K993" s="4">
        <v>542.65</v>
      </c>
      <c r="L993" s="10">
        <v>3798.55</v>
      </c>
    </row>
    <row r="994" spans="1:12" ht="32" customHeight="1" x14ac:dyDescent="0.35">
      <c r="A994" s="9" t="s">
        <v>1349</v>
      </c>
      <c r="B994" s="5">
        <v>45636</v>
      </c>
      <c r="C994" s="5" t="str">
        <f t="shared" si="15"/>
        <v>December</v>
      </c>
      <c r="D994" s="5" t="str">
        <f>VLOOKUP(C994,'Sales Report'!$A$47:$B$58,2,FALSE)</f>
        <v>Quarter 4</v>
      </c>
      <c r="E994" s="4" t="s">
        <v>1457</v>
      </c>
      <c r="F994" s="4" t="s">
        <v>1507</v>
      </c>
      <c r="G994" s="4" t="s">
        <v>323</v>
      </c>
      <c r="H994" s="4" t="s">
        <v>340</v>
      </c>
      <c r="I994" s="4" t="s">
        <v>1513</v>
      </c>
      <c r="J994" s="4">
        <v>1</v>
      </c>
      <c r="K994" s="4">
        <v>576.29999999999995</v>
      </c>
      <c r="L994" s="10">
        <v>576.29999999999995</v>
      </c>
    </row>
    <row r="995" spans="1:12" ht="32" customHeight="1" x14ac:dyDescent="0.35">
      <c r="A995" s="9" t="s">
        <v>1350</v>
      </c>
      <c r="B995" s="5">
        <v>45530</v>
      </c>
      <c r="C995" s="5" t="str">
        <f t="shared" si="15"/>
        <v>August</v>
      </c>
      <c r="D995" s="5" t="str">
        <f>VLOOKUP(C995,'Sales Report'!$A$47:$B$58,2,FALSE)</f>
        <v>Quarter 3</v>
      </c>
      <c r="E995" s="4" t="s">
        <v>1404</v>
      </c>
      <c r="F995" s="4" t="s">
        <v>1507</v>
      </c>
      <c r="G995" s="4" t="s">
        <v>321</v>
      </c>
      <c r="H995" s="4" t="s">
        <v>346</v>
      </c>
      <c r="I995" s="4" t="s">
        <v>1513</v>
      </c>
      <c r="J995" s="4">
        <v>9</v>
      </c>
      <c r="K995" s="4">
        <v>98.04</v>
      </c>
      <c r="L995" s="10">
        <v>882.36</v>
      </c>
    </row>
    <row r="996" spans="1:12" ht="32" customHeight="1" x14ac:dyDescent="0.35">
      <c r="A996" s="9" t="s">
        <v>1351</v>
      </c>
      <c r="B996" s="5">
        <v>45507</v>
      </c>
      <c r="C996" s="5" t="str">
        <f t="shared" si="15"/>
        <v>August</v>
      </c>
      <c r="D996" s="5" t="str">
        <f>VLOOKUP(C996,'Sales Report'!$A$47:$B$58,2,FALSE)</f>
        <v>Quarter 3</v>
      </c>
      <c r="E996" s="4" t="s">
        <v>1409</v>
      </c>
      <c r="F996" s="4" t="s">
        <v>1508</v>
      </c>
      <c r="G996" s="4" t="s">
        <v>324</v>
      </c>
      <c r="H996" s="4" t="s">
        <v>342</v>
      </c>
      <c r="I996" s="4" t="s">
        <v>1514</v>
      </c>
      <c r="J996" s="4">
        <v>8</v>
      </c>
      <c r="K996" s="4">
        <v>49.6</v>
      </c>
      <c r="L996" s="10">
        <v>396.8</v>
      </c>
    </row>
    <row r="997" spans="1:12" ht="32" customHeight="1" x14ac:dyDescent="0.35">
      <c r="A997" s="9" t="s">
        <v>1352</v>
      </c>
      <c r="B997" s="5">
        <v>45584</v>
      </c>
      <c r="C997" s="5" t="str">
        <f t="shared" si="15"/>
        <v>October</v>
      </c>
      <c r="D997" s="5" t="str">
        <f>VLOOKUP(C997,'Sales Report'!$A$47:$B$58,2,FALSE)</f>
        <v>Quarter 4</v>
      </c>
      <c r="E997" s="4" t="s">
        <v>1467</v>
      </c>
      <c r="F997" s="4" t="s">
        <v>1510</v>
      </c>
      <c r="G997" s="4" t="s">
        <v>323</v>
      </c>
      <c r="H997" s="4" t="s">
        <v>332</v>
      </c>
      <c r="I997" s="4" t="s">
        <v>1513</v>
      </c>
      <c r="J997" s="4">
        <v>13</v>
      </c>
      <c r="K997" s="4">
        <v>135.29</v>
      </c>
      <c r="L997" s="10">
        <v>1758.77</v>
      </c>
    </row>
    <row r="998" spans="1:12" ht="32" customHeight="1" x14ac:dyDescent="0.35">
      <c r="A998" s="9" t="s">
        <v>1353</v>
      </c>
      <c r="B998" s="5">
        <v>45376</v>
      </c>
      <c r="C998" s="5" t="str">
        <f t="shared" si="15"/>
        <v>March</v>
      </c>
      <c r="D998" s="5" t="str">
        <f>VLOOKUP(C998,'Sales Report'!$A$47:$B$58,2,FALSE)</f>
        <v>Quarter 1</v>
      </c>
      <c r="E998" s="4" t="s">
        <v>1367</v>
      </c>
      <c r="F998" s="4" t="s">
        <v>1507</v>
      </c>
      <c r="G998" s="4" t="s">
        <v>318</v>
      </c>
      <c r="H998" s="4" t="s">
        <v>339</v>
      </c>
      <c r="I998" s="4" t="s">
        <v>1513</v>
      </c>
      <c r="J998" s="4">
        <v>3</v>
      </c>
      <c r="K998" s="4">
        <v>548.9</v>
      </c>
      <c r="L998" s="10">
        <v>1646.7</v>
      </c>
    </row>
    <row r="999" spans="1:12" ht="32" customHeight="1" x14ac:dyDescent="0.35">
      <c r="A999" s="9" t="s">
        <v>1354</v>
      </c>
      <c r="B999" s="5">
        <v>45304</v>
      </c>
      <c r="C999" s="5" t="str">
        <f t="shared" si="15"/>
        <v>January</v>
      </c>
      <c r="D999" s="5" t="str">
        <f>VLOOKUP(C999,'Sales Report'!$A$47:$B$58,2,FALSE)</f>
        <v>Quarter 1</v>
      </c>
      <c r="E999" s="4" t="s">
        <v>1379</v>
      </c>
      <c r="F999" s="4" t="s">
        <v>1507</v>
      </c>
      <c r="G999" s="4" t="s">
        <v>320</v>
      </c>
      <c r="H999" s="4" t="s">
        <v>345</v>
      </c>
      <c r="I999" s="4" t="s">
        <v>1513</v>
      </c>
      <c r="J999" s="4">
        <v>1</v>
      </c>
      <c r="K999" s="4">
        <v>305.66000000000003</v>
      </c>
      <c r="L999" s="10">
        <v>305.66000000000003</v>
      </c>
    </row>
    <row r="1000" spans="1:12" ht="32" customHeight="1" x14ac:dyDescent="0.35">
      <c r="A1000" s="9" t="s">
        <v>1355</v>
      </c>
      <c r="B1000" s="5">
        <v>45319</v>
      </c>
      <c r="C1000" s="5" t="str">
        <f t="shared" si="15"/>
        <v>January</v>
      </c>
      <c r="D1000" s="5" t="str">
        <f>VLOOKUP(C1000,'Sales Report'!$A$47:$B$58,2,FALSE)</f>
        <v>Quarter 1</v>
      </c>
      <c r="E1000" s="4" t="s">
        <v>1379</v>
      </c>
      <c r="F1000" s="4" t="s">
        <v>1509</v>
      </c>
      <c r="G1000" s="4" t="s">
        <v>319</v>
      </c>
      <c r="H1000" s="4" t="s">
        <v>328</v>
      </c>
      <c r="I1000" s="4" t="s">
        <v>1514</v>
      </c>
      <c r="J1000" s="4">
        <v>16</v>
      </c>
      <c r="K1000" s="4">
        <v>176.51</v>
      </c>
      <c r="L1000" s="10">
        <v>2824.16</v>
      </c>
    </row>
    <row r="1001" spans="1:12" ht="32" customHeight="1" thickBot="1" x14ac:dyDescent="0.4">
      <c r="A1001" s="11" t="s">
        <v>1356</v>
      </c>
      <c r="B1001" s="12">
        <v>45516</v>
      </c>
      <c r="C1001" s="5" t="str">
        <f t="shared" si="15"/>
        <v>August</v>
      </c>
      <c r="D1001" s="5" t="str">
        <f>VLOOKUP(C1001,'Sales Report'!$A$47:$B$58,2,FALSE)</f>
        <v>Quarter 3</v>
      </c>
      <c r="E1001" s="13" t="s">
        <v>1454</v>
      </c>
      <c r="F1001" s="13" t="s">
        <v>1508</v>
      </c>
      <c r="G1001" s="13" t="s">
        <v>322</v>
      </c>
      <c r="H1001" s="13" t="s">
        <v>330</v>
      </c>
      <c r="I1001" s="4" t="s">
        <v>1513</v>
      </c>
      <c r="J1001" s="13">
        <v>3</v>
      </c>
      <c r="K1001" s="13">
        <v>492.89</v>
      </c>
      <c r="L1001" s="14">
        <v>1478.67</v>
      </c>
    </row>
    <row r="1002" spans="1:12" x14ac:dyDescent="0.35">
      <c r="I1002"/>
    </row>
    <row r="1003" spans="1:12" x14ac:dyDescent="0.35">
      <c r="I1003"/>
    </row>
    <row r="1004" spans="1:12" x14ac:dyDescent="0.35">
      <c r="I1004"/>
    </row>
    <row r="1005" spans="1:12" x14ac:dyDescent="0.35">
      <c r="I1005"/>
    </row>
    <row r="1006" spans="1:12" x14ac:dyDescent="0.35">
      <c r="I1006"/>
    </row>
    <row r="1007" spans="1:12" x14ac:dyDescent="0.35">
      <c r="I1007"/>
    </row>
    <row r="1008" spans="1:12" x14ac:dyDescent="0.35">
      <c r="I1008"/>
    </row>
    <row r="1009" spans="9:9" x14ac:dyDescent="0.35">
      <c r="I1009"/>
    </row>
    <row r="1010" spans="9:9" x14ac:dyDescent="0.35">
      <c r="I1010"/>
    </row>
    <row r="1011" spans="9:9" x14ac:dyDescent="0.35">
      <c r="I1011"/>
    </row>
    <row r="1012" spans="9:9" x14ac:dyDescent="0.35">
      <c r="I1012"/>
    </row>
    <row r="1013" spans="9:9" x14ac:dyDescent="0.35">
      <c r="I1013"/>
    </row>
    <row r="1014" spans="9:9" x14ac:dyDescent="0.35">
      <c r="I1014"/>
    </row>
    <row r="1015" spans="9:9" x14ac:dyDescent="0.35">
      <c r="I1015"/>
    </row>
    <row r="1016" spans="9:9" x14ac:dyDescent="0.35">
      <c r="I1016"/>
    </row>
    <row r="1017" spans="9:9" x14ac:dyDescent="0.35">
      <c r="I1017"/>
    </row>
    <row r="1018" spans="9:9" x14ac:dyDescent="0.35">
      <c r="I1018"/>
    </row>
    <row r="1019" spans="9:9" x14ac:dyDescent="0.35">
      <c r="I1019"/>
    </row>
    <row r="1020" spans="9:9" x14ac:dyDescent="0.35">
      <c r="I1020"/>
    </row>
    <row r="1021" spans="9:9" x14ac:dyDescent="0.35">
      <c r="I1021"/>
    </row>
    <row r="1022" spans="9:9" x14ac:dyDescent="0.35">
      <c r="I1022"/>
    </row>
    <row r="1023" spans="9:9" x14ac:dyDescent="0.35">
      <c r="I1023"/>
    </row>
    <row r="1024" spans="9:9" x14ac:dyDescent="0.35">
      <c r="I1024"/>
    </row>
    <row r="1025" spans="9:9" x14ac:dyDescent="0.35">
      <c r="I1025"/>
    </row>
    <row r="1026" spans="9:9" x14ac:dyDescent="0.35">
      <c r="I1026"/>
    </row>
    <row r="1027" spans="9:9" x14ac:dyDescent="0.35">
      <c r="I1027"/>
    </row>
    <row r="1028" spans="9:9" x14ac:dyDescent="0.35">
      <c r="I1028"/>
    </row>
    <row r="1029" spans="9:9" x14ac:dyDescent="0.35">
      <c r="I1029"/>
    </row>
    <row r="1030" spans="9:9" x14ac:dyDescent="0.35">
      <c r="I1030"/>
    </row>
    <row r="1031" spans="9:9" x14ac:dyDescent="0.35">
      <c r="I1031"/>
    </row>
    <row r="1032" spans="9:9" x14ac:dyDescent="0.35">
      <c r="I1032"/>
    </row>
    <row r="1033" spans="9:9" x14ac:dyDescent="0.35">
      <c r="I1033"/>
    </row>
    <row r="1034" spans="9:9" x14ac:dyDescent="0.35">
      <c r="I1034"/>
    </row>
    <row r="1035" spans="9:9" x14ac:dyDescent="0.35">
      <c r="I1035"/>
    </row>
    <row r="1036" spans="9:9" x14ac:dyDescent="0.35">
      <c r="I1036"/>
    </row>
    <row r="1037" spans="9:9" x14ac:dyDescent="0.35">
      <c r="I1037"/>
    </row>
    <row r="1038" spans="9:9" x14ac:dyDescent="0.35">
      <c r="I1038"/>
    </row>
    <row r="1039" spans="9:9" x14ac:dyDescent="0.35">
      <c r="I1039"/>
    </row>
    <row r="1040" spans="9:9" x14ac:dyDescent="0.35">
      <c r="I1040"/>
    </row>
    <row r="1041" spans="9:9" x14ac:dyDescent="0.35">
      <c r="I1041"/>
    </row>
    <row r="1042" spans="9:9" x14ac:dyDescent="0.35">
      <c r="I1042"/>
    </row>
    <row r="1043" spans="9:9" x14ac:dyDescent="0.35">
      <c r="I1043"/>
    </row>
    <row r="1044" spans="9:9" x14ac:dyDescent="0.35">
      <c r="I1044"/>
    </row>
    <row r="1045" spans="9:9" x14ac:dyDescent="0.35">
      <c r="I1045"/>
    </row>
    <row r="1046" spans="9:9" x14ac:dyDescent="0.35">
      <c r="I1046"/>
    </row>
    <row r="1047" spans="9:9" x14ac:dyDescent="0.35">
      <c r="I1047"/>
    </row>
    <row r="1048" spans="9:9" x14ac:dyDescent="0.35">
      <c r="I1048"/>
    </row>
    <row r="1049" spans="9:9" x14ac:dyDescent="0.35">
      <c r="I1049"/>
    </row>
    <row r="1050" spans="9:9" x14ac:dyDescent="0.35">
      <c r="I1050"/>
    </row>
    <row r="1051" spans="9:9" x14ac:dyDescent="0.35">
      <c r="I1051"/>
    </row>
    <row r="1052" spans="9:9" x14ac:dyDescent="0.35">
      <c r="I1052"/>
    </row>
    <row r="1053" spans="9:9" x14ac:dyDescent="0.35">
      <c r="I1053"/>
    </row>
    <row r="1054" spans="9:9" x14ac:dyDescent="0.35">
      <c r="I1054"/>
    </row>
    <row r="1055" spans="9:9" x14ac:dyDescent="0.35">
      <c r="I1055"/>
    </row>
    <row r="1056" spans="9:9" x14ac:dyDescent="0.35">
      <c r="I1056"/>
    </row>
    <row r="1057" spans="9:9" x14ac:dyDescent="0.35">
      <c r="I1057"/>
    </row>
    <row r="1058" spans="9:9" x14ac:dyDescent="0.35">
      <c r="I1058"/>
    </row>
    <row r="1059" spans="9:9" x14ac:dyDescent="0.35">
      <c r="I1059"/>
    </row>
    <row r="1060" spans="9:9" x14ac:dyDescent="0.35">
      <c r="I1060"/>
    </row>
    <row r="1061" spans="9:9" x14ac:dyDescent="0.35">
      <c r="I1061"/>
    </row>
    <row r="1062" spans="9:9" x14ac:dyDescent="0.35">
      <c r="I1062"/>
    </row>
    <row r="1063" spans="9:9" x14ac:dyDescent="0.35">
      <c r="I1063"/>
    </row>
    <row r="1064" spans="9:9" x14ac:dyDescent="0.35">
      <c r="I1064"/>
    </row>
    <row r="1065" spans="9:9" x14ac:dyDescent="0.35">
      <c r="I1065"/>
    </row>
    <row r="1066" spans="9:9" x14ac:dyDescent="0.35">
      <c r="I1066"/>
    </row>
    <row r="1067" spans="9:9" x14ac:dyDescent="0.35">
      <c r="I1067"/>
    </row>
    <row r="1068" spans="9:9" x14ac:dyDescent="0.35">
      <c r="I1068"/>
    </row>
    <row r="1069" spans="9:9" x14ac:dyDescent="0.35">
      <c r="I1069"/>
    </row>
    <row r="1070" spans="9:9" x14ac:dyDescent="0.35">
      <c r="I1070"/>
    </row>
    <row r="1071" spans="9:9" x14ac:dyDescent="0.35">
      <c r="I1071"/>
    </row>
    <row r="1072" spans="9:9" x14ac:dyDescent="0.35">
      <c r="I1072"/>
    </row>
    <row r="1073" spans="9:9" x14ac:dyDescent="0.35">
      <c r="I1073"/>
    </row>
    <row r="1074" spans="9:9" x14ac:dyDescent="0.35">
      <c r="I1074"/>
    </row>
    <row r="1075" spans="9:9" x14ac:dyDescent="0.35">
      <c r="I1075"/>
    </row>
    <row r="1076" spans="9:9" x14ac:dyDescent="0.35">
      <c r="I1076"/>
    </row>
    <row r="1077" spans="9:9" x14ac:dyDescent="0.35">
      <c r="I1077"/>
    </row>
    <row r="1078" spans="9:9" x14ac:dyDescent="0.35">
      <c r="I1078"/>
    </row>
    <row r="1079" spans="9:9" x14ac:dyDescent="0.35">
      <c r="I1079"/>
    </row>
    <row r="1080" spans="9:9" x14ac:dyDescent="0.35">
      <c r="I1080"/>
    </row>
    <row r="1081" spans="9:9" x14ac:dyDescent="0.35">
      <c r="I1081"/>
    </row>
    <row r="1082" spans="9:9" x14ac:dyDescent="0.35">
      <c r="I1082"/>
    </row>
    <row r="1083" spans="9:9" x14ac:dyDescent="0.35">
      <c r="I1083"/>
    </row>
    <row r="1084" spans="9:9" x14ac:dyDescent="0.35">
      <c r="I1084"/>
    </row>
    <row r="1085" spans="9:9" x14ac:dyDescent="0.35">
      <c r="I1085"/>
    </row>
    <row r="1086" spans="9:9" x14ac:dyDescent="0.35">
      <c r="I1086"/>
    </row>
    <row r="1087" spans="9:9" x14ac:dyDescent="0.35">
      <c r="I1087"/>
    </row>
    <row r="1088" spans="9:9" x14ac:dyDescent="0.35">
      <c r="I1088"/>
    </row>
    <row r="1089" spans="9:9" x14ac:dyDescent="0.35">
      <c r="I1089"/>
    </row>
    <row r="1090" spans="9:9" x14ac:dyDescent="0.35">
      <c r="I1090"/>
    </row>
    <row r="1091" spans="9:9" x14ac:dyDescent="0.35">
      <c r="I1091"/>
    </row>
    <row r="1092" spans="9:9" x14ac:dyDescent="0.35">
      <c r="I1092"/>
    </row>
    <row r="1093" spans="9:9" x14ac:dyDescent="0.35">
      <c r="I1093"/>
    </row>
    <row r="1094" spans="9:9" x14ac:dyDescent="0.35">
      <c r="I1094"/>
    </row>
    <row r="1095" spans="9:9" x14ac:dyDescent="0.35">
      <c r="I1095"/>
    </row>
    <row r="1096" spans="9:9" x14ac:dyDescent="0.35">
      <c r="I1096"/>
    </row>
    <row r="1097" spans="9:9" x14ac:dyDescent="0.35">
      <c r="I1097"/>
    </row>
    <row r="1098" spans="9:9" x14ac:dyDescent="0.35">
      <c r="I1098"/>
    </row>
    <row r="1099" spans="9:9" x14ac:dyDescent="0.35">
      <c r="I1099"/>
    </row>
    <row r="1100" spans="9:9" x14ac:dyDescent="0.35">
      <c r="I1100"/>
    </row>
    <row r="1101" spans="9:9" x14ac:dyDescent="0.35">
      <c r="I1101"/>
    </row>
    <row r="1102" spans="9:9" x14ac:dyDescent="0.35">
      <c r="I1102"/>
    </row>
    <row r="1103" spans="9:9" x14ac:dyDescent="0.35">
      <c r="I1103"/>
    </row>
    <row r="1104" spans="9:9" x14ac:dyDescent="0.35">
      <c r="I1104"/>
    </row>
    <row r="1105" spans="9:9" x14ac:dyDescent="0.35">
      <c r="I1105"/>
    </row>
    <row r="1106" spans="9:9" x14ac:dyDescent="0.35">
      <c r="I1106"/>
    </row>
    <row r="1107" spans="9:9" x14ac:dyDescent="0.35">
      <c r="I1107"/>
    </row>
    <row r="1108" spans="9:9" x14ac:dyDescent="0.35">
      <c r="I1108"/>
    </row>
    <row r="1109" spans="9:9" x14ac:dyDescent="0.35">
      <c r="I1109"/>
    </row>
    <row r="1110" spans="9:9" x14ac:dyDescent="0.35">
      <c r="I1110"/>
    </row>
    <row r="1111" spans="9:9" x14ac:dyDescent="0.35">
      <c r="I1111"/>
    </row>
    <row r="1112" spans="9:9" x14ac:dyDescent="0.35">
      <c r="I1112"/>
    </row>
    <row r="1113" spans="9:9" x14ac:dyDescent="0.35">
      <c r="I1113"/>
    </row>
    <row r="1114" spans="9:9" x14ac:dyDescent="0.35">
      <c r="I1114"/>
    </row>
    <row r="1115" spans="9:9" x14ac:dyDescent="0.35">
      <c r="I1115"/>
    </row>
    <row r="1116" spans="9:9" x14ac:dyDescent="0.35">
      <c r="I1116"/>
    </row>
    <row r="1117" spans="9:9" x14ac:dyDescent="0.35">
      <c r="I1117"/>
    </row>
    <row r="1118" spans="9:9" x14ac:dyDescent="0.35">
      <c r="I1118"/>
    </row>
    <row r="1119" spans="9:9" x14ac:dyDescent="0.35">
      <c r="I1119"/>
    </row>
    <row r="1120" spans="9:9" x14ac:dyDescent="0.35">
      <c r="I1120"/>
    </row>
    <row r="1121" spans="9:9" x14ac:dyDescent="0.35">
      <c r="I1121"/>
    </row>
    <row r="1122" spans="9:9" x14ac:dyDescent="0.35">
      <c r="I1122"/>
    </row>
    <row r="1123" spans="9:9" x14ac:dyDescent="0.35">
      <c r="I1123"/>
    </row>
    <row r="1124" spans="9:9" x14ac:dyDescent="0.35">
      <c r="I1124"/>
    </row>
    <row r="1125" spans="9:9" x14ac:dyDescent="0.35">
      <c r="I1125"/>
    </row>
    <row r="1126" spans="9:9" x14ac:dyDescent="0.35">
      <c r="I1126"/>
    </row>
    <row r="1127" spans="9:9" x14ac:dyDescent="0.35">
      <c r="I1127"/>
    </row>
    <row r="1128" spans="9:9" x14ac:dyDescent="0.35">
      <c r="I1128"/>
    </row>
    <row r="1129" spans="9:9" x14ac:dyDescent="0.35">
      <c r="I1129"/>
    </row>
    <row r="1130" spans="9:9" x14ac:dyDescent="0.35">
      <c r="I1130"/>
    </row>
    <row r="1131" spans="9:9" x14ac:dyDescent="0.35">
      <c r="I1131"/>
    </row>
    <row r="1132" spans="9:9" x14ac:dyDescent="0.35">
      <c r="I1132"/>
    </row>
    <row r="1133" spans="9:9" x14ac:dyDescent="0.35">
      <c r="I1133"/>
    </row>
    <row r="1134" spans="9:9" x14ac:dyDescent="0.35">
      <c r="I1134"/>
    </row>
    <row r="1135" spans="9:9" x14ac:dyDescent="0.35">
      <c r="I1135"/>
    </row>
    <row r="1136" spans="9:9" x14ac:dyDescent="0.35">
      <c r="I1136"/>
    </row>
    <row r="1137" spans="9:9" x14ac:dyDescent="0.35">
      <c r="I1137"/>
    </row>
    <row r="1138" spans="9:9" x14ac:dyDescent="0.35">
      <c r="I1138"/>
    </row>
    <row r="1139" spans="9:9" x14ac:dyDescent="0.35">
      <c r="I1139"/>
    </row>
    <row r="1140" spans="9:9" x14ac:dyDescent="0.35">
      <c r="I1140"/>
    </row>
    <row r="1141" spans="9:9" x14ac:dyDescent="0.35">
      <c r="I1141"/>
    </row>
    <row r="1142" spans="9:9" x14ac:dyDescent="0.35">
      <c r="I1142"/>
    </row>
    <row r="1143" spans="9:9" x14ac:dyDescent="0.35">
      <c r="I1143"/>
    </row>
    <row r="1144" spans="9:9" x14ac:dyDescent="0.35">
      <c r="I1144"/>
    </row>
    <row r="1145" spans="9:9" x14ac:dyDescent="0.35">
      <c r="I1145"/>
    </row>
    <row r="1146" spans="9:9" x14ac:dyDescent="0.35">
      <c r="I1146"/>
    </row>
    <row r="1147" spans="9:9" x14ac:dyDescent="0.35">
      <c r="I1147"/>
    </row>
    <row r="1148" spans="9:9" x14ac:dyDescent="0.35">
      <c r="I1148"/>
    </row>
    <row r="1149" spans="9:9" x14ac:dyDescent="0.35">
      <c r="I1149"/>
    </row>
    <row r="1150" spans="9:9" x14ac:dyDescent="0.35">
      <c r="I1150"/>
    </row>
    <row r="1151" spans="9:9" x14ac:dyDescent="0.35">
      <c r="I1151"/>
    </row>
    <row r="1152" spans="9:9" x14ac:dyDescent="0.35">
      <c r="I1152"/>
    </row>
    <row r="1153" spans="9:9" x14ac:dyDescent="0.35">
      <c r="I1153"/>
    </row>
    <row r="1154" spans="9:9" x14ac:dyDescent="0.35">
      <c r="I1154"/>
    </row>
    <row r="1155" spans="9:9" x14ac:dyDescent="0.35">
      <c r="I1155"/>
    </row>
    <row r="1156" spans="9:9" x14ac:dyDescent="0.35">
      <c r="I1156"/>
    </row>
    <row r="1157" spans="9:9" x14ac:dyDescent="0.35">
      <c r="I1157"/>
    </row>
    <row r="1158" spans="9:9" x14ac:dyDescent="0.35">
      <c r="I1158"/>
    </row>
    <row r="1159" spans="9:9" x14ac:dyDescent="0.35">
      <c r="I1159"/>
    </row>
    <row r="1160" spans="9:9" x14ac:dyDescent="0.35">
      <c r="I1160"/>
    </row>
    <row r="1161" spans="9:9" x14ac:dyDescent="0.35">
      <c r="I1161"/>
    </row>
    <row r="1162" spans="9:9" x14ac:dyDescent="0.35">
      <c r="I1162"/>
    </row>
    <row r="1163" spans="9:9" x14ac:dyDescent="0.35">
      <c r="I1163"/>
    </row>
    <row r="1164" spans="9:9" x14ac:dyDescent="0.35">
      <c r="I1164"/>
    </row>
    <row r="1165" spans="9:9" x14ac:dyDescent="0.35">
      <c r="I1165"/>
    </row>
    <row r="1166" spans="9:9" x14ac:dyDescent="0.35">
      <c r="I1166"/>
    </row>
    <row r="1167" spans="9:9" x14ac:dyDescent="0.35">
      <c r="I1167"/>
    </row>
    <row r="1168" spans="9:9" x14ac:dyDescent="0.35">
      <c r="I1168"/>
    </row>
    <row r="1169" spans="9:9" x14ac:dyDescent="0.35">
      <c r="I1169"/>
    </row>
    <row r="1170" spans="9:9" x14ac:dyDescent="0.35">
      <c r="I1170"/>
    </row>
    <row r="1171" spans="9:9" x14ac:dyDescent="0.35">
      <c r="I1171"/>
    </row>
    <row r="1172" spans="9:9" x14ac:dyDescent="0.35">
      <c r="I1172"/>
    </row>
    <row r="1173" spans="9:9" x14ac:dyDescent="0.35">
      <c r="I1173"/>
    </row>
    <row r="1174" spans="9:9" x14ac:dyDescent="0.35">
      <c r="I1174"/>
    </row>
    <row r="1175" spans="9:9" x14ac:dyDescent="0.35">
      <c r="I1175"/>
    </row>
    <row r="1176" spans="9:9" x14ac:dyDescent="0.35">
      <c r="I1176"/>
    </row>
    <row r="1177" spans="9:9" x14ac:dyDescent="0.35">
      <c r="I1177"/>
    </row>
    <row r="1178" spans="9:9" x14ac:dyDescent="0.35">
      <c r="I1178"/>
    </row>
    <row r="1179" spans="9:9" x14ac:dyDescent="0.35">
      <c r="I1179"/>
    </row>
    <row r="1180" spans="9:9" x14ac:dyDescent="0.35">
      <c r="I1180"/>
    </row>
    <row r="1181" spans="9:9" x14ac:dyDescent="0.35">
      <c r="I1181"/>
    </row>
    <row r="1182" spans="9:9" x14ac:dyDescent="0.35">
      <c r="I1182"/>
    </row>
    <row r="1183" spans="9:9" x14ac:dyDescent="0.35">
      <c r="I1183"/>
    </row>
    <row r="1184" spans="9:9" x14ac:dyDescent="0.35">
      <c r="I1184"/>
    </row>
    <row r="1185" spans="9:9" x14ac:dyDescent="0.35">
      <c r="I1185"/>
    </row>
    <row r="1186" spans="9:9" x14ac:dyDescent="0.35">
      <c r="I1186"/>
    </row>
    <row r="1187" spans="9:9" x14ac:dyDescent="0.35">
      <c r="I1187"/>
    </row>
    <row r="1188" spans="9:9" x14ac:dyDescent="0.35">
      <c r="I1188"/>
    </row>
    <row r="1189" spans="9:9" x14ac:dyDescent="0.35">
      <c r="I1189"/>
    </row>
    <row r="1190" spans="9:9" x14ac:dyDescent="0.35">
      <c r="I1190"/>
    </row>
    <row r="1191" spans="9:9" x14ac:dyDescent="0.35">
      <c r="I1191"/>
    </row>
    <row r="1192" spans="9:9" x14ac:dyDescent="0.35">
      <c r="I1192"/>
    </row>
    <row r="1193" spans="9:9" x14ac:dyDescent="0.35">
      <c r="I1193"/>
    </row>
    <row r="1194" spans="9:9" x14ac:dyDescent="0.35">
      <c r="I1194"/>
    </row>
    <row r="1195" spans="9:9" x14ac:dyDescent="0.35">
      <c r="I1195"/>
    </row>
    <row r="1196" spans="9:9" x14ac:dyDescent="0.35">
      <c r="I1196"/>
    </row>
    <row r="1197" spans="9:9" x14ac:dyDescent="0.35">
      <c r="I1197"/>
    </row>
    <row r="1198" spans="9:9" x14ac:dyDescent="0.35">
      <c r="I1198"/>
    </row>
    <row r="1199" spans="9:9" x14ac:dyDescent="0.35">
      <c r="I1199"/>
    </row>
    <row r="1200" spans="9:9" x14ac:dyDescent="0.35">
      <c r="I1200"/>
    </row>
    <row r="1201" spans="9:9" x14ac:dyDescent="0.35">
      <c r="I1201"/>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21E1A-DC0B-4B2A-B13A-D2EF79B548A7}">
  <sheetPr codeName="Sheet10"/>
  <dimension ref="A4:G46"/>
  <sheetViews>
    <sheetView workbookViewId="0"/>
  </sheetViews>
  <sheetFormatPr defaultRowHeight="14.5" x14ac:dyDescent="0.35"/>
  <cols>
    <col min="1" max="1" width="10.7265625" bestFit="1" customWidth="1"/>
    <col min="2" max="2" width="19.6328125" customWidth="1"/>
    <col min="3" max="3" width="19.26953125" bestFit="1" customWidth="1"/>
    <col min="4" max="4" width="11.7265625" bestFit="1" customWidth="1"/>
    <col min="5" max="6" width="9.81640625" bestFit="1" customWidth="1"/>
    <col min="7" max="7" width="12.54296875" bestFit="1" customWidth="1"/>
    <col min="8" max="8" width="15" bestFit="1" customWidth="1"/>
    <col min="9" max="9" width="9.1796875" bestFit="1" customWidth="1"/>
    <col min="10" max="10" width="12.6328125" bestFit="1" customWidth="1"/>
    <col min="11" max="11" width="14.36328125" bestFit="1" customWidth="1"/>
    <col min="12" max="12" width="11.453125" bestFit="1" customWidth="1"/>
    <col min="13" max="13" width="11.90625" bestFit="1" customWidth="1"/>
    <col min="14" max="14" width="10.7265625" bestFit="1" customWidth="1"/>
    <col min="15" max="17" width="9.81640625" bestFit="1" customWidth="1"/>
    <col min="18" max="18" width="12.36328125" bestFit="1" customWidth="1"/>
    <col min="19" max="19" width="11.54296875" bestFit="1" customWidth="1"/>
    <col min="20" max="20" width="8.81640625" bestFit="1" customWidth="1"/>
    <col min="21" max="21" width="10.26953125" bestFit="1" customWidth="1"/>
    <col min="22" max="22" width="11.90625" bestFit="1" customWidth="1"/>
    <col min="23" max="24" width="9.81640625" bestFit="1" customWidth="1"/>
    <col min="25" max="25" width="10.26953125" bestFit="1" customWidth="1"/>
    <col min="26" max="26" width="14.6328125" bestFit="1" customWidth="1"/>
    <col min="27" max="27" width="10.81640625" bestFit="1" customWidth="1"/>
  </cols>
  <sheetData>
    <row r="4" spans="1:3" x14ac:dyDescent="0.35">
      <c r="A4" s="28" t="s">
        <v>3</v>
      </c>
      <c r="B4" s="28" t="s">
        <v>4</v>
      </c>
      <c r="C4" t="s">
        <v>1537</v>
      </c>
    </row>
    <row r="5" spans="1:3" x14ac:dyDescent="0.35">
      <c r="A5" t="s">
        <v>323</v>
      </c>
      <c r="C5">
        <v>547080.26000000024</v>
      </c>
    </row>
    <row r="6" spans="1:3" x14ac:dyDescent="0.35">
      <c r="A6" t="s">
        <v>320</v>
      </c>
      <c r="C6">
        <v>433373.56</v>
      </c>
    </row>
    <row r="7" spans="1:3" x14ac:dyDescent="0.35">
      <c r="A7" t="s">
        <v>318</v>
      </c>
      <c r="C7">
        <v>554606.4600000002</v>
      </c>
    </row>
    <row r="8" spans="1:3" x14ac:dyDescent="0.35">
      <c r="A8" t="s">
        <v>322</v>
      </c>
      <c r="C8">
        <v>393258.63999999996</v>
      </c>
    </row>
    <row r="9" spans="1:3" x14ac:dyDescent="0.35">
      <c r="A9" t="s">
        <v>324</v>
      </c>
      <c r="C9">
        <v>431291.82000000024</v>
      </c>
    </row>
    <row r="10" spans="1:3" x14ac:dyDescent="0.35">
      <c r="A10" t="s">
        <v>321</v>
      </c>
      <c r="C10">
        <v>479474.77999999968</v>
      </c>
    </row>
    <row r="11" spans="1:3" x14ac:dyDescent="0.35">
      <c r="A11" t="s">
        <v>319</v>
      </c>
      <c r="C11">
        <v>462405.19</v>
      </c>
    </row>
    <row r="12" spans="1:3" x14ac:dyDescent="0.35">
      <c r="A12" t="s">
        <v>1533</v>
      </c>
      <c r="C12">
        <v>3301490.7100000004</v>
      </c>
    </row>
    <row r="18" spans="1:3" x14ac:dyDescent="0.35">
      <c r="A18" s="28" t="s">
        <v>1515</v>
      </c>
      <c r="B18" t="s">
        <v>1537</v>
      </c>
    </row>
    <row r="19" spans="1:3" x14ac:dyDescent="0.35">
      <c r="A19" t="s">
        <v>1514</v>
      </c>
      <c r="B19">
        <v>887949.62000000058</v>
      </c>
    </row>
    <row r="20" spans="1:3" x14ac:dyDescent="0.35">
      <c r="A20" t="s">
        <v>1513</v>
      </c>
      <c r="B20">
        <v>2413541.0899999989</v>
      </c>
    </row>
    <row r="21" spans="1:3" x14ac:dyDescent="0.35">
      <c r="A21" t="s">
        <v>1533</v>
      </c>
      <c r="B21">
        <v>3301490.7099999995</v>
      </c>
    </row>
    <row r="25" spans="1:3" x14ac:dyDescent="0.35">
      <c r="A25" s="28" t="s">
        <v>1550</v>
      </c>
      <c r="B25" s="28" t="s">
        <v>1531</v>
      </c>
      <c r="C25" t="s">
        <v>1537</v>
      </c>
    </row>
    <row r="26" spans="1:3" x14ac:dyDescent="0.35">
      <c r="A26" t="s">
        <v>1551</v>
      </c>
      <c r="B26" t="s">
        <v>1519</v>
      </c>
      <c r="C26">
        <v>218485.80000000005</v>
      </c>
    </row>
    <row r="27" spans="1:3" x14ac:dyDescent="0.35">
      <c r="B27" t="s">
        <v>1520</v>
      </c>
      <c r="C27">
        <v>379541.42</v>
      </c>
    </row>
    <row r="28" spans="1:3" x14ac:dyDescent="0.35">
      <c r="B28" t="s">
        <v>1521</v>
      </c>
      <c r="C28">
        <v>330146.10000000015</v>
      </c>
    </row>
    <row r="29" spans="1:3" x14ac:dyDescent="0.35">
      <c r="A29" t="s">
        <v>1556</v>
      </c>
      <c r="C29">
        <v>928173.32000000007</v>
      </c>
    </row>
    <row r="30" spans="1:3" x14ac:dyDescent="0.35">
      <c r="A30" t="s">
        <v>1552</v>
      </c>
      <c r="B30" t="s">
        <v>1522</v>
      </c>
      <c r="C30">
        <v>253611.26000000007</v>
      </c>
    </row>
    <row r="31" spans="1:3" x14ac:dyDescent="0.35">
      <c r="B31" t="s">
        <v>1523</v>
      </c>
      <c r="C31">
        <v>257976.77999999997</v>
      </c>
    </row>
    <row r="32" spans="1:3" x14ac:dyDescent="0.35">
      <c r="B32" t="s">
        <v>1524</v>
      </c>
      <c r="C32">
        <v>279961.90999999992</v>
      </c>
    </row>
    <row r="33" spans="1:7" ht="15" thickBot="1" x14ac:dyDescent="0.4">
      <c r="A33" t="s">
        <v>1557</v>
      </c>
      <c r="C33">
        <v>791549.95</v>
      </c>
    </row>
    <row r="34" spans="1:7" x14ac:dyDescent="0.35">
      <c r="A34" t="s">
        <v>1553</v>
      </c>
      <c r="B34" t="s">
        <v>1525</v>
      </c>
      <c r="C34">
        <v>200382.08000000007</v>
      </c>
      <c r="F34" s="43" t="s">
        <v>1531</v>
      </c>
      <c r="G34" s="44" t="s">
        <v>1550</v>
      </c>
    </row>
    <row r="35" spans="1:7" x14ac:dyDescent="0.35">
      <c r="B35" t="s">
        <v>1526</v>
      </c>
      <c r="C35">
        <v>261616.5</v>
      </c>
      <c r="F35" s="41" t="s">
        <v>1519</v>
      </c>
      <c r="G35" s="20" t="s">
        <v>1551</v>
      </c>
    </row>
    <row r="36" spans="1:7" x14ac:dyDescent="0.35">
      <c r="B36" t="s">
        <v>1527</v>
      </c>
      <c r="C36">
        <v>232860.80000000008</v>
      </c>
      <c r="F36" s="41" t="s">
        <v>1520</v>
      </c>
      <c r="G36" s="20" t="s">
        <v>1551</v>
      </c>
    </row>
    <row r="37" spans="1:7" x14ac:dyDescent="0.35">
      <c r="A37" t="s">
        <v>1558</v>
      </c>
      <c r="C37">
        <v>694859.38000000012</v>
      </c>
      <c r="F37" s="41" t="s">
        <v>1521</v>
      </c>
      <c r="G37" s="20" t="s">
        <v>1551</v>
      </c>
    </row>
    <row r="38" spans="1:7" x14ac:dyDescent="0.35">
      <c r="A38" t="s">
        <v>1554</v>
      </c>
      <c r="B38" t="s">
        <v>1528</v>
      </c>
      <c r="C38">
        <v>311313.6700000001</v>
      </c>
      <c r="F38" s="41" t="s">
        <v>1522</v>
      </c>
      <c r="G38" s="20" t="s">
        <v>1552</v>
      </c>
    </row>
    <row r="39" spans="1:7" x14ac:dyDescent="0.35">
      <c r="B39" t="s">
        <v>1529</v>
      </c>
      <c r="C39">
        <v>272279.78999999992</v>
      </c>
      <c r="F39" s="41" t="s">
        <v>1523</v>
      </c>
      <c r="G39" s="20" t="s">
        <v>1552</v>
      </c>
    </row>
    <row r="40" spans="1:7" x14ac:dyDescent="0.35">
      <c r="B40" t="s">
        <v>1530</v>
      </c>
      <c r="C40">
        <v>303314.59999999992</v>
      </c>
      <c r="F40" s="41" t="s">
        <v>1524</v>
      </c>
      <c r="G40" s="20" t="s">
        <v>1552</v>
      </c>
    </row>
    <row r="41" spans="1:7" x14ac:dyDescent="0.35">
      <c r="A41" t="s">
        <v>1559</v>
      </c>
      <c r="C41">
        <v>886908.05999999982</v>
      </c>
      <c r="F41" s="41" t="s">
        <v>1525</v>
      </c>
      <c r="G41" s="20" t="s">
        <v>1553</v>
      </c>
    </row>
    <row r="42" spans="1:7" x14ac:dyDescent="0.35">
      <c r="A42" t="s">
        <v>1533</v>
      </c>
      <c r="C42">
        <v>3301490.7100000004</v>
      </c>
      <c r="F42" s="41" t="s">
        <v>1526</v>
      </c>
      <c r="G42" s="20" t="s">
        <v>1553</v>
      </c>
    </row>
    <row r="43" spans="1:7" x14ac:dyDescent="0.35">
      <c r="F43" s="41" t="s">
        <v>1527</v>
      </c>
      <c r="G43" s="20" t="s">
        <v>1553</v>
      </c>
    </row>
    <row r="44" spans="1:7" x14ac:dyDescent="0.35">
      <c r="F44" s="41" t="s">
        <v>1528</v>
      </c>
      <c r="G44" s="20" t="s">
        <v>1554</v>
      </c>
    </row>
    <row r="45" spans="1:7" x14ac:dyDescent="0.35">
      <c r="F45" s="41" t="s">
        <v>1529</v>
      </c>
      <c r="G45" s="20" t="s">
        <v>1554</v>
      </c>
    </row>
    <row r="46" spans="1:7" ht="15" thickBot="1" x14ac:dyDescent="0.4">
      <c r="F46" s="42" t="s">
        <v>1530</v>
      </c>
      <c r="G46" s="22" t="s">
        <v>1554</v>
      </c>
    </row>
  </sheetData>
  <phoneticPr fontId="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A0C70-1177-4609-9456-EA49E93D1C82}">
  <sheetPr codeName="Sheet11"/>
  <dimension ref="C3:C14"/>
  <sheetViews>
    <sheetView zoomScaleNormal="100" workbookViewId="0">
      <selection activeCell="K15" sqref="K15"/>
    </sheetView>
  </sheetViews>
  <sheetFormatPr defaultRowHeight="14.5" x14ac:dyDescent="0.35"/>
  <cols>
    <col min="3" max="3" width="19.36328125" customWidth="1"/>
    <col min="12" max="12" width="14.90625" bestFit="1" customWidth="1"/>
  </cols>
  <sheetData>
    <row r="3" spans="3:3" x14ac:dyDescent="0.35">
      <c r="C3" t="s">
        <v>350</v>
      </c>
    </row>
    <row r="4" spans="3:3" x14ac:dyDescent="0.35">
      <c r="C4" t="s">
        <v>351</v>
      </c>
    </row>
    <row r="5" spans="3:3" x14ac:dyDescent="0.35">
      <c r="C5" t="s">
        <v>1531</v>
      </c>
    </row>
    <row r="6" spans="3:3" x14ac:dyDescent="0.35">
      <c r="C6" t="s">
        <v>1550</v>
      </c>
    </row>
    <row r="7" spans="3:3" x14ac:dyDescent="0.35">
      <c r="C7" t="s">
        <v>352</v>
      </c>
    </row>
    <row r="8" spans="3:3" x14ac:dyDescent="0.35">
      <c r="C8" t="s">
        <v>353</v>
      </c>
    </row>
    <row r="9" spans="3:3" x14ac:dyDescent="0.35">
      <c r="C9" t="s">
        <v>3</v>
      </c>
    </row>
    <row r="10" spans="3:3" x14ac:dyDescent="0.35">
      <c r="C10" t="s">
        <v>4</v>
      </c>
    </row>
    <row r="11" spans="3:3" x14ac:dyDescent="0.35">
      <c r="C11" t="s">
        <v>1515</v>
      </c>
    </row>
    <row r="12" spans="3:3" x14ac:dyDescent="0.35">
      <c r="C12" t="s">
        <v>354</v>
      </c>
    </row>
    <row r="13" spans="3:3" x14ac:dyDescent="0.35">
      <c r="C13" t="s">
        <v>355</v>
      </c>
    </row>
    <row r="14" spans="3:3" x14ac:dyDescent="0.35">
      <c r="C14" t="s">
        <v>356</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F7DA5-57A3-4910-9E2E-D5021B2DCBA5}">
  <sheetPr codeName="Sheet12"/>
  <dimension ref="A1"/>
  <sheetViews>
    <sheetView zoomScaleNormal="100" workbookViewId="0"/>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Purchase_Data</vt:lpstr>
      <vt:lpstr>Purchase Manual Reports</vt:lpstr>
      <vt:lpstr>Sales Report</vt:lpstr>
      <vt:lpstr>Purchase Reports</vt:lpstr>
      <vt:lpstr>KPI</vt:lpstr>
      <vt:lpstr>Dashboard</vt:lpstr>
      <vt:lpstr>KPI Practice</vt:lpstr>
      <vt:lpstr>Dashboard Practice</vt:lpstr>
      <vt:lpstr>Sales_Data</vt:lpstr>
      <vt:lpstr>Sales Manual Reports</vt:lpstr>
      <vt:lpstr>Planning</vt:lpstr>
      <vt:lpstr>Theory</vt:lpstr>
      <vt:lpstr>Purchase_Data!Extract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Arbaz Khan</cp:lastModifiedBy>
  <dcterms:created xsi:type="dcterms:W3CDTF">2025-12-13T06:15:26Z</dcterms:created>
  <dcterms:modified xsi:type="dcterms:W3CDTF">2025-12-24T04:34:26Z</dcterms:modified>
</cp:coreProperties>
</file>