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cffs01\Westcor Specialty\eAgency\Clients\Better Mortgage\Fee Quotes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G6" i="1"/>
  <c r="E6" i="1"/>
  <c r="E5" i="1"/>
  <c r="D6" i="1"/>
  <c r="D5" i="1"/>
  <c r="G5" i="1" s="1"/>
  <c r="D4" i="1"/>
  <c r="E4" i="1" s="1"/>
  <c r="G4" i="1" l="1"/>
  <c r="D3" i="1"/>
  <c r="G3" i="1" s="1"/>
  <c r="D2" i="1"/>
  <c r="E2" i="1" s="1"/>
  <c r="E3" i="1" l="1"/>
  <c r="E8" i="1" s="1"/>
  <c r="B12" i="1" s="1"/>
  <c r="G2" i="1"/>
  <c r="G8" i="1" s="1"/>
  <c r="G11" i="1" s="1"/>
</calcChain>
</file>

<file path=xl/sharedStrings.xml><?xml version="1.0" encoding="utf-8"?>
<sst xmlns="http://schemas.openxmlformats.org/spreadsheetml/2006/main" count="33" uniqueCount="28">
  <si>
    <t>$0-$100,000</t>
  </si>
  <si>
    <t>$5.75 per thousand</t>
  </si>
  <si>
    <t>$100,001-$1 million</t>
  </si>
  <si>
    <t>$1 million-$5 million</t>
  </si>
  <si>
    <t>$5 million-$10 million</t>
  </si>
  <si>
    <t xml:space="preserve">Over $10 million </t>
  </si>
  <si>
    <t>$5.00 per thousand</t>
  </si>
  <si>
    <t>$2.50 per thousand</t>
  </si>
  <si>
    <t>$2.25 per thousand</t>
  </si>
  <si>
    <t>$2.00 per thousand</t>
  </si>
  <si>
    <t>RATE:</t>
  </si>
  <si>
    <t>$3.30 per thousand</t>
  </si>
  <si>
    <t>$3.00 per thousand</t>
  </si>
  <si>
    <t>$1.50 per thousand</t>
  </si>
  <si>
    <t>(Round Up To Next Thousand)</t>
  </si>
  <si>
    <t>Liability Amount</t>
  </si>
  <si>
    <t>Original Rate</t>
  </si>
  <si>
    <t>Policy Amount</t>
  </si>
  <si>
    <t>Per Thousand</t>
  </si>
  <si>
    <t>Premium</t>
  </si>
  <si>
    <t>Reissue Rate</t>
  </si>
  <si>
    <t xml:space="preserve"> </t>
  </si>
  <si>
    <t>Alta 8.1</t>
  </si>
  <si>
    <t>Alta 9</t>
  </si>
  <si>
    <t xml:space="preserve">pud </t>
  </si>
  <si>
    <t>condo</t>
  </si>
  <si>
    <t>ATLA 4</t>
  </si>
  <si>
    <t>ALTA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</si>
</sst>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&quot;$&quot;#,##0.0_);[Red]\(&quot;$&quot;#,##0.0\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6" fontId="0" fillId="0" borderId="0" xfId="0" applyNumberFormat="1"/>
    <xf numFmtId="0" fontId="1" fillId="0" borderId="0" xfId="0" applyFont="1"/>
    <xf numFmtId="8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6" fontId="0" fillId="0" borderId="1" xfId="0" applyNumberFormat="1" applyBorder="1"/>
    <xf numFmtId="8" fontId="0" fillId="0" borderId="1" xfId="0" applyNumberFormat="1" applyBorder="1"/>
    <xf numFmtId="164" fontId="0" fillId="0" borderId="1" xfId="0" applyNumberFormat="1" applyBorder="1"/>
    <xf numFmtId="0" fontId="0" fillId="0" borderId="0" xfId="0" applyFill="1"/>
    <xf numFmtId="6" fontId="0" fillId="0" borderId="0" xfId="0" applyNumberFormat="1" applyFill="1"/>
    <xf numFmtId="165" fontId="0" fillId="0" borderId="0" xfId="0" applyNumberFormat="1"/>
    <xf numFmtId="8" fontId="1" fillId="0" borderId="0" xfId="0" applyNumberFormat="1" applyFon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3" sqref="C3"/>
    </sheetView>
  </sheetViews>
  <sheetFormatPr defaultRowHeight="15" x14ac:dyDescent="0.25"/>
  <cols>
    <col min="1" max="1" width="27.85546875" bestFit="1" customWidth="1"/>
    <col min="2" max="2" width="18" bestFit="1" customWidth="1"/>
    <col min="3" max="3" width="14" bestFit="1" customWidth="1"/>
    <col min="4" max="4" width="13.140625" bestFit="1" customWidth="1"/>
    <col min="5" max="5" width="9.85546875" bestFit="1" customWidth="1"/>
    <col min="6" max="6" width="18" bestFit="1" customWidth="1"/>
  </cols>
  <sheetData>
    <row r="1" spans="1:7" x14ac:dyDescent="0.25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19</v>
      </c>
    </row>
    <row r="2" spans="1:7" x14ac:dyDescent="0.25">
      <c r="A2" s="5" t="s">
        <v>0</v>
      </c>
      <c r="B2" s="5" t="s">
        <v>1</v>
      </c>
      <c r="C2" s="6">
        <v>100000</v>
      </c>
      <c r="D2" s="6">
        <f>C2/1000</f>
        <v>100</v>
      </c>
      <c r="E2" s="7">
        <f>D2*5.75</f>
        <v>575</v>
      </c>
      <c r="F2" s="7" t="s">
        <v>11</v>
      </c>
      <c r="G2" s="8">
        <f>D2*3.3</f>
        <v>330</v>
      </c>
    </row>
    <row r="3" spans="1:7" x14ac:dyDescent="0.25">
      <c r="A3" s="5" t="s">
        <v>2</v>
      </c>
      <c r="B3" s="5" t="s">
        <v>6</v>
      </c>
      <c r="C3" s="6"/>
      <c r="D3" s="7">
        <f>C3/1000</f>
        <v>0</v>
      </c>
      <c r="E3" s="7">
        <f>D3*5</f>
        <v>0</v>
      </c>
      <c r="F3" s="7" t="s">
        <v>12</v>
      </c>
      <c r="G3" s="7">
        <f>D3*3</f>
        <v>0</v>
      </c>
    </row>
    <row r="4" spans="1:7" x14ac:dyDescent="0.25">
      <c r="A4" s="5" t="s">
        <v>3</v>
      </c>
      <c r="B4" s="5" t="s">
        <v>7</v>
      </c>
      <c r="C4" s="6">
        <v>0</v>
      </c>
      <c r="D4" s="6">
        <f>C4/1000</f>
        <v>0</v>
      </c>
      <c r="E4" s="8">
        <f>D4*2.5</f>
        <v>0</v>
      </c>
      <c r="F4" s="5" t="s">
        <v>9</v>
      </c>
      <c r="G4" s="7">
        <f>D4*2</f>
        <v>0</v>
      </c>
    </row>
    <row r="5" spans="1:7" x14ac:dyDescent="0.25">
      <c r="A5" s="5" t="s">
        <v>4</v>
      </c>
      <c r="B5" s="5" t="s">
        <v>8</v>
      </c>
      <c r="C5" s="6">
        <v>0</v>
      </c>
      <c r="D5" s="6">
        <f>C5/1000</f>
        <v>0</v>
      </c>
      <c r="E5" s="7">
        <f>D5*2.25</f>
        <v>0</v>
      </c>
      <c r="F5" s="5" t="s">
        <v>9</v>
      </c>
      <c r="G5" s="6">
        <f>D5*2</f>
        <v>0</v>
      </c>
    </row>
    <row r="6" spans="1:7" x14ac:dyDescent="0.25">
      <c r="A6" s="5" t="s">
        <v>5</v>
      </c>
      <c r="B6" s="5" t="s">
        <v>9</v>
      </c>
      <c r="C6" s="6">
        <v>0</v>
      </c>
      <c r="D6" s="6">
        <f>C6/1000</f>
        <v>0</v>
      </c>
      <c r="E6" s="7">
        <f>D6*2</f>
        <v>0</v>
      </c>
      <c r="F6" s="7" t="s">
        <v>13</v>
      </c>
      <c r="G6" s="8">
        <f>D6*1.5</f>
        <v>0</v>
      </c>
    </row>
    <row r="8" spans="1:7" x14ac:dyDescent="0.25">
      <c r="A8" s="2" t="s">
        <v>10</v>
      </c>
      <c r="C8" s="1">
        <f>SUM(C2:C6)</f>
        <v>100000</v>
      </c>
      <c r="E8" s="3">
        <f>SUM(E2:E6)</f>
        <v>575</v>
      </c>
      <c r="F8" s="2"/>
      <c r="G8" s="12">
        <f>SUM(G2:G6)</f>
        <v>330</v>
      </c>
    </row>
    <row r="9" spans="1:7" x14ac:dyDescent="0.25">
      <c r="A9" t="s">
        <v>14</v>
      </c>
      <c r="G9" s="9"/>
    </row>
    <row r="10" spans="1:7" x14ac:dyDescent="0.25">
      <c r="F10" t="s">
        <v>22</v>
      </c>
      <c r="G10" s="10">
        <v>25</v>
      </c>
    </row>
    <row r="11" spans="1:7" x14ac:dyDescent="0.25">
      <c r="A11" t="s">
        <v>22</v>
      </c>
      <c r="B11" s="1">
        <v>25</v>
      </c>
      <c r="F11" t="s">
        <v>23</v>
      </c>
      <c r="G11" s="13">
        <f>SUM(G8*10%)</f>
        <v>33</v>
      </c>
    </row>
    <row r="12" spans="1:7" x14ac:dyDescent="0.25">
      <c r="A12" t="s">
        <v>23</v>
      </c>
      <c r="B12" s="11">
        <f>E8*10%</f>
        <v>57.5</v>
      </c>
      <c r="G12" s="9" t="s">
        <v>21</v>
      </c>
    </row>
    <row r="14" spans="1:7" x14ac:dyDescent="0.25">
      <c r="E14" t="s">
        <v>27</v>
      </c>
      <c r="F14" t="s">
        <v>24</v>
      </c>
      <c r="G14">
        <v>25</v>
      </c>
    </row>
    <row r="15" spans="1:7" x14ac:dyDescent="0.25">
      <c r="E15" t="s">
        <v>26</v>
      </c>
      <c r="F15" t="s">
        <v>25</v>
      </c>
      <c r="G15">
        <v>25</v>
      </c>
    </row>
  </sheetData>
  <pageMargins left="0.7" right="0.7" top="0.75" bottom="0.75" header="0.3" footer="0.3"/>
  <pageSetup paperSize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Westcor Land Title Insurance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Weber</dc:creator>
  <cp:lastModifiedBy>John Levy</cp:lastModifiedBy>
  <cp:lastPrinted>2019-05-17T20:54:56Z</cp:lastPrinted>
  <dcterms:created xsi:type="dcterms:W3CDTF">2019-04-11T12:56:52Z</dcterms:created>
  <dcterms:modified xsi:type="dcterms:W3CDTF">2019-05-17T20:55:34Z</dcterms:modified>
</cp:coreProperties>
</file>