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repos\monthly_tasks\src\ExAnte\Export\"/>
    </mc:Choice>
  </mc:AlternateContent>
  <xr:revisionPtr revIDLastSave="0" documentId="13_ncr:1_{141B5835-3169-4105-85B5-E4C30E85B4B5}" xr6:coauthVersionLast="47" xr6:coauthVersionMax="47" xr10:uidLastSave="{00000000-0000-0000-0000-000000000000}"/>
  <bookViews>
    <workbookView xWindow="-120" yWindow="-120" windowWidth="29040" windowHeight="15225" activeTab="7" xr2:uid="{00000000-000D-0000-FFFF-FFFF00000000}"/>
  </bookViews>
  <sheets>
    <sheet name="sql and workspace" sheetId="1" r:id="rId1"/>
    <sheet name="sql 1" sheetId="2" r:id="rId2"/>
    <sheet name="sql 2" sheetId="3" r:id="rId3"/>
    <sheet name="sql 3" sheetId="4" r:id="rId4"/>
    <sheet name="sql 4" sheetId="5" r:id="rId5"/>
    <sheet name="sql 5" sheetId="6" r:id="rId6"/>
    <sheet name="sql 6" sheetId="7" r:id="rId7"/>
    <sheet name="sql 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7" i="8" l="1"/>
  <c r="F629" i="8"/>
  <c r="E629" i="8"/>
  <c r="F628" i="8"/>
  <c r="E628" i="8"/>
  <c r="G627" i="8"/>
  <c r="F627" i="8"/>
  <c r="E626" i="8"/>
  <c r="F626" i="8"/>
  <c r="G626" i="8"/>
  <c r="G625" i="8"/>
  <c r="E625" i="8"/>
  <c r="G624" i="8"/>
  <c r="F624" i="8"/>
  <c r="E624" i="8"/>
  <c r="G623" i="8"/>
  <c r="F623" i="8"/>
  <c r="E623" i="8"/>
  <c r="E16" i="7"/>
  <c r="D16" i="7"/>
  <c r="D30" i="3"/>
  <c r="E27" i="3"/>
  <c r="D27" i="3"/>
  <c r="D12" i="2"/>
  <c r="C12" i="2"/>
  <c r="F625" i="8" l="1"/>
  <c r="E15" i="7"/>
  <c r="E17" i="7" s="1"/>
  <c r="D15" i="7"/>
  <c r="D17" i="7" s="1"/>
  <c r="F11" i="7"/>
  <c r="D5" i="6" s="1"/>
  <c r="E11" i="7"/>
  <c r="D11" i="7"/>
  <c r="B5" i="6" s="1"/>
  <c r="C11" i="7"/>
  <c r="A5" i="6" s="1"/>
  <c r="C5" i="6"/>
  <c r="N2" i="5"/>
  <c r="M2" i="5"/>
  <c r="C4" i="4"/>
  <c r="B4" i="4"/>
  <c r="E30" i="3"/>
</calcChain>
</file>

<file path=xl/sharedStrings.xml><?xml version="1.0" encoding="utf-8"?>
<sst xmlns="http://schemas.openxmlformats.org/spreadsheetml/2006/main" count="5515" uniqueCount="862">
  <si>
    <t>workspace</t>
  </si>
  <si>
    <t>RBI_GRP_FMA_GRP</t>
  </si>
  <si>
    <t>cut off date</t>
  </si>
  <si>
    <t>sql 1</t>
  </si>
  <si>
    <t xml:space="preserve">select </t>
  </si>
  <si>
    <t>case when table_name = 'FUND' and contract_type ='IS2700'   then' Investment in FUND' else rating_model_new  end as rating_model_new_mapped</t>
  </si>
  <si>
    <t>,rating_model_new,</t>
  </si>
  <si>
    <t>sum (ead) ead ,sum (rwa) rwa</t>
  </si>
  <si>
    <t xml:space="preserve">from rzb_cdr </t>
  </si>
  <si>
    <t xml:space="preserve">where record_source='T_CDR' and method_new = 'FOU' </t>
  </si>
  <si>
    <t>and NOT (table_name='EQUITY' and sub_method_new='STD')---to remove the grandfathering equities</t>
  </si>
  <si>
    <t>group by case when table_name = 'FUND' and contract_type ='IS2700'   then' Investment in FUND' else rating_model_new  end, rating_model_new</t>
  </si>
  <si>
    <t>sql 2</t>
  </si>
  <si>
    <t>select</t>
  </si>
  <si>
    <t>case when table_name = 'FUND' and contract_type ='IS2700' then 'Investment in FUND' else  counterparty_new_type end as counterparty_new_type_mapped,</t>
  </si>
  <si>
    <t>counterparty_new_type,counterparty_new_type_desc,sum (ead) ead, sum (rwa) rwa from rzb_cdr</t>
  </si>
  <si>
    <t>where record_source='T_CDR' and method_new = 'FOU'</t>
  </si>
  <si>
    <t>group by case when table_name = 'FUND' and contract_type ='IS2700' then 'Investment in FUND' else  counterparty_new_type end,counterparty_new_type,counterparty_new_type_desc</t>
  </si>
  <si>
    <t>sql 3</t>
  </si>
  <si>
    <t>select counterparty_new_category, sum(ead) ead, sum(rwa) rwa from v_rzb_cdr_full where record_source = 'RETAIL' and counterparty_new_category in ('PI','MICRO') group by counterparty_new_category</t>
  </si>
  <si>
    <t>sql 4</t>
  </si>
  <si>
    <t>case when table_name = 'FUND' and contract_type ='IS2700'   then' Investment in FUND' else rating_model_new  end as rating_model_new_mapped,</t>
  </si>
  <si>
    <t xml:space="preserve">counterparty_new_type,counterparty_new_type_desc ,counterparty_new_code,counterparty_new_name,rating_model_new,booking_company,risk_country_new ,sum(ead) ead  ,sum(rwa) rwa </t>
  </si>
  <si>
    <t>from rzb_cdr where (rating_model_new='Fund'  or (table_name = 'FUND' and contract_type ='IS2700' ) or (counterparty_new_type='57' and rating_model_new&lt;&gt;'Fund'))</t>
  </si>
  <si>
    <t>and  method_new = 'FOU' and NOT (table_name='EQUITY' and sub_method_new='STD')---to remove the grandfathering equities</t>
  </si>
  <si>
    <t>group by case when table_name = 'FUND' and contract_type ='IS2700'   then' Investment in FUND' else rating_model_new  end,</t>
  </si>
  <si>
    <t>counterparty_new_type,counterparty_new_type_desc ,counterparty_new_code,counterparty_new_name,rating_model_new,booking_company,risk_country_new</t>
  </si>
  <si>
    <t>sql 5</t>
  </si>
  <si>
    <t>select sum(ead_pre_ccf) ead_pre_ccf, sum(ead) ead, sum (rwa) rwa, sum(el) el from t_cdr</t>
  </si>
  <si>
    <t>sql 6</t>
  </si>
  <si>
    <t xml:space="preserve">select securitized, method_new,sum(ead_pre_ccf) ead_pre_ccf, sum(ead) ead, sum (rwa) rwa, sum(el) el </t>
  </si>
  <si>
    <t>from t_cdr</t>
  </si>
  <si>
    <t>group by securitized,method_new</t>
  </si>
  <si>
    <t>sql 7</t>
  </si>
  <si>
    <t>case when table_name = 'FUND' and contract_type ='IS2700'   then 'Investment in FUND' else rating_model_new  end as rating_model_new_mapped</t>
  </si>
  <si>
    <t>case when (table_name='EQUITY' and sub_method_new='STD') then 'STD' else method_new end as method_new_mapped,</t>
  </si>
  <si>
    <t>method_new,</t>
  </si>
  <si>
    <t xml:space="preserve">sum (ead) ead ,sum (rwa) rwa, </t>
  </si>
  <si>
    <t xml:space="preserve">count(distinct counterparty_new_code) as number_of_observations, </t>
  </si>
  <si>
    <t>max(ead) as max_Ead,</t>
  </si>
  <si>
    <t>min( ead) as min_ead,</t>
  </si>
  <si>
    <t>median(ead) as median_ead,booking_company</t>
  </si>
  <si>
    <t>from (</t>
  </si>
  <si>
    <t>select rating_model_new,method_new,sub_method_new, booking_company, contract_type,table_name,counterparty_new_code,sum (ead) as ead,sum(rwa) as rwa</t>
  </si>
  <si>
    <t>where record_source='T_CDR' and ead&gt;0 --as requested by Zsolt</t>
  </si>
  <si>
    <t>group by rating_model_new,method_new,sub_method_new,contract_type,table_name,counterparty_new_code, booking_company)</t>
  </si>
  <si>
    <t>group by case when table_name = 'FUND' and contract_type ='IS2700'   then 'Investment in FUND' else rating_model_new  end, rating_model_new, booking_company,</t>
  </si>
  <si>
    <t>case when (table_name='EQUITY' and sub_method_new='STD') then 'STD' else method_new end ,method_new, booking_company</t>
  </si>
  <si>
    <t>rating_model_new_mapped</t>
  </si>
  <si>
    <t>rating_model_new</t>
  </si>
  <si>
    <t>ead</t>
  </si>
  <si>
    <t>rwa</t>
  </si>
  <si>
    <t>Small + Medium Business</t>
  </si>
  <si>
    <t>Insurance</t>
  </si>
  <si>
    <t>Financial Institution</t>
  </si>
  <si>
    <t>Project Finance</t>
  </si>
  <si>
    <t>Micro</t>
  </si>
  <si>
    <t xml:space="preserve"> Investment in FUND</t>
  </si>
  <si>
    <t>Fund</t>
  </si>
  <si>
    <t>Sovereign</t>
  </si>
  <si>
    <t>others (no model)</t>
  </si>
  <si>
    <t>Corporate</t>
  </si>
  <si>
    <t>Total:</t>
  </si>
  <si>
    <t>counterparty_new_type_mapped</t>
  </si>
  <si>
    <t>counterparty_new_type</t>
  </si>
  <si>
    <t>counterparty_new_type_desc</t>
  </si>
  <si>
    <t>Investment in FUND</t>
  </si>
  <si>
    <t>57</t>
  </si>
  <si>
    <t>Collective Investment Undertaking (CIU)</t>
  </si>
  <si>
    <t>12</t>
  </si>
  <si>
    <t>Central Goverment</t>
  </si>
  <si>
    <t>60</t>
  </si>
  <si>
    <t>Pension funds / Retirement funds</t>
  </si>
  <si>
    <t>4</t>
  </si>
  <si>
    <t>Government-Owned Commercial Undertaking</t>
  </si>
  <si>
    <t>20</t>
  </si>
  <si>
    <t>Micro-SME (Retail)</t>
  </si>
  <si>
    <t>27</t>
  </si>
  <si>
    <t>Leasing Financial Institutions</t>
  </si>
  <si>
    <t>37</t>
  </si>
  <si>
    <t>Securities Firms</t>
  </si>
  <si>
    <t>3</t>
  </si>
  <si>
    <t>Corporates</t>
  </si>
  <si>
    <t>54</t>
  </si>
  <si>
    <t>Purchased Receivables ? Pool Corporate</t>
  </si>
  <si>
    <t>11</t>
  </si>
  <si>
    <t>Banks</t>
  </si>
  <si>
    <t>39</t>
  </si>
  <si>
    <t>Associations</t>
  </si>
  <si>
    <t>21</t>
  </si>
  <si>
    <t>Asset Backed Securities</t>
  </si>
  <si>
    <t>24</t>
  </si>
  <si>
    <t>Insurance Non-Life</t>
  </si>
  <si>
    <t>18</t>
  </si>
  <si>
    <t>Specialised Lending Project (excl. Commodity)</t>
  </si>
  <si>
    <t>61</t>
  </si>
  <si>
    <t>Finance Companies ? not supervised</t>
  </si>
  <si>
    <t>58</t>
  </si>
  <si>
    <t>Suspense accounts</t>
  </si>
  <si>
    <t>30</t>
  </si>
  <si>
    <t>Central Bank</t>
  </si>
  <si>
    <t>6</t>
  </si>
  <si>
    <t>Small Medium Business (SMB)</t>
  </si>
  <si>
    <t>23</t>
  </si>
  <si>
    <t>Insurance Life</t>
  </si>
  <si>
    <t>53</t>
  </si>
  <si>
    <t>Public Sector (Non-Commercial Undertaking-Sovereigns)</t>
  </si>
  <si>
    <t>26</t>
  </si>
  <si>
    <t>Finance Companies - supervised</t>
  </si>
  <si>
    <t>38</t>
  </si>
  <si>
    <t>Leasing (Corporate/Stand-alone)</t>
  </si>
  <si>
    <t>51</t>
  </si>
  <si>
    <t>Fiduciary Accounts</t>
  </si>
  <si>
    <t>check FOU</t>
  </si>
  <si>
    <t>counterparty_new_category</t>
  </si>
  <si>
    <t>PI</t>
  </si>
  <si>
    <t>MICRO</t>
  </si>
  <si>
    <t>counterparty_new_code</t>
  </si>
  <si>
    <t>counterparty_new_name</t>
  </si>
  <si>
    <t>booking_company</t>
  </si>
  <si>
    <t>risk_country_new</t>
  </si>
  <si>
    <t>110678</t>
  </si>
  <si>
    <t>Raiffeisen Kamat Prémium Rövid Kötv;ény Alap</t>
  </si>
  <si>
    <t>RBHU</t>
  </si>
  <si>
    <t>HU</t>
  </si>
  <si>
    <t>check FUND FOU</t>
  </si>
  <si>
    <t>326814</t>
  </si>
  <si>
    <t>FDI RAIFFEISEN RON PLUS</t>
  </si>
  <si>
    <t>RBRO</t>
  </si>
  <si>
    <t>RO</t>
  </si>
  <si>
    <t>20643</t>
  </si>
  <si>
    <t>Raiffeisen Kapitalanlage-GmbH;Raiffeisenfonds-Sicherheit</t>
  </si>
  <si>
    <t>RBI</t>
  </si>
  <si>
    <t>AT</t>
  </si>
  <si>
    <t>530711</t>
  </si>
  <si>
    <t>Raiffeisen Kapitalanlage Gesellschaft m.b.H.;R 247-Fonds</t>
  </si>
  <si>
    <t>529245</t>
  </si>
  <si>
    <t>Raiffeisen Kapitalanlage-GmbH;R 97-FONDS</t>
  </si>
  <si>
    <t>1231673</t>
  </si>
  <si>
    <t>EQUILOR OPTIMUS Befektetesi Alapbe Fekteto Alap</t>
  </si>
  <si>
    <t>18813</t>
  </si>
  <si>
    <t>Raiffeisen Kapitalanlage-GmbH;R 81-Fonds</t>
  </si>
  <si>
    <t>18118</t>
  </si>
  <si>
    <t>Raiffeisen Kapitalanlage-GmbH;R 126-Fonds</t>
  </si>
  <si>
    <t>2071558</t>
  </si>
  <si>
    <t>UI Privatfonds GmbH PrivatFond;s: Kontrolliert</t>
  </si>
  <si>
    <t>DE</t>
  </si>
  <si>
    <t>739876</t>
  </si>
  <si>
    <t>Raiffeisen Kapitalanlage GmbH;I-AM GreenStars Opportunities</t>
  </si>
  <si>
    <t>529241</t>
  </si>
  <si>
    <t>IQAM Invest GmbH;VorsorgeInvest</t>
  </si>
  <si>
    <t>883815</t>
  </si>
  <si>
    <t>RAIFFEISEN ZATVORENI DOBROVOLJNI MI;ROVINSKI FOND</t>
  </si>
  <si>
    <t>RBHR</t>
  </si>
  <si>
    <t>HR</t>
  </si>
  <si>
    <t>761905</t>
  </si>
  <si>
    <t>Raiffeisen Kapitalanlage-GmbH;Valida AK Nachhaltig 1</t>
  </si>
  <si>
    <t>1627549</t>
  </si>
  <si>
    <t>Raiffeisen Kapitalanlage Gesellschaft m.b.H.;Raiffeisen-Portfolio-Growth</t>
  </si>
  <si>
    <t>280341</t>
  </si>
  <si>
    <t>Raiffeisen Megoldás Plusz Alapok Al;apja</t>
  </si>
  <si>
    <t>3096</t>
  </si>
  <si>
    <t>Raiffeisen-Nachhaltigkeit-Rent</t>
  </si>
  <si>
    <t>297367</t>
  </si>
  <si>
    <t>Raiffeisen Kapitalanlage-GmbH;Raiffeisen 337 - Strategic Allocation Master I</t>
  </si>
  <si>
    <t>1566847</t>
  </si>
  <si>
    <t>Raiffeisen Kapitalanlage Gesellschaft m.b.H.;Raiffeisen Portfolio IV</t>
  </si>
  <si>
    <t>403353</t>
  </si>
  <si>
    <t>ZATVORENI DOBROVOLJNI MIROVINSKI FO;ND T-HT</t>
  </si>
  <si>
    <t>690965</t>
  </si>
  <si>
    <t>Raiffeisen Kapitalanlage Gesellschaft m.b.H.;Kathrein SF50</t>
  </si>
  <si>
    <t>1560536</t>
  </si>
  <si>
    <t>aik Immobilien-Fonds VEA</t>
  </si>
  <si>
    <t>1214302</t>
  </si>
  <si>
    <t>Raiffeisen KAG;Raiffeisen-Euro-Rendite</t>
  </si>
  <si>
    <t>689832</t>
  </si>
  <si>
    <t>Raiffeisen Kapitalanlage Gesellschaft m.b.H.;C 11</t>
  </si>
  <si>
    <t>1644046</t>
  </si>
  <si>
    <t>Raiffeisen Kapitalanlage Gesellschaft m.b.H.;R 290-Fonds</t>
  </si>
  <si>
    <t>1570147</t>
  </si>
  <si>
    <t>Raiffeisen Kapitalanlage Gesellschaft m.b.H.;R 287-Fonds</t>
  </si>
  <si>
    <t>2109727</t>
  </si>
  <si>
    <t>Gutmann Private Markets S.C.S, SICAV-FIS;Gutmann Private Equity V</t>
  </si>
  <si>
    <t>LU</t>
  </si>
  <si>
    <t>21443</t>
  </si>
  <si>
    <t>Raiffeisen Kapitalanlage-GmbH;Raiffeisen-Europa-High Yield</t>
  </si>
  <si>
    <t>707246</t>
  </si>
  <si>
    <t>Raiffeisen Kapitalanlage Gesellschaft m.b.H.;Raiffeisen-Nachhaltigkeit-Diversified</t>
  </si>
  <si>
    <t>171487</t>
  </si>
  <si>
    <t>IQAM Invest GmbH;AVO 30</t>
  </si>
  <si>
    <t>1855202</t>
  </si>
  <si>
    <t>ALPHA European Private Debt S.A.;Compartment 6</t>
  </si>
  <si>
    <t>780802</t>
  </si>
  <si>
    <t>RAIFFEISEN OMF KATEGORIJE C</t>
  </si>
  <si>
    <t>764811</t>
  </si>
  <si>
    <t>Raiffeisen Kapitalanlage-GmbH;Valida Anleihefonds 4</t>
  </si>
  <si>
    <t>1062383</t>
  </si>
  <si>
    <t>Raiffeisen Kapitalanlage Gesellschaft m.b.H.;Valida Fonds 15</t>
  </si>
  <si>
    <t>873645</t>
  </si>
  <si>
    <t>Raiffeisen Kapitalanlage Gesellschaft m.b.H.;Raiffeisen-GreenBonds</t>
  </si>
  <si>
    <t>1522214</t>
  </si>
  <si>
    <t>HOLD USD PB3 Alapok Alapja</t>
  </si>
  <si>
    <t>1534345</t>
  </si>
  <si>
    <t>OTP IKON Származtatott Alap</t>
  </si>
  <si>
    <t>3156</t>
  </si>
  <si>
    <t>Raiffeisen Kapitalanlage-GmbH;R 24-Fonds</t>
  </si>
  <si>
    <t>678481</t>
  </si>
  <si>
    <t>Raiffeisen Kapitalanlage Gesellschaft m.b.H.;Pension-Income D3</t>
  </si>
  <si>
    <t>529242</t>
  </si>
  <si>
    <t>Raiffeisen Kapitalanlage Gesellschaft m.b.H.;R 21-FONDS</t>
  </si>
  <si>
    <t>326868</t>
  </si>
  <si>
    <t>Raiffeisen Kapitalanlage-GmbH;Raiffeisen-Nachhaltigkeits-ShortTerm</t>
  </si>
  <si>
    <t>534412</t>
  </si>
  <si>
    <t>OTP Supra Szarmaztatott Befektetesi Alap</t>
  </si>
  <si>
    <t>1549961</t>
  </si>
  <si>
    <t>Exponent Private Equity;Partners IV (AIV), LP</t>
  </si>
  <si>
    <t>GB</t>
  </si>
  <si>
    <t>681255</t>
  </si>
  <si>
    <t>Ampega Investment GmbH;C-QUADRAT ARTS Total Return Bond</t>
  </si>
  <si>
    <t>3118</t>
  </si>
  <si>
    <t>Raiffeisen Kapitalanlage-GmbH;R 19-Fonds</t>
  </si>
  <si>
    <t>122970</t>
  </si>
  <si>
    <t>Raiffeisen Ingatlan Alap</t>
  </si>
  <si>
    <t>923125</t>
  </si>
  <si>
    <t>Raiffeisen Kapitalanlage Gesellschaft m.b.H.;Raiffeisen-ESG-Income</t>
  </si>
  <si>
    <t>1519427</t>
  </si>
  <si>
    <t>HOLD Expedíció Származtatott Befekt;etési Alap</t>
  </si>
  <si>
    <t>302766</t>
  </si>
  <si>
    <t>Allianz Hungária Önkéntes Nyugdíjpé;nztár</t>
  </si>
  <si>
    <t>508916</t>
  </si>
  <si>
    <t>FDI RAIFFEISEN EURO OBLIGATIUNI</t>
  </si>
  <si>
    <t>1526688</t>
  </si>
  <si>
    <t>Aegon Magyarország Önkéntes Nyugdíj;pénztár</t>
  </si>
  <si>
    <t>225960</t>
  </si>
  <si>
    <t>Raiffeisen Kapitalanlage-GmbH;Raiffeisen 902 - Nachhaltigkeit - Euro Staatsanleihen II</t>
  </si>
  <si>
    <t>661197</t>
  </si>
  <si>
    <t>Raiffeisen Kapitalanlage-GmbH;R 258-Fonds</t>
  </si>
  <si>
    <t>854074</t>
  </si>
  <si>
    <t>Aegon Maraton Total Return Befektetési Alap</t>
  </si>
  <si>
    <t>1225795</t>
  </si>
  <si>
    <t>OTP EMEA Kötveny Alap</t>
  </si>
  <si>
    <t>22004</t>
  </si>
  <si>
    <t>Raiffeisen Kapitalanlage-GmbH;R 86-Fonds</t>
  </si>
  <si>
    <t>1792813</t>
  </si>
  <si>
    <t>Raiffeisen Kapitalanlage Gesellschaft m.b.H.;STRASEK Company Reserve Fund</t>
  </si>
  <si>
    <t>589062</t>
  </si>
  <si>
    <t>FDI RAIFFEISEN RON FLEXI</t>
  </si>
  <si>
    <t>780600</t>
  </si>
  <si>
    <t>IQAM Invest GmbH;SpänglerPrivat: Flexibel (ESG)</t>
  </si>
  <si>
    <t>2064332</t>
  </si>
  <si>
    <t>CORDIA PREFERRED RETURN 1 RÉSZALAP</t>
  </si>
  <si>
    <t>692264</t>
  </si>
  <si>
    <t>Raiffeisen Kapitalanlage Gesellschaft m.b.H.;Kathrein Mandatum 50</t>
  </si>
  <si>
    <t>25052</t>
  </si>
  <si>
    <t>Raiffeisen Kapitalanlage GmbH;Raiffeisen-MegaTrends-ESG-Aktien</t>
  </si>
  <si>
    <t>2242700</t>
  </si>
  <si>
    <t>Raiffeisen Kapitalanlage Gesellschaft m.b.H.;Valida Fonds 32</t>
  </si>
  <si>
    <t>761583</t>
  </si>
  <si>
    <t>Raiffeisen Kapitalanlage-GmbH;Valida Aktien Europa 1</t>
  </si>
  <si>
    <t>1873890</t>
  </si>
  <si>
    <t>Hermes GPE PEC III LP</t>
  </si>
  <si>
    <t>1969973</t>
  </si>
  <si>
    <t>Sandberg Investment Fund II SCSp</t>
  </si>
  <si>
    <t>TBSK</t>
  </si>
  <si>
    <t>SK</t>
  </si>
  <si>
    <t>780248</t>
  </si>
  <si>
    <t>AZ OMF KATEGORIJA C</t>
  </si>
  <si>
    <t>881783</t>
  </si>
  <si>
    <t>Raiffeisen Kapitalanlage Gesellschaft m.b.H.;Raiffeisen-Portfolio-Solide</t>
  </si>
  <si>
    <t>3117</t>
  </si>
  <si>
    <t>Raiffeisen Kapitalanlage-GmbH;R 18-Fonds</t>
  </si>
  <si>
    <t>691540</t>
  </si>
  <si>
    <t>Raiffeisen Kapitalanlage Gesellschaft m.b.H.;Kathrein Mandatum 100</t>
  </si>
  <si>
    <t>280336</t>
  </si>
  <si>
    <t>Raiffeisen Megoldás Start Alapok Al;apja</t>
  </si>
  <si>
    <t>67150</t>
  </si>
  <si>
    <t>Raiffeisen Kapitalanlage GmbH;Raiffeisen-PAXetBONUM-Anleihen</t>
  </si>
  <si>
    <t>1856233</t>
  </si>
  <si>
    <t>Raiffeisen Kapitalanlage GmbH;Valida Anleihen HTM 1</t>
  </si>
  <si>
    <t>3113</t>
  </si>
  <si>
    <t>Raiffeisen Kapitalanlage-GmbH;Uniqa Eastern European Debt Fund</t>
  </si>
  <si>
    <t>809389</t>
  </si>
  <si>
    <t>SLOVAK VENTURE FUND S.C.A., SI</t>
  </si>
  <si>
    <t>3094</t>
  </si>
  <si>
    <t>Raiffeisen Kapitalanlage-GmbH;Raiffeisen-Nachhaltigkeit-Mix</t>
  </si>
  <si>
    <t>3101</t>
  </si>
  <si>
    <t>Raiffeisen Kapitalanlage GmbH;Raiffeisen-§ 14-ESG-Rent</t>
  </si>
  <si>
    <t>1874731</t>
  </si>
  <si>
    <t>OTP Meta Globalis Kötveny Alap</t>
  </si>
  <si>
    <t>1929533</t>
  </si>
  <si>
    <t>Cross Ocean Aviation Fund I;(INTL) Master LP Hilfskunde</t>
  </si>
  <si>
    <t>41982</t>
  </si>
  <si>
    <t>Raiffeisen Kapitalanlage-GmbH;R 135-Fonds</t>
  </si>
  <si>
    <t>1522238</t>
  </si>
  <si>
    <t>HOLD PB3 Alapok Alapja</t>
  </si>
  <si>
    <t>13905</t>
  </si>
  <si>
    <t>Raiffeisen Kapitalanlage GmbH;Spezial 1</t>
  </si>
  <si>
    <t>524225</t>
  </si>
  <si>
    <t>Raiffeisen Kapitalanlage Gesellschaft m.b.H;Raiffeisen-Global-Fundamental-Rent</t>
  </si>
  <si>
    <t>761582</t>
  </si>
  <si>
    <t>Raiffeisen Kapitalanlage-GmbH;Valida Fonds dynamisch</t>
  </si>
  <si>
    <t>1522225</t>
  </si>
  <si>
    <t>HOLD EURO Alapok Alapja</t>
  </si>
  <si>
    <t>494255</t>
  </si>
  <si>
    <t>Raiffeisen Kapitalanlage-GmbH;Raiffeisen-Nachhaltigkeit-EmergingMarkets-LocalBonds</t>
  </si>
  <si>
    <t>2014336</t>
  </si>
  <si>
    <t>Sequoia Economic;Infrastructure Income Fund Ltd</t>
  </si>
  <si>
    <t>1989997</t>
  </si>
  <si>
    <t>Raiffeisen Kapitalanlage Gesellschaft m.b.H.;Raiffeisen-Mehrwert 2027</t>
  </si>
  <si>
    <t>1502687</t>
  </si>
  <si>
    <t>FDI RAIFFEISEN MODERAT RON</t>
  </si>
  <si>
    <t>3095</t>
  </si>
  <si>
    <t>Raiffeisen Kapitalanlage-GmbH;Global-Rent</t>
  </si>
  <si>
    <t>70386</t>
  </si>
  <si>
    <t>Raiffeisen Kapitalanlage-GmbH;Raiffeisen-Inflationsschutz-Anleihen</t>
  </si>
  <si>
    <t>24586</t>
  </si>
  <si>
    <t>Raiffeisen Kapitalanlage-GmbH;R 112-Fonds</t>
  </si>
  <si>
    <t>879825</t>
  </si>
  <si>
    <t>Raiffeisen Kapitalanlage Gesellschaft m.b.H.;R 279-Fonds</t>
  </si>
  <si>
    <t>716079</t>
  </si>
  <si>
    <t>IQAM Invest GmbH;Beveran</t>
  </si>
  <si>
    <t>282226</t>
  </si>
  <si>
    <t>RAIFFEISEN DOBROVOLJNI MIROVINSKI F;OND</t>
  </si>
  <si>
    <t>41643</t>
  </si>
  <si>
    <t>IQAM Invest GmbH;FOCUS 1300</t>
  </si>
  <si>
    <t>1612494</t>
  </si>
  <si>
    <t>Raiffeisen Kapitalanlage Gesellschaft m.b.H.;Valida EM Local N 1</t>
  </si>
  <si>
    <t>1313537</t>
  </si>
  <si>
    <t>Budapest Paradigma Alap</t>
  </si>
  <si>
    <t>681254</t>
  </si>
  <si>
    <t>Ampega Investment GmbH;C-QUADRAT ARTS Total Return Defensive</t>
  </si>
  <si>
    <t>2065660</t>
  </si>
  <si>
    <t>PATRIZIA Immobilien Kapitalverwaltungsgesellschaft mbH -;PATRIZIA Social Care Fund III</t>
  </si>
  <si>
    <t>1522234</t>
  </si>
  <si>
    <t>HOLD PB1 Alapok Alapja</t>
  </si>
  <si>
    <t>649623</t>
  </si>
  <si>
    <t>VIG MegaTrend Részvény Befektetési;Alap</t>
  </si>
  <si>
    <t>1219790</t>
  </si>
  <si>
    <t>Raiffeisen Kapitalanlage Gesellschaft m.b.H.;281-Fonds</t>
  </si>
  <si>
    <t>151354</t>
  </si>
  <si>
    <t>Raiffeisen Kapitalanlage-GmbH;R-VIP 75</t>
  </si>
  <si>
    <t>328201</t>
  </si>
  <si>
    <t>IQAM Invest GmbH;SpänglerPrivat: Alternative</t>
  </si>
  <si>
    <t>26894</t>
  </si>
  <si>
    <t>Raiffeisen Kapitalanlage-GmbH;Raiffeisen-Osteuropa-Rent</t>
  </si>
  <si>
    <t>1522212</t>
  </si>
  <si>
    <t>HOLD EURO PB2 Alapok Alapja</t>
  </si>
  <si>
    <t>509572</t>
  </si>
  <si>
    <t>OTP Tõkegarantált Rövid Kötvény Ala;p</t>
  </si>
  <si>
    <t>914598</t>
  </si>
  <si>
    <t>Raiffeisen Kapitalanlage Gesellschaft m.b.H.;Valida Anleihen EmergingMarkets N 2</t>
  </si>
  <si>
    <t>1932545</t>
  </si>
  <si>
    <t>RAIFFEISEN WEALTH OTVORENI INVESTIC;IJSKI FONDOM S JAVNOM PONUDOM</t>
  </si>
  <si>
    <t>1852971</t>
  </si>
  <si>
    <t>TRG Management  LP</t>
  </si>
  <si>
    <t>US</t>
  </si>
  <si>
    <t>1818404</t>
  </si>
  <si>
    <t>Gutmann Private Markets S.C.S, SICAV-FIS;Gutmann OeEB Impact Fund</t>
  </si>
  <si>
    <t>629903</t>
  </si>
  <si>
    <t>Raiffeisen Kapitalanlage GmbH;R 254-Fonds</t>
  </si>
  <si>
    <t>40126</t>
  </si>
  <si>
    <t>Raiffeisen Kapitalanlage-GmbH;Dachfonds Südtirol</t>
  </si>
  <si>
    <t>1563587</t>
  </si>
  <si>
    <t>Raiffeisen Kapitalanlage Gesellschaft m.b.H.;Raiffeisen Portfolio I</t>
  </si>
  <si>
    <t>766795</t>
  </si>
  <si>
    <t>Raiffeisen Kapitalanlage Gesellschaft m.b.H.;R 275-Fonds</t>
  </si>
  <si>
    <t>1028114</t>
  </si>
  <si>
    <t>ZIF FORTUNA FOND DD</t>
  </si>
  <si>
    <t>RBBH</t>
  </si>
  <si>
    <t>BA</t>
  </si>
  <si>
    <t>69537</t>
  </si>
  <si>
    <t>Raiffeisen Kapitalanlage GmbH VPI World Invest TM</t>
  </si>
  <si>
    <t>3120</t>
  </si>
  <si>
    <t>Raiffeisen Kapitalanlage-GmbH;OK-Rent</t>
  </si>
  <si>
    <t>691409</t>
  </si>
  <si>
    <t>Raiffeisen Kapitalanlage Gesellschaft m.b.H.;Kathrein European Equity</t>
  </si>
  <si>
    <t>1522226</t>
  </si>
  <si>
    <t>HOLD Hozamkeresõ Európai Származtat;ott Részvény Befektetési Alap</t>
  </si>
  <si>
    <t>110684</t>
  </si>
  <si>
    <t>Raiffeisen Kötveny Alap</t>
  </si>
  <si>
    <t>1217548</t>
  </si>
  <si>
    <t>HOLD Columbus Globális Értékalapú S;zármaztatott Befektetési Alap</t>
  </si>
  <si>
    <t>1313536</t>
  </si>
  <si>
    <t>Budapest High Yield Vállalati Kötvé;ny Alap</t>
  </si>
  <si>
    <t>120061</t>
  </si>
  <si>
    <t>Raiffeisen Kapitalanlage GmbH Spezial 8</t>
  </si>
  <si>
    <t>686336</t>
  </si>
  <si>
    <t>Raiffeisen Kapitalanlage Gesellschaft m.b.H.;R 262-Fonds</t>
  </si>
  <si>
    <t>2025927</t>
  </si>
  <si>
    <t>Partners Group Global Value;SICAV</t>
  </si>
  <si>
    <t>1512345</t>
  </si>
  <si>
    <t>Allianz Rövid Kötvény Befektetési A;lap</t>
  </si>
  <si>
    <t>162187</t>
  </si>
  <si>
    <t>Raiffeisen Kapitalanlage GmbH;VPI World Select TM</t>
  </si>
  <si>
    <t>1627550</t>
  </si>
  <si>
    <t>Raiffeisen Kapitalanlage Gesellschaft m.b.H.;Valida Anleihefonds 13 N</t>
  </si>
  <si>
    <t>810989</t>
  </si>
  <si>
    <t>HOLD 2000 Nyíltvégû Befektetési Ala;p</t>
  </si>
  <si>
    <t>803281</t>
  </si>
  <si>
    <t>Raiffeisen Kapitalanlage-GmbH;Raiffeisen-Dynamic-Assets</t>
  </si>
  <si>
    <t>1535672</t>
  </si>
  <si>
    <t>Raiffeisen Kapitalanlage Gesellschaft m.b.H.;Kathrein Mandatum</t>
  </si>
  <si>
    <t>875476</t>
  </si>
  <si>
    <t>Raiffeisen Kapitalanlage Gesellschaft m.b.H.;Valida Anleihefonds 7</t>
  </si>
  <si>
    <t>24300</t>
  </si>
  <si>
    <t>Raiffeisen Kapitalanlage-GmbH;Raiffeisen 304 - ESG - Euro Corporates</t>
  </si>
  <si>
    <t>26877</t>
  </si>
  <si>
    <t>Raiffeisen Kapitalanlage-GmbH;Raiffeisen-Asia-Opportunities-ESG-Aktien</t>
  </si>
  <si>
    <t>1349337</t>
  </si>
  <si>
    <t>ZIF MI GROUP DD SARAJEVO</t>
  </si>
  <si>
    <t>680238</t>
  </si>
  <si>
    <t>Ampega Investment GmbH;C-QUADRAT ARTS Total Return Balanced</t>
  </si>
  <si>
    <t>740215</t>
  </si>
  <si>
    <t>Raiffeisen Kapitalanlage GmbH;I-AM GreenStars Balanced</t>
  </si>
  <si>
    <t>1401015</t>
  </si>
  <si>
    <t>OTP Közep-Europai Reszveny Alap</t>
  </si>
  <si>
    <t>151356</t>
  </si>
  <si>
    <t>Raiffeisen Kapitalanlage-GmbH;R-VIP 100</t>
  </si>
  <si>
    <t>649617</t>
  </si>
  <si>
    <t>AEGON Alfa Szarmaztatott Befektetesi Alap</t>
  </si>
  <si>
    <t>787325</t>
  </si>
  <si>
    <t>Raiffeisen Kapitalanlage GmbH;R 277-Fonds</t>
  </si>
  <si>
    <t>1976296</t>
  </si>
  <si>
    <t>Raiffeisen Kapitalanlage Gesellschaft m.b.H.;Valida Global 2</t>
  </si>
  <si>
    <t>151352</t>
  </si>
  <si>
    <t>Raiffeisen Kapitalanlage-GmbH;R-VIP 35</t>
  </si>
  <si>
    <t>1987772</t>
  </si>
  <si>
    <t>CVI CEE Private Debt Fund S.C.;A. SICAV-RAIF Hilfskunde</t>
  </si>
  <si>
    <t>1330230</t>
  </si>
  <si>
    <t>Raiffeisen Kapitalanlage Gesellschaft m.b.H.;Valida Nachhaltigkeit Momentum</t>
  </si>
  <si>
    <t>1204451</t>
  </si>
  <si>
    <t>Raiffeisen Kapitalanlage Gesellschaft m.b.H.;Valida Anleihen EmergingMarkets 1</t>
  </si>
  <si>
    <t>66993</t>
  </si>
  <si>
    <t>Raiffeisen Kapitalanlage-GmbH;R 146-Fonds</t>
  </si>
  <si>
    <t>39917</t>
  </si>
  <si>
    <t>Raiffeisen Kapitalanlage-GmbH;Raiffeisen-ESG-Euro-Corporates</t>
  </si>
  <si>
    <t>20677</t>
  </si>
  <si>
    <t>Raiffeisen Kapitalanlage-GmbH;Raiffeisen-§ 14-ESG-Mix</t>
  </si>
  <si>
    <t>1985259</t>
  </si>
  <si>
    <t>IQAM Invest GmbH;Excellent ESG European Equity Fund</t>
  </si>
  <si>
    <t>780801</t>
  </si>
  <si>
    <t>RAIFFEISEN OMF KATEGORIJE A</t>
  </si>
  <si>
    <t>1349365</t>
  </si>
  <si>
    <t>LILIUM ASSET MANAGEMENT DOO SARAJEV</t>
  </si>
  <si>
    <t>1522213</t>
  </si>
  <si>
    <t>HOLD EURO PB3 Alapok Alapja</t>
  </si>
  <si>
    <t>17326</t>
  </si>
  <si>
    <t>Raiffeisen Kapitalanlage-GmbH;Raiffeisen-Nachhaltigkeit-Dollar-ShortTerm-Rent</t>
  </si>
  <si>
    <t>2096462</t>
  </si>
  <si>
    <t>Raiffeisen Kapitalanlage Gesellschaft m.b.H.;R 500-Fonds</t>
  </si>
  <si>
    <t>521111</t>
  </si>
  <si>
    <t>FDI RAIFFEISEN DOLAR PLUS</t>
  </si>
  <si>
    <t>67151</t>
  </si>
  <si>
    <t>Raiffeisen Kapitalanlage-GmbH;Raiffeisen 314 - ESG - Euro Inflation Linked</t>
  </si>
  <si>
    <t>798770</t>
  </si>
  <si>
    <t>IQAM Invest GmbH;AVO Plus</t>
  </si>
  <si>
    <t>1888551</t>
  </si>
  <si>
    <t>Raiffeisen Kapitalanlage Gesellschaft m.b.H;Raiffeisen-Mehrwert 2026</t>
  </si>
  <si>
    <t>403359</t>
  </si>
  <si>
    <t>ZATVORENI DOBROVOLJNI MIROVINSKI FO;ND HRVATSKOG LIJECNICKOG SINDIKATA</t>
  </si>
  <si>
    <t>680710</t>
  </si>
  <si>
    <t>Raiffeisen Kapitalanlage GmbH;I-AM GreenStars Absolute Return</t>
  </si>
  <si>
    <t>20678</t>
  </si>
  <si>
    <t>Raiffeisen Kapitalanlage-GmbH;Raiffeisenfonds-Ertrag</t>
  </si>
  <si>
    <t>16757</t>
  </si>
  <si>
    <t>Raiffeisen Kapitalanlage-GmbH;Raiffeisen-Euro-Rent</t>
  </si>
  <si>
    <t>297542</t>
  </si>
  <si>
    <t>Raiffeisen Kapitalanlage GmbH;Raiffeisen-GlobalAllocation-StrategiePlus</t>
  </si>
  <si>
    <t>1315536</t>
  </si>
  <si>
    <t>Raiffeisen Kapitalanlage GmbH;Klassik Wachstum</t>
  </si>
  <si>
    <t>1351286</t>
  </si>
  <si>
    <t>OTP Prémium Pénzpiaci Alap</t>
  </si>
  <si>
    <t>152280</t>
  </si>
  <si>
    <t>Raiffeisen Kapitalanlage-GmbH;R-VIP 10</t>
  </si>
  <si>
    <t>1795866</t>
  </si>
  <si>
    <t>Raiffeisen Kapitalanlage Gesellschaft m.b.H.;Raiffeisen-Mehrwert 2025</t>
  </si>
  <si>
    <t>2071216</t>
  </si>
  <si>
    <t>UI Privatfonds GmbH UniRak</t>
  </si>
  <si>
    <t>21440</t>
  </si>
  <si>
    <t>Raiffeisen Kapitalanlage-GmbH;Raiffeisen-Active-Aktien</t>
  </si>
  <si>
    <t>593769</t>
  </si>
  <si>
    <t>Raiffeisen Kapitalanlage Gesellschaft m.b.H.;Raiffeisen-Rent-Flexibel</t>
  </si>
  <si>
    <t>1522237</t>
  </si>
  <si>
    <t>HOLD PB2 Alapok Alapja</t>
  </si>
  <si>
    <t>780258</t>
  </si>
  <si>
    <t>AZ OMF KATEGORIJE A</t>
  </si>
  <si>
    <t>1538272</t>
  </si>
  <si>
    <t>OTP Fundman Reszveny Alap</t>
  </si>
  <si>
    <t>936971</t>
  </si>
  <si>
    <t>Raiffeisen Kapitalanlage Gesellschaft m.b.H.;Valida Anleihe EmergingMarkets N 1</t>
  </si>
  <si>
    <t>3146</t>
  </si>
  <si>
    <t>Raiffeisen Kapitalanlage-GmbH;R 6-Fonds</t>
  </si>
  <si>
    <t>1976295</t>
  </si>
  <si>
    <t>Raiffeisen Kapitalanlage Gesellschaft m.b.H.;Valida Global 1</t>
  </si>
  <si>
    <t>1340065</t>
  </si>
  <si>
    <t>Raiffeisen ESG Vegyes Alapok Alapja</t>
  </si>
  <si>
    <t>225005</t>
  </si>
  <si>
    <t>CROBIH FOND DD ZATVORENI INVESTIC F</t>
  </si>
  <si>
    <t>880289</t>
  </si>
  <si>
    <t>Raiffeisen Kapitalanlage Gesellschaft m.b.H.;Raiffeisen-Portfolio-Balanced</t>
  </si>
  <si>
    <t>280174</t>
  </si>
  <si>
    <t>HOLD Kötvény Befektetési Alap</t>
  </si>
  <si>
    <t>3104</t>
  </si>
  <si>
    <t>Raiffeisen Kapitalanlage-GmbH;Osteuropa-Aktien</t>
  </si>
  <si>
    <t>923662</t>
  </si>
  <si>
    <t>OTP Ingatlanbefektetési Alap</t>
  </si>
  <si>
    <t>925428</t>
  </si>
  <si>
    <t>Aegon Prémium Dynamic Alapokba Fekt;etõ Részalap</t>
  </si>
  <si>
    <t>146763</t>
  </si>
  <si>
    <t>Raiffeisen Kapitalanlage-GmbH;Uniqa Emerging Markets Debt F.</t>
  </si>
  <si>
    <t>132068</t>
  </si>
  <si>
    <t>AZ OMF KATEGORIJA B</t>
  </si>
  <si>
    <t>14450</t>
  </si>
  <si>
    <t>Raiffeisen Kapitalanlage-GmbH;Pension-Income D1</t>
  </si>
  <si>
    <t>3160</t>
  </si>
  <si>
    <t>Raiffeisen Kapitalanlage-GmbH;R 46-Fonds</t>
  </si>
  <si>
    <t>20642</t>
  </si>
  <si>
    <t>Raiffeisen Kapitalanlage-GmbH;Raiffeisenfonds-Wachstum</t>
  </si>
  <si>
    <t>3150</t>
  </si>
  <si>
    <t>Raiffeisen Kapitalanlage-GmbH;R 9-Nachhaltigkeit-Nostro-Fonds</t>
  </si>
  <si>
    <t>1501189</t>
  </si>
  <si>
    <t>Aegon BondMaxx Abszolut Hozamu Kötveny Befektetesi Alap</t>
  </si>
  <si>
    <t>21992</t>
  </si>
  <si>
    <t>Raiffeisen Kapitalanlage-GmbH;R 87-Fonds</t>
  </si>
  <si>
    <t>642654</t>
  </si>
  <si>
    <t>Raiffeisen Kapitalanlage GmbH;Liquid Euro Corporate Bond Fund</t>
  </si>
  <si>
    <t>680239</t>
  </si>
  <si>
    <t>Ampega Investment GmbH;C-QUADRAT ARTS Total Return ESG</t>
  </si>
  <si>
    <t>2063141</t>
  </si>
  <si>
    <t>NAPRIJED DD ZIF SARAJEVO</t>
  </si>
  <si>
    <t>1315545</t>
  </si>
  <si>
    <t>IQAM Invest GmbH;SparTrust IV</t>
  </si>
  <si>
    <t>1515213</t>
  </si>
  <si>
    <t>Hold Orion Származtatott Befektetés;i Alap</t>
  </si>
  <si>
    <t>749508</t>
  </si>
  <si>
    <t>Investment A Fund</t>
  </si>
  <si>
    <t>IE</t>
  </si>
  <si>
    <t>490277</t>
  </si>
  <si>
    <t>FDI RAIFFEISEN EURO PLUS</t>
  </si>
  <si>
    <t>1916438</t>
  </si>
  <si>
    <t>Raiffeisen Kapitalanlage Gesellschaft m.b.H.;CONVERTINVEST A.R.S Fund</t>
  </si>
  <si>
    <t>2071554</t>
  </si>
  <si>
    <t>UI Privatfonds GmbH;UniEuroRenta</t>
  </si>
  <si>
    <t>190490</t>
  </si>
  <si>
    <t>Raiffeisen Forte Származtatott Alap</t>
  </si>
  <si>
    <t>126762</t>
  </si>
  <si>
    <t>Windmill Investments, Ltd.</t>
  </si>
  <si>
    <t>691542</t>
  </si>
  <si>
    <t>Raiffeisen Kapitalanlage Gesellschaft m.b.H.;Kathrein Mandatum 25</t>
  </si>
  <si>
    <t>758196</t>
  </si>
  <si>
    <t>Raiffeisen Kapitalanlage Gesellschaft m.b.H.;Valida Fonds ausgewogen</t>
  </si>
  <si>
    <t>42664</t>
  </si>
  <si>
    <t>Raiffeisen Kapitalanlage-GmbH;Raiffeisen-Energie-Aktien</t>
  </si>
  <si>
    <t>3139</t>
  </si>
  <si>
    <t>Raiffeisen Kapitalanlage-GmbH;R 42-Fonds</t>
  </si>
  <si>
    <t>947739</t>
  </si>
  <si>
    <t>HOLD Molto Forte EURO Alapokba Fekt;etõ Részalap</t>
  </si>
  <si>
    <t>70845</t>
  </si>
  <si>
    <t>Raiffeisen Immobilien Kapitalanlage-GmbH;R 320-Fonds</t>
  </si>
  <si>
    <t>1856232</t>
  </si>
  <si>
    <t>Raiffeisen Kapitalanlage Gesellschaft m.b.H.;R 138-Fonds</t>
  </si>
  <si>
    <t>872410</t>
  </si>
  <si>
    <t>Raiffeisen Kapitalanlage Gesellschaft m.b.H.;Valida Anleihen High Yield N 1</t>
  </si>
  <si>
    <t>597834</t>
  </si>
  <si>
    <t>Raiffeisen Kapitalanlage Gesellschaft m.b.H.;CONVERTINVEST All-Cap Convertibles Fund</t>
  </si>
  <si>
    <t>1538002</t>
  </si>
  <si>
    <t>Exponent Private Equity;Partners IV, LP</t>
  </si>
  <si>
    <t>268789</t>
  </si>
  <si>
    <t>IQAM Invest GmbH;Excellent ESG Global Bond Fund</t>
  </si>
  <si>
    <t>2106062</t>
  </si>
  <si>
    <t>Raiffeisen Kapitalanlage Gesellschaft m.b.H.;R-RAMRO-1</t>
  </si>
  <si>
    <t>925431</t>
  </si>
  <si>
    <t>Aegon Prémium Everest Alapokba Fekt;etõ Részalap</t>
  </si>
  <si>
    <t>471620</t>
  </si>
  <si>
    <t>Raiffeisen Kapitalanlage-GmbH;Raiffeisen-Active-Commodities</t>
  </si>
  <si>
    <t>923126</t>
  </si>
  <si>
    <t>Raiffeisen Kapitalanlage Gesellschaft m.b.H.;Valida Fonds KON</t>
  </si>
  <si>
    <t>24227</t>
  </si>
  <si>
    <t>Raiffeisen Kapitalanlage GmbH;Spezial 3</t>
  </si>
  <si>
    <t>1632946</t>
  </si>
  <si>
    <t>Raiffeisen Kapitalanlage Gesellschaft m.b.H.;Valida Fonds 6</t>
  </si>
  <si>
    <t>692265</t>
  </si>
  <si>
    <t>Raiffeisen Kapitalanlage Gesellschaft m.b.H.;Kathrein Mandatum 70</t>
  </si>
  <si>
    <t>20690</t>
  </si>
  <si>
    <t>Raiffeisen Kapitalanlage-GmbH;Raiffeisen 301 - Nachhaltigkeit - Euro Staatsanleihen</t>
  </si>
  <si>
    <t>1502682</t>
  </si>
  <si>
    <t>FDI RAIFFEISEN CONSERVATOR RON</t>
  </si>
  <si>
    <t>2071545</t>
  </si>
  <si>
    <t>UI Privatfonds GmbH PrivatFond;s: Kontrolliert pro</t>
  </si>
  <si>
    <t>1401017</t>
  </si>
  <si>
    <t>OTP Török Reszveny Alap</t>
  </si>
  <si>
    <t>1312052</t>
  </si>
  <si>
    <t>Raiffeisen Kapitalanlage Gesellschaft m.b.H.;Raiffeisen-Nachhaltigkeit-EmergingMarkets-Aktien</t>
  </si>
  <si>
    <t>1219789</t>
  </si>
  <si>
    <t>IQAM Invest GmbH;SparTrust VI</t>
  </si>
  <si>
    <t>282232</t>
  </si>
  <si>
    <t>RAIFFEISEN OMF KATEGORIJE B</t>
  </si>
  <si>
    <t>1566367</t>
  </si>
  <si>
    <t>Raiffeisen Kapitalanlage Gesellschaft m.b.H.;Raiffeisen Portfolio II</t>
  </si>
  <si>
    <t>1520519</t>
  </si>
  <si>
    <t>OTP PRIME Ingatlanbefektetési Alap</t>
  </si>
  <si>
    <t>224996</t>
  </si>
  <si>
    <t>ZIF BOSFIN DD SARAJEVO</t>
  </si>
  <si>
    <t>21477</t>
  </si>
  <si>
    <t>Raiffeisen Kapitalanlage GmbH Klassik Nachhaltigkeit Mix</t>
  </si>
  <si>
    <t>18083</t>
  </si>
  <si>
    <t>Raiffeisen Kapitalanlage Gesellschaft m.b.H.;R 192-Fonds</t>
  </si>
  <si>
    <t>225046</t>
  </si>
  <si>
    <t>PROF PLUS ZIF DD SARAJEVO</t>
  </si>
  <si>
    <t>647715</t>
  </si>
  <si>
    <t>Raiffeisen Kapitalanlage GmbH;R Ethik Rentenfonds</t>
  </si>
  <si>
    <t>920104</t>
  </si>
  <si>
    <t>Sertorius Global Opportunities;Fund Pte Ltd</t>
  </si>
  <si>
    <t>SG</t>
  </si>
  <si>
    <t>1335934</t>
  </si>
  <si>
    <t>OTP Dollár Rövid Kötvény Alap</t>
  </si>
  <si>
    <t>110682</t>
  </si>
  <si>
    <t>Raiffeisen Megoldás Pro Alapok Alap;ja</t>
  </si>
  <si>
    <t>1522375</t>
  </si>
  <si>
    <t>Raiffeisen Kapitalanlage Gesellschaft m.b.H.;Valida Aktien Global 4</t>
  </si>
  <si>
    <t>681750</t>
  </si>
  <si>
    <t>Ampega Investment GmbH;C-QUADRAT ARTS Total Return Value Invest Protect</t>
  </si>
  <si>
    <t>215892</t>
  </si>
  <si>
    <t>Raiffeisen Kapitalanlage GmbH;R 188-Fonds</t>
  </si>
  <si>
    <t>1346405</t>
  </si>
  <si>
    <t>Raiffeisen Kapitalanlage Gesellschaft m.b.H.;Valida Aktien EmergingMarkets 1</t>
  </si>
  <si>
    <t>1538466</t>
  </si>
  <si>
    <t>European Secondary Development;Fund V, L.P. - SCF 2020</t>
  </si>
  <si>
    <t>534415</t>
  </si>
  <si>
    <t>OTP EMDA Szarmaztatott Alap</t>
  </si>
  <si>
    <t>2053690</t>
  </si>
  <si>
    <t>CORDIA RESIDENTIAL PARTNERS GRAND C;ORVIN ALAPOK ALAPJA</t>
  </si>
  <si>
    <t>498453</t>
  </si>
  <si>
    <t>Raiffeisen Euró Prémium Rövid Kötvé;ny Alap</t>
  </si>
  <si>
    <t>21776</t>
  </si>
  <si>
    <t>Raiffeisen Kapitalanlage-GmbH;R 85-Fonds</t>
  </si>
  <si>
    <t>403362</t>
  </si>
  <si>
    <t>ZATVORENI DOBROVOLJNI MIROVINSKI FO;ND ERICSSON NIKOLA TESLA</t>
  </si>
  <si>
    <t>280340</t>
  </si>
  <si>
    <t>Raiffeisen Nyersanyag Alapok Alapja</t>
  </si>
  <si>
    <t>225192</t>
  </si>
  <si>
    <t>PREVENT INVEST ZIF DD SARAJEVO</t>
  </si>
  <si>
    <t>436090</t>
  </si>
  <si>
    <t>Raiffeisen Kapitalanlage-GmbH;R 203-FONDS</t>
  </si>
  <si>
    <t>190483</t>
  </si>
  <si>
    <t>HOLD Részvény Befektetési Alap</t>
  </si>
  <si>
    <t>681461</t>
  </si>
  <si>
    <t>Ampega Investment GmbH;C-QUADRAT ARTS Best Momentum</t>
  </si>
  <si>
    <t>175199</t>
  </si>
  <si>
    <t>ZIF BIG INVESTICIONA GRUPA DD SARAJ</t>
  </si>
  <si>
    <t>949192</t>
  </si>
  <si>
    <t>Raiffeisen Kapitalanlage Gesellschaft m.b.H.;FlexProtection Secure 16</t>
  </si>
  <si>
    <t>493969</t>
  </si>
  <si>
    <t>Raiffeisen Kapitalanlage-GmbH;R-VIP 50</t>
  </si>
  <si>
    <t>143359</t>
  </si>
  <si>
    <t>Raiffeisen Kapitalanlage-GmbH;R 169-Fonds</t>
  </si>
  <si>
    <t>523153</t>
  </si>
  <si>
    <t>Budapest Arany Alapok Alapja</t>
  </si>
  <si>
    <t>177801</t>
  </si>
  <si>
    <t>Raiffeisen Index Premium Fund</t>
  </si>
  <si>
    <t>2071543</t>
  </si>
  <si>
    <t>UI Privatfonds GmbH UniRak;Konservativ</t>
  </si>
  <si>
    <t>559314</t>
  </si>
  <si>
    <t>Raiffeisen Kapitalanlage GmbH;WSTW I</t>
  </si>
  <si>
    <t>14289</t>
  </si>
  <si>
    <t>Raiffeisen Kapitalanlage-GmbH;R 55-Fonds</t>
  </si>
  <si>
    <t>885725</t>
  </si>
  <si>
    <t>Raiffeisen Kapitalanlage Gesellschaft m.b.H.;R-Südtirol</t>
  </si>
  <si>
    <t>1856230</t>
  </si>
  <si>
    <t>MCI.PrivateVentures FIZ;MCI.EuroVentures 1.0</t>
  </si>
  <si>
    <t>PL</t>
  </si>
  <si>
    <t>3128</t>
  </si>
  <si>
    <t>Raiffeisen Kapitalanlage-GmbH;R 32-Fonds</t>
  </si>
  <si>
    <t>1062892</t>
  </si>
  <si>
    <t>Raiffeisen Kapitalanlage Gesellschaft m.b.H.;Valida EM Corp N 1</t>
  </si>
  <si>
    <t>1318406</t>
  </si>
  <si>
    <t>IQAM Invest GmbH;AVO Classic</t>
  </si>
  <si>
    <t>690964</t>
  </si>
  <si>
    <t>Raiffeisen Kapitalanlage Gesellschaft m.b.H.;Kathrein SF45</t>
  </si>
  <si>
    <t>518211</t>
  </si>
  <si>
    <t>Raiffeisen Kapitalanlage Gesellschaft m.b.H.;Raiffeisen-Inflation-Shield</t>
  </si>
  <si>
    <t>492092</t>
  </si>
  <si>
    <t>Raiffeisen Kapitalanlage GmbH;Klassik Invest Anleihen</t>
  </si>
  <si>
    <t>1228789</t>
  </si>
  <si>
    <t>Aegon MoneyMaxx Total Return Befektetési Alap</t>
  </si>
  <si>
    <t>40993</t>
  </si>
  <si>
    <t>Raiffeisen Kapitalanlage-GmbH;R 130-Fonds</t>
  </si>
  <si>
    <t>68368</t>
  </si>
  <si>
    <t>Raiffeisen Kapitalanlage-GmbH;Raiffeisen-EmergingMarkets-Rent</t>
  </si>
  <si>
    <t>1218351</t>
  </si>
  <si>
    <t>Raiffeisen Kapitalanlage Gesellschaft m.b.H.;Raiffeisen-RC6</t>
  </si>
  <si>
    <t>23647</t>
  </si>
  <si>
    <t>Raiffeisen Kapitalanlage GmbH Klassik Invest ESG Aktien</t>
  </si>
  <si>
    <t>1502688</t>
  </si>
  <si>
    <t>FDI RAIFFEISEN MODERAT EUR</t>
  </si>
  <si>
    <t>ead_pre_ccf</t>
  </si>
  <si>
    <t>el</t>
  </si>
  <si>
    <t xml:space="preserve"> check  total t_Cdr</t>
  </si>
  <si>
    <t>securitized</t>
  </si>
  <si>
    <t>method_new</t>
  </si>
  <si>
    <t>U</t>
  </si>
  <si>
    <t>ADV</t>
  </si>
  <si>
    <t>F</t>
  </si>
  <si>
    <t>T</t>
  </si>
  <si>
    <t>FOU</t>
  </si>
  <si>
    <t>STD</t>
  </si>
  <si>
    <t>Total</t>
  </si>
  <si>
    <t>T_CDR</t>
  </si>
  <si>
    <t>data from rzb_Cdr sql 1</t>
  </si>
  <si>
    <t>Check</t>
  </si>
  <si>
    <t>method_new_mapped</t>
  </si>
  <si>
    <t>number_of_observations</t>
  </si>
  <si>
    <t>max_ead</t>
  </si>
  <si>
    <t>min_ead</t>
  </si>
  <si>
    <t>median_ead</t>
  </si>
  <si>
    <t>RBAL</t>
  </si>
  <si>
    <t>CASRS</t>
  </si>
  <si>
    <t>RBCZ</t>
  </si>
  <si>
    <t>RLBY1</t>
  </si>
  <si>
    <t>RBBY</t>
  </si>
  <si>
    <t>RBRU</t>
  </si>
  <si>
    <t>RBUK</t>
  </si>
  <si>
    <t>RSTS</t>
  </si>
  <si>
    <t>AMYKOS</t>
  </si>
  <si>
    <t>ARCANA</t>
  </si>
  <si>
    <t>AREALE</t>
  </si>
  <si>
    <t>RBIITS</t>
  </si>
  <si>
    <t>RLAUXO</t>
  </si>
  <si>
    <t>ELEVATOR</t>
  </si>
  <si>
    <t>RLAVMUEN</t>
  </si>
  <si>
    <t>RZBVER</t>
  </si>
  <si>
    <t>OVIS</t>
  </si>
  <si>
    <t>RBRS</t>
  </si>
  <si>
    <t>RRDB</t>
  </si>
  <si>
    <t>RBIPL</t>
  </si>
  <si>
    <t>SOLARII</t>
  </si>
  <si>
    <t>RPL</t>
  </si>
  <si>
    <t>RLCZ</t>
  </si>
  <si>
    <t>RLRO</t>
  </si>
  <si>
    <t>RLGMBH</t>
  </si>
  <si>
    <t>RAV</t>
  </si>
  <si>
    <t>RPC</t>
  </si>
  <si>
    <t>OEVK</t>
  </si>
  <si>
    <t>CRISP</t>
  </si>
  <si>
    <t>RBISK</t>
  </si>
  <si>
    <t>RILVII</t>
  </si>
  <si>
    <t>RAIFGGL</t>
  </si>
  <si>
    <t>AKRISIOS</t>
  </si>
  <si>
    <t>RKAG</t>
  </si>
  <si>
    <t>RBSPK</t>
  </si>
  <si>
    <t>RINVEST</t>
  </si>
  <si>
    <t>Regional Government</t>
  </si>
  <si>
    <t>AVAL</t>
  </si>
  <si>
    <t>RFACTOR</t>
  </si>
  <si>
    <t>BKGL</t>
  </si>
  <si>
    <t>ISRB</t>
  </si>
  <si>
    <t>SLBY</t>
  </si>
  <si>
    <t>TLSK</t>
  </si>
  <si>
    <t>ADAGI</t>
  </si>
  <si>
    <t>ACHAKG</t>
  </si>
  <si>
    <t>ADAMKG</t>
  </si>
  <si>
    <t>AUSBET</t>
  </si>
  <si>
    <t>ORESKG</t>
  </si>
  <si>
    <t>RLRETE</t>
  </si>
  <si>
    <t>ABADEKG</t>
  </si>
  <si>
    <t>RBSPKRO</t>
  </si>
  <si>
    <t>RLAL</t>
  </si>
  <si>
    <t>RLHR</t>
  </si>
  <si>
    <t>RLRU</t>
  </si>
  <si>
    <t>RLBH</t>
  </si>
  <si>
    <t>RLRS</t>
  </si>
  <si>
    <t>LYRA</t>
  </si>
  <si>
    <t>RALT</t>
  </si>
  <si>
    <t>RPPH</t>
  </si>
  <si>
    <t>CERES</t>
  </si>
  <si>
    <t>RRENT</t>
  </si>
  <si>
    <t>ADIAKG</t>
  </si>
  <si>
    <t>CWNRIL</t>
  </si>
  <si>
    <t>PELIAS</t>
  </si>
  <si>
    <t>ETEOKLES</t>
  </si>
  <si>
    <t>RANX</t>
  </si>
  <si>
    <t>RBKO</t>
  </si>
  <si>
    <t>RLBANK</t>
  </si>
  <si>
    <t>REBAUM</t>
  </si>
  <si>
    <t>RCL</t>
  </si>
  <si>
    <t>ADOS</t>
  </si>
  <si>
    <t>GITG</t>
  </si>
  <si>
    <t>DDSTB</t>
  </si>
  <si>
    <t>RANXIV</t>
  </si>
  <si>
    <t>RBRUFIN</t>
  </si>
  <si>
    <t>UNTERINN</t>
  </si>
  <si>
    <t>RLI</t>
  </si>
  <si>
    <t>RWBB</t>
  </si>
  <si>
    <t>OEHTBET</t>
  </si>
  <si>
    <t>RLNORDAB</t>
  </si>
  <si>
    <t>ALEASS</t>
  </si>
  <si>
    <t>GENO</t>
  </si>
  <si>
    <t>RBIM</t>
  </si>
  <si>
    <t>RISP</t>
  </si>
  <si>
    <t>ACRKG</t>
  </si>
  <si>
    <t>IHSRBI</t>
  </si>
  <si>
    <t>RLIMMO</t>
  </si>
  <si>
    <t>ABURASH</t>
  </si>
  <si>
    <t>AUSLPEM</t>
  </si>
  <si>
    <t>RLGRUND</t>
  </si>
  <si>
    <t>KATHREIN</t>
  </si>
  <si>
    <t>DOROS</t>
  </si>
  <si>
    <t>CANOPA</t>
  </si>
  <si>
    <t>RIL</t>
  </si>
  <si>
    <t>RBSG</t>
  </si>
  <si>
    <t>RLLT</t>
  </si>
  <si>
    <t>RLAIR</t>
  </si>
  <si>
    <t>URSA</t>
  </si>
  <si>
    <t>RLBET</t>
  </si>
  <si>
    <t>SALVE</t>
  </si>
  <si>
    <t>AKCENT</t>
  </si>
  <si>
    <t>HYPOCM</t>
  </si>
  <si>
    <t>VORSORGE</t>
  </si>
  <si>
    <t>RLKO</t>
  </si>
  <si>
    <t>RILG</t>
  </si>
  <si>
    <t>ABADE</t>
  </si>
  <si>
    <t>PLANA</t>
  </si>
  <si>
    <t>HRGRIL</t>
  </si>
  <si>
    <t>RILXIV</t>
  </si>
  <si>
    <t>ALPHAHOL</t>
  </si>
  <si>
    <t>LENTIAKG</t>
  </si>
  <si>
    <t>TAM</t>
  </si>
  <si>
    <t>RBILEG</t>
  </si>
  <si>
    <t>RZBSEKTO</t>
  </si>
  <si>
    <t>CINOVA</t>
  </si>
  <si>
    <t>ARUM</t>
  </si>
  <si>
    <t>HABITO</t>
  </si>
  <si>
    <t>MOERBY</t>
  </si>
  <si>
    <t>OSTALB</t>
  </si>
  <si>
    <t>PROOFF</t>
  </si>
  <si>
    <t>RBCN</t>
  </si>
  <si>
    <t>RUBRA</t>
  </si>
  <si>
    <t>SINIS</t>
  </si>
  <si>
    <t>RSHR</t>
  </si>
  <si>
    <t>AGIOS</t>
  </si>
  <si>
    <t>RBILEA</t>
  </si>
  <si>
    <t>SAMARA</t>
  </si>
  <si>
    <t>RBSPKMS</t>
  </si>
  <si>
    <t>SCHRUNS</t>
  </si>
  <si>
    <t>UPC</t>
  </si>
  <si>
    <t>RBDE</t>
  </si>
  <si>
    <t>RAMRO</t>
  </si>
  <si>
    <t>RALTOHG</t>
  </si>
  <si>
    <t>WEGA</t>
  </si>
  <si>
    <t>AUSLEAS</t>
  </si>
  <si>
    <t>RLPROJFI</t>
  </si>
  <si>
    <t>RZBINV</t>
  </si>
  <si>
    <t>FLOR</t>
  </si>
  <si>
    <t>RAIFKGL</t>
  </si>
  <si>
    <t>CUPID</t>
  </si>
  <si>
    <t>AGAMEMKG</t>
  </si>
  <si>
    <t>PERSES</t>
  </si>
  <si>
    <t>VINDALO</t>
  </si>
  <si>
    <t>Total FOU</t>
  </si>
  <si>
    <t>Total STD</t>
  </si>
  <si>
    <t>Total ADV</t>
  </si>
  <si>
    <t>check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</si>
</sst>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7994D1"/>
        <bgColor rgb="FF7994D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4" fontId="4" fillId="0" borderId="0" xfId="1" applyNumberFormat="1" applyFont="1" applyAlignment="1">
      <alignment vertical="center" wrapText="1"/>
    </xf>
    <xf numFmtId="2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4" fillId="3" borderId="0" xfId="0" applyFont="1" applyFill="1" applyAlignment="1">
      <alignment vertical="center" wrapText="1"/>
    </xf>
    <xf numFmtId="164" fontId="4" fillId="3" borderId="0" xfId="1" applyNumberFormat="1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164" fontId="4" fillId="4" borderId="0" xfId="1" applyNumberFormat="1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43" fontId="0" fillId="0" borderId="0" xfId="1" applyFont="1"/>
    <xf numFmtId="2" fontId="0" fillId="3" borderId="0" xfId="1" applyNumberFormat="1" applyFont="1" applyFill="1"/>
    <xf numFmtId="164" fontId="0" fillId="3" borderId="0" xfId="1" applyNumberFormat="1" applyFont="1" applyFill="1"/>
    <xf numFmtId="165" fontId="0" fillId="0" borderId="0" xfId="1" applyNumberFormat="1" applyFont="1"/>
    <xf numFmtId="0" fontId="0" fillId="4" borderId="0" xfId="0" applyFill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" sqref="E1"/>
    </sheetView>
  </sheetViews>
  <sheetFormatPr defaultRowHeight="15" x14ac:dyDescent="0.25"/>
  <cols>
    <col min="1" max="2" width="10.28515625" bestFit="1" customWidth="1"/>
  </cols>
  <sheetData>
    <row r="1" spans="1:5" x14ac:dyDescent="0.25">
      <c r="A1" s="3" t="s">
        <v>0</v>
      </c>
      <c r="B1" t="s">
        <v>1</v>
      </c>
    </row>
    <row r="3" spans="1:5" x14ac:dyDescent="0.25">
      <c r="A3" s="3" t="s">
        <v>2</v>
      </c>
      <c r="B3" s="5">
        <v>44469</v>
      </c>
      <c r="E3" s="1"/>
    </row>
    <row r="5" spans="1:5" x14ac:dyDescent="0.25">
      <c r="A5" s="3" t="s">
        <v>3</v>
      </c>
      <c r="B5" t="s">
        <v>4</v>
      </c>
    </row>
    <row r="6" spans="1:5" x14ac:dyDescent="0.25">
      <c r="B6" t="s">
        <v>5</v>
      </c>
    </row>
    <row r="7" spans="1:5" x14ac:dyDescent="0.25">
      <c r="B7" t="s">
        <v>6</v>
      </c>
    </row>
    <row r="8" spans="1:5" x14ac:dyDescent="0.25">
      <c r="B8" t="s">
        <v>7</v>
      </c>
    </row>
    <row r="9" spans="1:5" x14ac:dyDescent="0.25">
      <c r="B9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5" spans="1:5" x14ac:dyDescent="0.25">
      <c r="A15" s="3" t="s">
        <v>12</v>
      </c>
      <c r="B15" s="1" t="s">
        <v>13</v>
      </c>
    </row>
    <row r="16" spans="1:5" x14ac:dyDescent="0.25">
      <c r="B16" s="1" t="s">
        <v>14</v>
      </c>
    </row>
    <row r="17" spans="1:2" x14ac:dyDescent="0.25">
      <c r="B17" s="1" t="s">
        <v>15</v>
      </c>
    </row>
    <row r="18" spans="1:2" x14ac:dyDescent="0.25">
      <c r="B18" s="1" t="s">
        <v>16</v>
      </c>
    </row>
    <row r="19" spans="1:2" x14ac:dyDescent="0.25">
      <c r="B19" s="1" t="s">
        <v>10</v>
      </c>
    </row>
    <row r="20" spans="1:2" x14ac:dyDescent="0.25">
      <c r="B20" s="1" t="s">
        <v>17</v>
      </c>
    </row>
    <row r="23" spans="1:2" x14ac:dyDescent="0.25">
      <c r="A23" s="3" t="s">
        <v>18</v>
      </c>
      <c r="B23" s="4" t="s">
        <v>19</v>
      </c>
    </row>
    <row r="26" spans="1:2" x14ac:dyDescent="0.25">
      <c r="A26" s="3" t="s">
        <v>20</v>
      </c>
      <c r="B26" s="1" t="s">
        <v>4</v>
      </c>
    </row>
    <row r="27" spans="1:2" x14ac:dyDescent="0.25">
      <c r="B27" s="1" t="s">
        <v>21</v>
      </c>
    </row>
    <row r="28" spans="1:2" x14ac:dyDescent="0.25">
      <c r="B28" s="1" t="s">
        <v>22</v>
      </c>
    </row>
    <row r="29" spans="1:2" x14ac:dyDescent="0.25">
      <c r="B29" s="1" t="s">
        <v>23</v>
      </c>
    </row>
    <row r="30" spans="1:2" x14ac:dyDescent="0.25">
      <c r="B30" s="1" t="s">
        <v>24</v>
      </c>
    </row>
    <row r="31" spans="1:2" x14ac:dyDescent="0.25">
      <c r="B31" s="1" t="s">
        <v>25</v>
      </c>
    </row>
    <row r="32" spans="1:2" x14ac:dyDescent="0.25">
      <c r="B32" s="1" t="s">
        <v>26</v>
      </c>
    </row>
    <row r="35" spans="1:2" x14ac:dyDescent="0.25">
      <c r="A35" s="3" t="s">
        <v>27</v>
      </c>
      <c r="B35" s="1" t="s">
        <v>28</v>
      </c>
    </row>
    <row r="37" spans="1:2" x14ac:dyDescent="0.25">
      <c r="A37" s="3" t="s">
        <v>29</v>
      </c>
      <c r="B37" t="s">
        <v>30</v>
      </c>
    </row>
    <row r="38" spans="1:2" x14ac:dyDescent="0.25">
      <c r="B38" t="s">
        <v>31</v>
      </c>
    </row>
    <row r="39" spans="1:2" x14ac:dyDescent="0.25">
      <c r="B39" t="s">
        <v>32</v>
      </c>
    </row>
    <row r="41" spans="1:2" x14ac:dyDescent="0.25">
      <c r="A41" s="3" t="s">
        <v>33</v>
      </c>
      <c r="B41" t="s">
        <v>4</v>
      </c>
    </row>
    <row r="42" spans="1:2" x14ac:dyDescent="0.25">
      <c r="B42" t="s">
        <v>34</v>
      </c>
    </row>
    <row r="43" spans="1:2" x14ac:dyDescent="0.25">
      <c r="B43" t="s">
        <v>6</v>
      </c>
    </row>
    <row r="44" spans="1:2" x14ac:dyDescent="0.25">
      <c r="B44" t="s">
        <v>35</v>
      </c>
    </row>
    <row r="45" spans="1:2" x14ac:dyDescent="0.25">
      <c r="B45" t="s">
        <v>36</v>
      </c>
    </row>
    <row r="46" spans="1:2" x14ac:dyDescent="0.25">
      <c r="B46" t="s">
        <v>37</v>
      </c>
    </row>
    <row r="47" spans="1:2" x14ac:dyDescent="0.25">
      <c r="B47" t="s">
        <v>38</v>
      </c>
    </row>
    <row r="48" spans="1:2" x14ac:dyDescent="0.25">
      <c r="B48" t="s">
        <v>39</v>
      </c>
    </row>
    <row r="49" spans="2:2" x14ac:dyDescent="0.25">
      <c r="B49" t="s">
        <v>40</v>
      </c>
    </row>
    <row r="50" spans="2:2" x14ac:dyDescent="0.25">
      <c r="B50" t="s">
        <v>41</v>
      </c>
    </row>
    <row r="51" spans="2:2" x14ac:dyDescent="0.25">
      <c r="B51" t="s">
        <v>42</v>
      </c>
    </row>
    <row r="52" spans="2:2" x14ac:dyDescent="0.25">
      <c r="B52" t="s">
        <v>43</v>
      </c>
    </row>
    <row r="53" spans="2:2" x14ac:dyDescent="0.25">
      <c r="B53" t="s">
        <v>8</v>
      </c>
    </row>
    <row r="54" spans="2:2" x14ac:dyDescent="0.25">
      <c r="B54" t="s">
        <v>44</v>
      </c>
    </row>
    <row r="55" spans="2:2" x14ac:dyDescent="0.25">
      <c r="B55" t="s">
        <v>45</v>
      </c>
    </row>
    <row r="56" spans="2:2" x14ac:dyDescent="0.25">
      <c r="B56" t="s">
        <v>46</v>
      </c>
    </row>
    <row r="57" spans="2:2" x14ac:dyDescent="0.25">
      <c r="B57" t="s">
        <v>47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H28"/>
  <sheetViews>
    <sheetView workbookViewId="0">
      <selection activeCell="C14" sqref="C14"/>
    </sheetView>
  </sheetViews>
  <sheetFormatPr defaultRowHeight="15" customHeight="1" x14ac:dyDescent="0.25"/>
  <cols>
    <col min="1" max="1" width="24.28515625" bestFit="1" customWidth="1"/>
    <col min="2" max="2" width="20.7109375" bestFit="1" customWidth="1"/>
    <col min="3" max="4" width="20" style="2" bestFit="1" customWidth="1"/>
    <col min="5" max="5" width="23" bestFit="1" customWidth="1"/>
    <col min="6" max="6" width="20.7109375" bestFit="1" customWidth="1"/>
    <col min="7" max="8" width="20" bestFit="1" customWidth="1"/>
  </cols>
  <sheetData>
    <row r="1" spans="1:8" ht="15" customHeight="1" x14ac:dyDescent="0.25">
      <c r="A1" s="14" t="s">
        <v>48</v>
      </c>
      <c r="B1" s="14" t="s">
        <v>49</v>
      </c>
      <c r="C1" s="14" t="s">
        <v>50</v>
      </c>
      <c r="D1" s="14" t="s">
        <v>51</v>
      </c>
      <c r="E1" s="7"/>
      <c r="F1" s="7"/>
      <c r="G1" s="7"/>
      <c r="H1" s="7"/>
    </row>
    <row r="2" spans="1:8" ht="15" customHeight="1" x14ac:dyDescent="0.25">
      <c r="A2" t="s">
        <v>52</v>
      </c>
      <c r="B2" t="s">
        <v>52</v>
      </c>
      <c r="C2">
        <v>993663024.1380837</v>
      </c>
      <c r="D2">
        <v>471668157.35068828</v>
      </c>
    </row>
    <row r="3" spans="1:8" ht="15" customHeight="1" x14ac:dyDescent="0.25">
      <c r="A3" t="s">
        <v>53</v>
      </c>
      <c r="B3" t="s">
        <v>53</v>
      </c>
      <c r="C3">
        <v>2263421011.4478269</v>
      </c>
      <c r="D3">
        <v>443539863.31512302</v>
      </c>
    </row>
    <row r="4" spans="1:8" ht="15" customHeight="1" x14ac:dyDescent="0.25">
      <c r="A4" t="s">
        <v>54</v>
      </c>
      <c r="B4" t="s">
        <v>54</v>
      </c>
      <c r="C4">
        <v>29114013068.73497</v>
      </c>
      <c r="D4">
        <v>5221444107.4353294</v>
      </c>
    </row>
    <row r="5" spans="1:8" ht="15" customHeight="1" x14ac:dyDescent="0.25">
      <c r="A5" t="s">
        <v>55</v>
      </c>
      <c r="B5" t="s">
        <v>55</v>
      </c>
      <c r="C5">
        <v>6000394914.1144686</v>
      </c>
      <c r="D5">
        <v>3834725321.0988722</v>
      </c>
    </row>
    <row r="6" spans="1:8" ht="15" customHeight="1" x14ac:dyDescent="0.25">
      <c r="A6" t="s">
        <v>56</v>
      </c>
      <c r="B6" t="s">
        <v>56</v>
      </c>
      <c r="C6">
        <v>4695489.834117325</v>
      </c>
      <c r="D6">
        <v>2634527.1619954281</v>
      </c>
    </row>
    <row r="7" spans="1:8" ht="15" customHeight="1" x14ac:dyDescent="0.25">
      <c r="A7" t="s">
        <v>57</v>
      </c>
      <c r="B7" t="s">
        <v>58</v>
      </c>
      <c r="C7">
        <v>3990181.6732486882</v>
      </c>
      <c r="D7">
        <v>7637237.3246231722</v>
      </c>
    </row>
    <row r="8" spans="1:8" ht="15" customHeight="1" x14ac:dyDescent="0.25">
      <c r="A8" t="s">
        <v>59</v>
      </c>
      <c r="B8" t="s">
        <v>59</v>
      </c>
      <c r="C8">
        <v>3949676487.7646871</v>
      </c>
      <c r="D8">
        <v>2734931823.453372</v>
      </c>
    </row>
    <row r="9" spans="1:8" ht="15" customHeight="1" x14ac:dyDescent="0.25">
      <c r="A9" t="s">
        <v>58</v>
      </c>
      <c r="B9" t="s">
        <v>58</v>
      </c>
      <c r="C9">
        <v>1392386059.5701511</v>
      </c>
      <c r="D9">
        <v>252180578.6714597</v>
      </c>
    </row>
    <row r="10" spans="1:8" ht="15" customHeight="1" x14ac:dyDescent="0.25">
      <c r="A10" t="s">
        <v>60</v>
      </c>
      <c r="B10" t="s">
        <v>60</v>
      </c>
      <c r="C10">
        <v>13861712049.660469</v>
      </c>
      <c r="D10">
        <v>1577724314.428767</v>
      </c>
    </row>
    <row r="11" spans="1:8" ht="15" customHeight="1" x14ac:dyDescent="0.25">
      <c r="A11" t="s">
        <v>61</v>
      </c>
      <c r="B11" t="s">
        <v>61</v>
      </c>
      <c r="C11">
        <v>41809241482.186813</v>
      </c>
      <c r="D11">
        <v>26408641776.629669</v>
      </c>
    </row>
    <row r="12" spans="1:8" ht="15" customHeight="1" x14ac:dyDescent="0.25">
      <c r="B12" s="14" t="s">
        <v>62</v>
      </c>
      <c r="C12" s="14">
        <f>SUM(C2:C11)</f>
        <v>99393193769.124832</v>
      </c>
      <c r="D12" s="14">
        <f>SUM(D2:D11)</f>
        <v>40955127706.869896</v>
      </c>
    </row>
    <row r="19" spans="1:4" ht="15" customHeight="1" x14ac:dyDescent="0.25">
      <c r="A19" s="9"/>
      <c r="B19" s="9"/>
      <c r="C19" s="10"/>
      <c r="D19" s="10"/>
    </row>
    <row r="20" spans="1:4" ht="15" customHeight="1" x14ac:dyDescent="0.25">
      <c r="A20" s="9"/>
      <c r="B20" s="9"/>
      <c r="C20" s="10"/>
      <c r="D20" s="10"/>
    </row>
    <row r="21" spans="1:4" ht="15" customHeight="1" x14ac:dyDescent="0.25">
      <c r="A21" s="9"/>
      <c r="B21" s="9"/>
      <c r="C21" s="10"/>
      <c r="D21" s="9"/>
    </row>
    <row r="22" spans="1:4" ht="15" customHeight="1" x14ac:dyDescent="0.25">
      <c r="A22" s="9"/>
      <c r="B22" s="9"/>
      <c r="C22" s="10"/>
      <c r="D22" s="10"/>
    </row>
    <row r="23" spans="1:4" ht="15" customHeight="1" x14ac:dyDescent="0.25">
      <c r="A23" s="9"/>
      <c r="B23" s="9"/>
      <c r="C23" s="10"/>
      <c r="D23" s="10"/>
    </row>
    <row r="24" spans="1:4" ht="15" customHeight="1" x14ac:dyDescent="0.25">
      <c r="A24" s="9"/>
      <c r="B24" s="9"/>
      <c r="C24" s="10"/>
      <c r="D24" s="10"/>
    </row>
    <row r="25" spans="1:4" ht="15" customHeight="1" x14ac:dyDescent="0.25">
      <c r="A25" s="9"/>
      <c r="B25" s="9"/>
      <c r="C25" s="10"/>
      <c r="D25" s="10"/>
    </row>
    <row r="26" spans="1:4" ht="15" customHeight="1" x14ac:dyDescent="0.25">
      <c r="A26" s="9"/>
      <c r="B26" s="9"/>
      <c r="C26" s="10"/>
      <c r="D26" s="9"/>
    </row>
    <row r="27" spans="1:4" ht="15" customHeight="1" x14ac:dyDescent="0.25">
      <c r="A27" s="9"/>
      <c r="B27" s="9"/>
      <c r="C27" s="10"/>
      <c r="D27" s="10"/>
    </row>
    <row r="28" spans="1:4" ht="15" customHeight="1" x14ac:dyDescent="0.25">
      <c r="A28" s="9"/>
      <c r="B28" s="9"/>
      <c r="C28" s="10"/>
      <c r="D28" s="10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K38"/>
  <sheetViews>
    <sheetView workbookViewId="0">
      <selection activeCell="E30" sqref="E30"/>
    </sheetView>
  </sheetViews>
  <sheetFormatPr defaultRowHeight="15" customHeight="1" x14ac:dyDescent="0.25"/>
  <cols>
    <col min="1" max="1" width="28.5703125" bestFit="1" customWidth="1"/>
    <col min="2" max="2" width="20.7109375" bestFit="1" customWidth="1"/>
    <col min="3" max="3" width="45.28515625" bestFit="1" customWidth="1"/>
    <col min="4" max="5" width="17.28515625" style="2" bestFit="1" customWidth="1"/>
    <col min="7" max="7" width="27.28515625" bestFit="1" customWidth="1"/>
    <col min="8" max="8" width="20" bestFit="1" customWidth="1"/>
    <col min="9" max="9" width="24.28515625" bestFit="1" customWidth="1"/>
    <col min="10" max="10" width="4.28515625" bestFit="1" customWidth="1"/>
    <col min="11" max="11" width="4.7109375" bestFit="1" customWidth="1"/>
  </cols>
  <sheetData>
    <row r="1" spans="1:11" ht="15" customHeight="1" x14ac:dyDescent="0.25">
      <c r="A1" s="15" t="s">
        <v>63</v>
      </c>
      <c r="B1" s="15" t="s">
        <v>64</v>
      </c>
      <c r="C1" s="16" t="s">
        <v>65</v>
      </c>
      <c r="D1" s="16" t="s">
        <v>50</v>
      </c>
      <c r="E1" s="14" t="s">
        <v>51</v>
      </c>
      <c r="F1" s="9"/>
      <c r="G1" s="7"/>
      <c r="H1" s="7"/>
      <c r="I1" s="7"/>
      <c r="J1" s="7"/>
      <c r="K1" s="7"/>
    </row>
    <row r="2" spans="1:11" ht="15" customHeight="1" x14ac:dyDescent="0.25">
      <c r="A2" s="9" t="s">
        <v>66</v>
      </c>
      <c r="B2" s="9" t="s">
        <v>67</v>
      </c>
      <c r="C2" s="11" t="s">
        <v>68</v>
      </c>
      <c r="D2" s="11">
        <v>3990181.6732486882</v>
      </c>
      <c r="E2">
        <v>7637237.3246231722</v>
      </c>
      <c r="F2" s="9"/>
      <c r="G2" s="9"/>
      <c r="H2" s="9"/>
      <c r="I2" s="9"/>
      <c r="J2" s="10"/>
      <c r="K2" s="10"/>
    </row>
    <row r="3" spans="1:11" ht="15" customHeight="1" x14ac:dyDescent="0.25">
      <c r="A3" s="9" t="s">
        <v>69</v>
      </c>
      <c r="B3" s="9" t="s">
        <v>69</v>
      </c>
      <c r="C3" s="11" t="s">
        <v>70</v>
      </c>
      <c r="D3" s="11">
        <v>1833579923.393157</v>
      </c>
      <c r="E3">
        <v>976868209.16709924</v>
      </c>
      <c r="F3" s="9"/>
      <c r="G3" s="8"/>
      <c r="H3" s="8"/>
      <c r="I3" s="8"/>
      <c r="J3" s="10"/>
      <c r="K3" s="10"/>
    </row>
    <row r="4" spans="1:11" ht="15" customHeight="1" x14ac:dyDescent="0.25">
      <c r="A4" s="9" t="s">
        <v>71</v>
      </c>
      <c r="B4" s="9" t="s">
        <v>71</v>
      </c>
      <c r="C4" s="11" t="s">
        <v>72</v>
      </c>
      <c r="D4" s="11">
        <v>169740367.091876</v>
      </c>
      <c r="E4">
        <v>28504921.213907681</v>
      </c>
      <c r="F4" s="9"/>
      <c r="G4" s="9"/>
      <c r="H4" s="9"/>
      <c r="I4" s="9"/>
      <c r="J4" s="10"/>
      <c r="K4" s="10"/>
    </row>
    <row r="5" spans="1:11" ht="15" customHeight="1" x14ac:dyDescent="0.25">
      <c r="A5" s="9" t="s">
        <v>73</v>
      </c>
      <c r="B5" s="9" t="s">
        <v>73</v>
      </c>
      <c r="C5" s="11" t="s">
        <v>74</v>
      </c>
      <c r="D5" s="11">
        <v>1243258480.193758</v>
      </c>
      <c r="E5">
        <v>637690739.79833245</v>
      </c>
      <c r="F5" s="9"/>
      <c r="G5" s="9"/>
      <c r="H5" s="9"/>
      <c r="I5" s="9"/>
      <c r="J5" s="10"/>
      <c r="K5" s="10"/>
    </row>
    <row r="6" spans="1:11" ht="15" customHeight="1" x14ac:dyDescent="0.25">
      <c r="A6" s="9" t="s">
        <v>75</v>
      </c>
      <c r="B6" s="9" t="s">
        <v>75</v>
      </c>
      <c r="C6" s="11" t="s">
        <v>76</v>
      </c>
      <c r="D6" s="11">
        <v>4695489.834117325</v>
      </c>
      <c r="E6">
        <v>2634527.1619954281</v>
      </c>
      <c r="F6" s="9"/>
      <c r="G6" s="9"/>
      <c r="H6" s="9"/>
      <c r="I6" s="9"/>
      <c r="J6" s="10"/>
      <c r="K6" s="10"/>
    </row>
    <row r="7" spans="1:11" ht="15" customHeight="1" x14ac:dyDescent="0.25">
      <c r="A7" s="9" t="s">
        <v>77</v>
      </c>
      <c r="B7" s="9" t="s">
        <v>77</v>
      </c>
      <c r="C7" s="11" t="s">
        <v>78</v>
      </c>
      <c r="D7" s="11">
        <v>210227029.36163881</v>
      </c>
      <c r="E7">
        <v>125600570.02040669</v>
      </c>
      <c r="F7" s="9"/>
      <c r="G7" s="9"/>
      <c r="H7" s="9"/>
      <c r="I7" s="9"/>
      <c r="J7" s="10"/>
      <c r="K7" s="10"/>
    </row>
    <row r="8" spans="1:11" ht="15" customHeight="1" x14ac:dyDescent="0.25">
      <c r="A8" s="9" t="s">
        <v>79</v>
      </c>
      <c r="B8" s="9" t="s">
        <v>79</v>
      </c>
      <c r="C8" s="11" t="s">
        <v>80</v>
      </c>
      <c r="D8" s="11">
        <v>1555960553.17939</v>
      </c>
      <c r="E8">
        <v>61382924.310327701</v>
      </c>
      <c r="F8" s="9"/>
      <c r="G8" s="9"/>
      <c r="H8" s="9"/>
      <c r="I8" s="9"/>
      <c r="J8" s="10"/>
      <c r="K8" s="10"/>
    </row>
    <row r="9" spans="1:11" ht="15" customHeight="1" x14ac:dyDescent="0.25">
      <c r="A9" s="9" t="s">
        <v>81</v>
      </c>
      <c r="B9" s="9" t="s">
        <v>81</v>
      </c>
      <c r="C9" s="9" t="s">
        <v>82</v>
      </c>
      <c r="D9" s="11">
        <v>39530811584.138588</v>
      </c>
      <c r="E9" s="11">
        <v>25352269588.747311</v>
      </c>
      <c r="G9" s="9"/>
      <c r="H9" s="9"/>
      <c r="I9" s="9"/>
      <c r="J9" s="10"/>
      <c r="K9" s="10"/>
    </row>
    <row r="10" spans="1:11" ht="15" customHeight="1" x14ac:dyDescent="0.25">
      <c r="A10" s="9" t="s">
        <v>83</v>
      </c>
      <c r="B10" s="9" t="s">
        <v>83</v>
      </c>
      <c r="C10" s="9" t="s">
        <v>84</v>
      </c>
      <c r="D10" s="11">
        <v>691961496.56969547</v>
      </c>
      <c r="E10" s="11">
        <v>214637036.9792445</v>
      </c>
      <c r="G10" s="9"/>
      <c r="H10" s="9"/>
      <c r="I10" s="9"/>
      <c r="J10" s="10"/>
      <c r="K10" s="10"/>
    </row>
    <row r="11" spans="1:11" ht="15" customHeight="1" x14ac:dyDescent="0.25">
      <c r="A11" s="9" t="s">
        <v>85</v>
      </c>
      <c r="B11" s="9" t="s">
        <v>85</v>
      </c>
      <c r="C11" s="9" t="s">
        <v>86</v>
      </c>
      <c r="D11" s="11">
        <v>24450426928.27787</v>
      </c>
      <c r="E11" s="11">
        <v>3904866603.829813</v>
      </c>
      <c r="G11" s="9"/>
      <c r="H11" s="9"/>
      <c r="I11" s="9"/>
      <c r="J11" s="10"/>
      <c r="K11" s="10"/>
    </row>
    <row r="12" spans="1:11" ht="15" customHeight="1" x14ac:dyDescent="0.25">
      <c r="A12" s="9" t="s">
        <v>87</v>
      </c>
      <c r="B12" s="9" t="s">
        <v>87</v>
      </c>
      <c r="C12" s="9" t="s">
        <v>88</v>
      </c>
      <c r="D12" s="11">
        <v>133669846.6994005</v>
      </c>
      <c r="E12" s="11">
        <v>65732581.777654551</v>
      </c>
      <c r="G12" s="9"/>
      <c r="H12" s="9"/>
      <c r="I12" s="9"/>
      <c r="J12" s="10"/>
      <c r="K12" s="10"/>
    </row>
    <row r="13" spans="1:11" ht="15" customHeight="1" x14ac:dyDescent="0.25">
      <c r="A13" s="9" t="s">
        <v>89</v>
      </c>
      <c r="B13" s="9" t="s">
        <v>89</v>
      </c>
      <c r="C13" s="9" t="s">
        <v>90</v>
      </c>
      <c r="D13" s="11">
        <v>445816901.36811709</v>
      </c>
      <c r="E13" s="11">
        <v>91107563.893110007</v>
      </c>
      <c r="G13" s="9"/>
      <c r="H13" s="9"/>
      <c r="I13" s="9"/>
      <c r="J13" s="10"/>
      <c r="K13" s="10"/>
    </row>
    <row r="14" spans="1:11" ht="15" customHeight="1" x14ac:dyDescent="0.25">
      <c r="A14" s="9" t="s">
        <v>91</v>
      </c>
      <c r="B14" s="9" t="s">
        <v>91</v>
      </c>
      <c r="C14" s="9" t="s">
        <v>92</v>
      </c>
      <c r="D14" s="11">
        <v>2085585822.1422031</v>
      </c>
      <c r="E14" s="11">
        <v>394863960.51811022</v>
      </c>
      <c r="G14" s="9"/>
      <c r="H14" s="9"/>
      <c r="I14" s="9"/>
      <c r="J14" s="10"/>
      <c r="K14" s="10"/>
    </row>
    <row r="15" spans="1:11" ht="15" customHeight="1" x14ac:dyDescent="0.25">
      <c r="A15" s="9" t="s">
        <v>93</v>
      </c>
      <c r="B15" s="9" t="s">
        <v>93</v>
      </c>
      <c r="C15" s="9" t="s">
        <v>94</v>
      </c>
      <c r="D15" s="11">
        <v>5982749276.4595652</v>
      </c>
      <c r="E15" s="11">
        <v>3826579094.2288551</v>
      </c>
      <c r="G15" s="9"/>
      <c r="H15" s="9"/>
      <c r="I15" s="9"/>
      <c r="J15" s="10"/>
      <c r="K15" s="9"/>
    </row>
    <row r="16" spans="1:11" ht="15" customHeight="1" x14ac:dyDescent="0.25">
      <c r="A16" s="9" t="s">
        <v>95</v>
      </c>
      <c r="B16" s="9" t="s">
        <v>95</v>
      </c>
      <c r="C16" s="9" t="s">
        <v>96</v>
      </c>
      <c r="D16" s="11">
        <v>900814926.23126864</v>
      </c>
      <c r="E16" s="11">
        <v>403140789.15789729</v>
      </c>
      <c r="G16" s="9"/>
      <c r="H16" s="9"/>
      <c r="I16" s="9"/>
      <c r="J16" s="10"/>
      <c r="K16" s="9"/>
    </row>
    <row r="17" spans="1:11" ht="15" customHeight="1" x14ac:dyDescent="0.25">
      <c r="A17" s="9" t="s">
        <v>97</v>
      </c>
      <c r="B17" s="9" t="s">
        <v>97</v>
      </c>
      <c r="C17" s="9" t="s">
        <v>98</v>
      </c>
      <c r="D17" s="11">
        <v>229023831.95505381</v>
      </c>
      <c r="E17" s="11">
        <v>229023831.95505381</v>
      </c>
      <c r="G17" s="9"/>
      <c r="H17" s="9"/>
      <c r="I17" s="9"/>
      <c r="J17" s="10"/>
      <c r="K17" s="10"/>
    </row>
    <row r="18" spans="1:11" ht="15" customHeight="1" x14ac:dyDescent="0.25">
      <c r="A18" s="9" t="s">
        <v>99</v>
      </c>
      <c r="B18" s="9" t="s">
        <v>99</v>
      </c>
      <c r="C18" s="9" t="s">
        <v>100</v>
      </c>
      <c r="D18" s="11">
        <v>1655298018.810313</v>
      </c>
      <c r="E18" s="11">
        <v>1657310549.9200549</v>
      </c>
      <c r="G18" s="9"/>
      <c r="H18" s="9"/>
      <c r="I18" s="9"/>
      <c r="J18" s="10"/>
      <c r="K18" s="10"/>
    </row>
    <row r="19" spans="1:11" ht="15" customHeight="1" x14ac:dyDescent="0.25">
      <c r="A19" s="9" t="s">
        <v>101</v>
      </c>
      <c r="B19" s="9" t="s">
        <v>101</v>
      </c>
      <c r="C19" s="9" t="s">
        <v>102</v>
      </c>
      <c r="D19" s="11">
        <v>994053277.74526489</v>
      </c>
      <c r="E19" s="11">
        <v>471997731.64438689</v>
      </c>
      <c r="G19" s="9"/>
      <c r="H19" s="9"/>
      <c r="I19" s="9"/>
      <c r="J19" s="10"/>
      <c r="K19" s="10"/>
    </row>
    <row r="20" spans="1:11" ht="15" customHeight="1" x14ac:dyDescent="0.25">
      <c r="A20" s="9" t="s">
        <v>103</v>
      </c>
      <c r="B20" s="9" t="s">
        <v>103</v>
      </c>
      <c r="C20" s="9" t="s">
        <v>104</v>
      </c>
      <c r="D20" s="11">
        <v>8094822.2137478422</v>
      </c>
      <c r="E20" s="11">
        <v>20170981.58310505</v>
      </c>
      <c r="G20" s="9"/>
      <c r="H20" s="9"/>
      <c r="I20" s="9"/>
      <c r="J20" s="10"/>
      <c r="K20" s="10"/>
    </row>
    <row r="21" spans="1:11" ht="15" customHeight="1" x14ac:dyDescent="0.25">
      <c r="A21" s="9"/>
      <c r="B21" s="9"/>
      <c r="C21" s="9"/>
      <c r="D21" s="11">
        <v>13186871316.337299</v>
      </c>
      <c r="E21" s="11">
        <v>1257592918.5806029</v>
      </c>
      <c r="G21" s="9"/>
      <c r="H21" s="9"/>
      <c r="I21" s="9"/>
      <c r="J21" s="10"/>
      <c r="K21" s="10"/>
    </row>
    <row r="22" spans="1:11" ht="15" customHeight="1" x14ac:dyDescent="0.25">
      <c r="A22" s="9" t="s">
        <v>105</v>
      </c>
      <c r="B22" s="9" t="s">
        <v>105</v>
      </c>
      <c r="C22" s="9" t="s">
        <v>106</v>
      </c>
      <c r="D22" s="11">
        <v>460798545.56121659</v>
      </c>
      <c r="E22" s="11">
        <v>100753064.36621749</v>
      </c>
      <c r="G22" s="9"/>
      <c r="H22" s="9"/>
      <c r="I22" s="9"/>
      <c r="J22" s="10"/>
      <c r="K22" s="10"/>
    </row>
    <row r="23" spans="1:11" ht="15" customHeight="1" x14ac:dyDescent="0.25">
      <c r="A23" s="9" t="s">
        <v>107</v>
      </c>
      <c r="B23" s="9" t="s">
        <v>107</v>
      </c>
      <c r="C23" s="9" t="s">
        <v>108</v>
      </c>
      <c r="D23" s="11">
        <v>1996583631.684803</v>
      </c>
      <c r="E23" s="11">
        <v>726453220.11688435</v>
      </c>
      <c r="G23" s="9"/>
      <c r="H23" s="9"/>
      <c r="I23" s="9"/>
      <c r="J23" s="9"/>
      <c r="K23" s="9"/>
    </row>
    <row r="24" spans="1:11" ht="15" customHeight="1" x14ac:dyDescent="0.25">
      <c r="A24" s="9" t="s">
        <v>109</v>
      </c>
      <c r="B24" s="9" t="s">
        <v>109</v>
      </c>
      <c r="C24" s="9" t="s">
        <v>110</v>
      </c>
      <c r="D24" s="11">
        <v>226795418.53308761</v>
      </c>
      <c r="E24" s="11">
        <v>146128393.8784585</v>
      </c>
      <c r="G24" s="9"/>
      <c r="H24" s="9"/>
      <c r="I24" s="9"/>
      <c r="J24" s="10"/>
      <c r="K24" s="10"/>
    </row>
    <row r="25" spans="1:11" ht="15" customHeight="1" x14ac:dyDescent="0.25">
      <c r="A25" s="9" t="s">
        <v>67</v>
      </c>
      <c r="B25" s="9" t="s">
        <v>67</v>
      </c>
      <c r="C25" s="9" t="s">
        <v>68</v>
      </c>
      <c r="D25" s="11">
        <v>1392386059.5701511</v>
      </c>
      <c r="E25" s="11">
        <v>252180578.6714597</v>
      </c>
      <c r="G25" s="9"/>
      <c r="H25" s="9"/>
      <c r="I25" s="9"/>
      <c r="J25" s="10"/>
      <c r="K25" s="10"/>
    </row>
    <row r="26" spans="1:11" ht="15" customHeight="1" x14ac:dyDescent="0.25">
      <c r="A26" s="9" t="s">
        <v>111</v>
      </c>
      <c r="B26" s="9" t="s">
        <v>111</v>
      </c>
      <c r="C26" s="9" t="s">
        <v>112</v>
      </c>
      <c r="D26" s="11">
        <v>40.1</v>
      </c>
      <c r="E26" s="11">
        <v>88.024991920419339</v>
      </c>
      <c r="G26" s="9"/>
      <c r="H26" s="9"/>
      <c r="I26" s="9"/>
      <c r="J26" s="10"/>
      <c r="K26" s="10"/>
    </row>
    <row r="27" spans="1:11" ht="15" customHeight="1" x14ac:dyDescent="0.25">
      <c r="A27" s="9"/>
      <c r="B27" s="9"/>
      <c r="C27" s="15" t="s">
        <v>62</v>
      </c>
      <c r="D27" s="16">
        <f>SUM(D2:D26)</f>
        <v>99393193769.124817</v>
      </c>
      <c r="E27" s="16">
        <f>SUM(E2:E26)</f>
        <v>40955127706.869904</v>
      </c>
      <c r="G27" s="9"/>
      <c r="H27" s="9"/>
      <c r="I27" s="9"/>
      <c r="J27" s="10"/>
      <c r="K27" s="10"/>
    </row>
    <row r="28" spans="1:11" ht="15" customHeight="1" x14ac:dyDescent="0.25">
      <c r="A28" s="9"/>
      <c r="B28" s="9"/>
      <c r="C28" s="9"/>
      <c r="D28" s="11"/>
      <c r="E28" s="11"/>
      <c r="G28" s="9"/>
      <c r="H28" s="9"/>
      <c r="I28" s="9"/>
      <c r="J28" s="10"/>
      <c r="K28" s="10"/>
    </row>
    <row r="29" spans="1:11" ht="15" customHeight="1" x14ac:dyDescent="0.25">
      <c r="A29" s="9"/>
      <c r="B29" s="9"/>
      <c r="C29" s="9"/>
      <c r="D29" s="11"/>
      <c r="E29" s="11"/>
      <c r="G29" s="9"/>
      <c r="H29" s="9"/>
      <c r="I29" s="9"/>
      <c r="J29" s="10"/>
      <c r="K29" s="10"/>
    </row>
    <row r="30" spans="1:11" ht="15" customHeight="1" x14ac:dyDescent="0.25">
      <c r="A30" s="9"/>
      <c r="B30" s="9"/>
      <c r="C30" s="17" t="s">
        <v>113</v>
      </c>
      <c r="D30" s="18">
        <f>D27-'sql 1'!C12</f>
        <v>0</v>
      </c>
      <c r="E30" s="18">
        <f>E27-'sql 1'!D12</f>
        <v>0</v>
      </c>
      <c r="G30" s="9"/>
      <c r="H30" s="9"/>
      <c r="I30" s="9"/>
      <c r="J30" s="9"/>
      <c r="K30" s="9"/>
    </row>
    <row r="31" spans="1:11" ht="15" customHeight="1" x14ac:dyDescent="0.25">
      <c r="A31" s="9"/>
      <c r="B31" s="9"/>
      <c r="C31" s="9"/>
      <c r="D31" s="11"/>
      <c r="E31" s="11"/>
      <c r="G31" s="9"/>
    </row>
    <row r="32" spans="1:11" ht="15" customHeight="1" x14ac:dyDescent="0.25">
      <c r="B32" s="9"/>
      <c r="C32" s="9"/>
      <c r="D32" s="11"/>
      <c r="E32" s="11"/>
      <c r="G32" s="9"/>
    </row>
    <row r="33" spans="2:7" ht="15" customHeight="1" x14ac:dyDescent="0.25">
      <c r="B33" s="9"/>
      <c r="C33" s="9"/>
      <c r="D33" s="11"/>
      <c r="E33" s="11"/>
      <c r="G33" s="9"/>
    </row>
    <row r="34" spans="2:7" ht="15" customHeight="1" x14ac:dyDescent="0.25">
      <c r="B34" s="9"/>
      <c r="C34" s="9"/>
      <c r="D34" s="11"/>
      <c r="E34" s="11"/>
      <c r="G34" s="9"/>
    </row>
    <row r="35" spans="2:7" ht="15" customHeight="1" x14ac:dyDescent="0.25">
      <c r="B35" s="9"/>
      <c r="C35" s="9"/>
      <c r="D35" s="11"/>
      <c r="E35" s="11"/>
      <c r="G35" s="9"/>
    </row>
    <row r="36" spans="2:7" ht="15" customHeight="1" x14ac:dyDescent="0.25">
      <c r="B36" s="9"/>
      <c r="C36" s="9"/>
      <c r="D36" s="11"/>
      <c r="E36" s="11"/>
      <c r="G36" s="9"/>
    </row>
    <row r="37" spans="2:7" ht="15" customHeight="1" x14ac:dyDescent="0.25">
      <c r="B37" s="9"/>
      <c r="C37" s="9"/>
      <c r="D37" s="11"/>
      <c r="E37" s="11"/>
      <c r="G37" s="9"/>
    </row>
    <row r="38" spans="2:7" ht="15" customHeight="1" x14ac:dyDescent="0.25">
      <c r="B38" s="9"/>
      <c r="C38" s="9"/>
      <c r="D38" s="11"/>
      <c r="E38" s="11"/>
      <c r="G38" s="9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K3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3" width="17.28515625" style="2" bestFit="1" customWidth="1"/>
  </cols>
  <sheetData>
    <row r="1" spans="1:11" x14ac:dyDescent="0.25">
      <c r="A1" s="15" t="s">
        <v>114</v>
      </c>
      <c r="B1" s="15" t="s">
        <v>50</v>
      </c>
      <c r="C1" s="16" t="s">
        <v>51</v>
      </c>
      <c r="D1" s="11"/>
      <c r="F1" s="9"/>
      <c r="G1" s="9"/>
      <c r="H1" s="9"/>
      <c r="I1" s="9"/>
      <c r="J1" s="10"/>
      <c r="K1" s="10"/>
    </row>
    <row r="2" spans="1:11" x14ac:dyDescent="0.25">
      <c r="A2" s="9" t="s">
        <v>115</v>
      </c>
      <c r="B2" s="9">
        <v>45904422405.229103</v>
      </c>
      <c r="C2" s="11">
        <v>19638549157.857899</v>
      </c>
      <c r="D2" s="11"/>
      <c r="F2" s="9"/>
      <c r="G2" s="8"/>
      <c r="H2" s="8"/>
      <c r="I2" s="8"/>
      <c r="J2" s="10"/>
      <c r="K2" s="10"/>
    </row>
    <row r="3" spans="1:11" x14ac:dyDescent="0.25">
      <c r="A3" s="9" t="s">
        <v>116</v>
      </c>
      <c r="B3" s="9">
        <v>3099304031.3663998</v>
      </c>
      <c r="C3" s="11">
        <v>1009197404.6183</v>
      </c>
      <c r="D3" s="11"/>
      <c r="F3" s="9"/>
      <c r="G3" s="9"/>
      <c r="H3" s="9"/>
      <c r="I3" s="9"/>
      <c r="J3" s="10"/>
      <c r="K3" s="10"/>
    </row>
    <row r="4" spans="1:11" x14ac:dyDescent="0.25">
      <c r="A4" s="15" t="s">
        <v>62</v>
      </c>
      <c r="B4" s="15">
        <f>SUM(B2:B3)</f>
        <v>49003726436.595505</v>
      </c>
      <c r="C4" s="16">
        <f>SUM(C2:C3)</f>
        <v>20647746562.4762</v>
      </c>
      <c r="D4" s="11"/>
      <c r="F4" s="9"/>
      <c r="G4" s="9"/>
      <c r="H4" s="9"/>
      <c r="I4" s="9"/>
      <c r="J4" s="10"/>
      <c r="K4" s="10"/>
    </row>
    <row r="5" spans="1:11" x14ac:dyDescent="0.25">
      <c r="A5" s="9"/>
      <c r="B5" s="9"/>
      <c r="C5" s="11"/>
      <c r="D5" s="11"/>
      <c r="F5" s="9"/>
      <c r="G5" s="9"/>
      <c r="H5" s="9"/>
      <c r="I5" s="9"/>
      <c r="J5" s="10"/>
      <c r="K5" s="10"/>
    </row>
    <row r="6" spans="1:11" x14ac:dyDescent="0.25">
      <c r="A6" s="9"/>
      <c r="B6" s="9"/>
      <c r="C6" s="11"/>
      <c r="D6" s="11"/>
      <c r="F6" s="9"/>
      <c r="G6" s="9"/>
      <c r="H6" s="9"/>
      <c r="I6" s="9"/>
      <c r="J6" s="10"/>
      <c r="K6" s="10"/>
    </row>
    <row r="7" spans="1:11" x14ac:dyDescent="0.25">
      <c r="A7" s="9"/>
      <c r="B7" s="9"/>
      <c r="C7" s="11"/>
      <c r="D7" s="11"/>
      <c r="F7" s="9"/>
      <c r="G7" s="9"/>
      <c r="H7" s="9"/>
      <c r="I7" s="9"/>
      <c r="J7" s="10"/>
      <c r="K7" s="10"/>
    </row>
    <row r="8" spans="1:11" x14ac:dyDescent="0.25">
      <c r="A8" s="9"/>
      <c r="B8" s="9"/>
      <c r="C8" s="9"/>
      <c r="D8" s="11"/>
      <c r="E8" s="11"/>
      <c r="G8" s="9"/>
      <c r="H8" s="9"/>
      <c r="I8" s="9"/>
      <c r="J8" s="10"/>
      <c r="K8" s="10"/>
    </row>
    <row r="9" spans="1:11" x14ac:dyDescent="0.25">
      <c r="A9" s="9"/>
      <c r="B9" s="9"/>
      <c r="C9" s="9"/>
      <c r="D9" s="11"/>
      <c r="E9" s="11"/>
      <c r="G9" s="9"/>
      <c r="H9" s="9"/>
      <c r="I9" s="9"/>
      <c r="J9" s="10"/>
      <c r="K9" s="10"/>
    </row>
    <row r="10" spans="1:11" x14ac:dyDescent="0.25">
      <c r="A10" s="9"/>
      <c r="B10" s="9"/>
      <c r="C10" s="9"/>
      <c r="D10" s="11"/>
      <c r="E10" s="11"/>
      <c r="G10" s="9"/>
      <c r="H10" s="9"/>
      <c r="I10" s="9"/>
      <c r="J10" s="10"/>
      <c r="K10" s="10"/>
    </row>
    <row r="11" spans="1:11" x14ac:dyDescent="0.25">
      <c r="A11" s="9"/>
      <c r="B11" s="9"/>
      <c r="C11" s="9"/>
      <c r="D11" s="11"/>
      <c r="E11" s="11"/>
      <c r="G11" s="9"/>
      <c r="H11" s="9"/>
      <c r="I11" s="9"/>
      <c r="J11" s="10"/>
      <c r="K11" s="10"/>
    </row>
    <row r="12" spans="1:11" x14ac:dyDescent="0.25">
      <c r="A12" s="9"/>
      <c r="B12" s="9"/>
      <c r="C12" s="9"/>
      <c r="D12" s="11"/>
      <c r="E12" s="11"/>
      <c r="G12" s="9"/>
      <c r="H12" s="9"/>
      <c r="I12" s="9"/>
      <c r="J12" s="10"/>
      <c r="K12" s="10"/>
    </row>
    <row r="13" spans="1:11" x14ac:dyDescent="0.25">
      <c r="A13" s="9"/>
      <c r="B13" s="9"/>
      <c r="C13" s="9"/>
      <c r="D13" s="11"/>
      <c r="E13" s="11"/>
      <c r="G13" s="9"/>
      <c r="H13" s="9"/>
      <c r="I13" s="9"/>
      <c r="J13" s="10"/>
      <c r="K13" s="10"/>
    </row>
    <row r="14" spans="1:11" x14ac:dyDescent="0.25">
      <c r="A14" s="9"/>
      <c r="B14" s="9"/>
      <c r="C14" s="9"/>
      <c r="D14" s="11"/>
      <c r="E14" s="11"/>
      <c r="G14" s="9"/>
      <c r="H14" s="9"/>
      <c r="I14" s="9"/>
      <c r="J14" s="10"/>
      <c r="K14" s="9"/>
    </row>
    <row r="15" spans="1:11" x14ac:dyDescent="0.25">
      <c r="A15" s="9"/>
      <c r="B15" s="9"/>
      <c r="C15" s="9"/>
      <c r="D15" s="11"/>
      <c r="E15" s="11"/>
      <c r="G15" s="9"/>
      <c r="H15" s="9"/>
      <c r="I15" s="9"/>
      <c r="J15" s="10"/>
      <c r="K15" s="9"/>
    </row>
    <row r="16" spans="1:11" x14ac:dyDescent="0.25">
      <c r="A16" s="9"/>
      <c r="B16" s="9"/>
      <c r="C16" s="9"/>
      <c r="D16" s="11"/>
      <c r="E16" s="11"/>
      <c r="G16" s="9"/>
      <c r="H16" s="9"/>
      <c r="I16" s="9"/>
      <c r="J16" s="10"/>
      <c r="K16" s="10"/>
    </row>
    <row r="17" spans="1:11" x14ac:dyDescent="0.25">
      <c r="A17" s="9"/>
      <c r="B17" s="9"/>
      <c r="C17" s="9"/>
      <c r="D17" s="11"/>
      <c r="E17" s="11"/>
      <c r="G17" s="9"/>
      <c r="H17" s="9"/>
      <c r="I17" s="9"/>
      <c r="J17" s="10"/>
      <c r="K17" s="10"/>
    </row>
    <row r="18" spans="1:11" x14ac:dyDescent="0.25">
      <c r="A18" s="9"/>
      <c r="B18" s="9"/>
      <c r="C18" s="9"/>
      <c r="D18" s="11"/>
      <c r="E18" s="11"/>
      <c r="G18" s="9"/>
      <c r="H18" s="9"/>
      <c r="I18" s="9"/>
      <c r="J18" s="10"/>
      <c r="K18" s="10"/>
    </row>
    <row r="19" spans="1:11" x14ac:dyDescent="0.25">
      <c r="A19" s="9"/>
      <c r="B19" s="9"/>
      <c r="C19" s="9"/>
      <c r="D19" s="11"/>
      <c r="E19" s="11"/>
      <c r="G19" s="9"/>
      <c r="H19" s="9"/>
      <c r="I19" s="9"/>
      <c r="J19" s="10"/>
      <c r="K19" s="10"/>
    </row>
    <row r="20" spans="1:11" x14ac:dyDescent="0.25">
      <c r="A20" s="9"/>
      <c r="B20" s="9"/>
      <c r="C20" s="9"/>
      <c r="D20" s="11"/>
      <c r="E20" s="11"/>
      <c r="G20" s="9"/>
      <c r="H20" s="9"/>
      <c r="I20" s="9"/>
      <c r="J20" s="10"/>
      <c r="K20" s="10"/>
    </row>
    <row r="21" spans="1:11" x14ac:dyDescent="0.25">
      <c r="A21" s="9"/>
      <c r="B21" s="9"/>
      <c r="C21" s="9"/>
      <c r="D21" s="11"/>
      <c r="E21" s="11"/>
      <c r="G21" s="9"/>
      <c r="H21" s="9"/>
      <c r="I21" s="9"/>
      <c r="J21" s="10"/>
      <c r="K21" s="10"/>
    </row>
    <row r="22" spans="1:11" x14ac:dyDescent="0.25">
      <c r="A22" s="9"/>
      <c r="B22" s="9"/>
      <c r="C22" s="9"/>
      <c r="D22" s="11"/>
      <c r="E22" s="11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11"/>
      <c r="E23" s="11"/>
      <c r="G23" s="9"/>
      <c r="H23" s="9"/>
      <c r="I23" s="9"/>
      <c r="J23" s="10"/>
      <c r="K23" s="10"/>
    </row>
    <row r="24" spans="1:11" x14ac:dyDescent="0.25">
      <c r="A24" s="9"/>
      <c r="B24" s="9"/>
      <c r="C24" s="9"/>
      <c r="D24" s="11"/>
      <c r="E24" s="11"/>
      <c r="G24" s="9"/>
      <c r="H24" s="9"/>
      <c r="I24" s="9"/>
      <c r="J24" s="10"/>
      <c r="K24" s="10"/>
    </row>
    <row r="25" spans="1:11" x14ac:dyDescent="0.25">
      <c r="A25" s="9"/>
      <c r="B25" s="9"/>
      <c r="C25" s="9"/>
      <c r="D25" s="11"/>
      <c r="E25" s="11"/>
      <c r="G25" s="9"/>
      <c r="H25" s="9"/>
      <c r="I25" s="9"/>
      <c r="J25" s="10"/>
      <c r="K25" s="10"/>
    </row>
    <row r="26" spans="1:11" x14ac:dyDescent="0.25">
      <c r="A26" s="9"/>
      <c r="B26" s="9"/>
      <c r="C26" s="9"/>
      <c r="D26" s="11"/>
      <c r="E26" s="11"/>
      <c r="G26" s="9"/>
      <c r="H26" s="9"/>
      <c r="I26" s="9"/>
      <c r="J26" s="10"/>
      <c r="K26" s="10"/>
    </row>
    <row r="27" spans="1:11" x14ac:dyDescent="0.25">
      <c r="A27" s="9"/>
      <c r="B27" s="9"/>
      <c r="C27" s="9"/>
      <c r="D27" s="11"/>
      <c r="E27" s="11"/>
      <c r="G27" s="9"/>
      <c r="H27" s="9"/>
      <c r="I27" s="9"/>
      <c r="J27" s="10"/>
      <c r="K27" s="10"/>
    </row>
    <row r="28" spans="1:11" x14ac:dyDescent="0.25">
      <c r="A28" s="9"/>
      <c r="B28" s="9"/>
      <c r="C28" s="9"/>
      <c r="D28" s="11"/>
      <c r="E28" s="11"/>
      <c r="G28" s="9"/>
      <c r="H28" s="9"/>
      <c r="I28" s="9"/>
      <c r="J28" s="10"/>
      <c r="K28" s="10"/>
    </row>
    <row r="29" spans="1:11" x14ac:dyDescent="0.25">
      <c r="A29" s="9"/>
      <c r="B29" s="9"/>
      <c r="C29" s="9"/>
      <c r="D29" s="11"/>
      <c r="E29" s="11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11"/>
      <c r="E30" s="11"/>
      <c r="G30" s="9"/>
    </row>
    <row r="31" spans="1:11" x14ac:dyDescent="0.25">
      <c r="B31" s="9"/>
      <c r="C31" s="9"/>
      <c r="D31" s="11"/>
      <c r="E31" s="11"/>
      <c r="G31" s="9"/>
    </row>
    <row r="32" spans="1:11" x14ac:dyDescent="0.25">
      <c r="B32" s="9"/>
      <c r="C32" s="9"/>
      <c r="D32" s="11"/>
      <c r="E32" s="11"/>
      <c r="G32" s="9"/>
    </row>
    <row r="33" spans="2:7" x14ac:dyDescent="0.25">
      <c r="B33" s="9"/>
      <c r="C33" s="9"/>
      <c r="D33" s="11"/>
      <c r="E33" s="11"/>
      <c r="G33" s="9"/>
    </row>
    <row r="34" spans="2:7" x14ac:dyDescent="0.25">
      <c r="B34" s="9"/>
      <c r="C34" s="9"/>
      <c r="D34" s="11"/>
      <c r="E34" s="11"/>
      <c r="G34" s="9"/>
    </row>
    <row r="35" spans="2:7" x14ac:dyDescent="0.25">
      <c r="B35" s="9"/>
      <c r="C35" s="9"/>
      <c r="D35" s="11"/>
      <c r="E35" s="11"/>
      <c r="G35" s="9"/>
    </row>
    <row r="36" spans="2:7" x14ac:dyDescent="0.25">
      <c r="B36" s="9"/>
      <c r="C36" s="9"/>
      <c r="D36" s="11"/>
      <c r="E36" s="11"/>
      <c r="G36" s="9"/>
    </row>
    <row r="37" spans="2:7" x14ac:dyDescent="0.25">
      <c r="B37" s="9"/>
      <c r="C37" s="9"/>
      <c r="D37" s="11"/>
      <c r="E37" s="11"/>
      <c r="G37" s="9"/>
    </row>
    <row r="38" spans="2:7" x14ac:dyDescent="0.25">
      <c r="D38" s="2"/>
      <c r="E38" s="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A279"/>
  <sheetViews>
    <sheetView topLeftCell="F1" workbookViewId="0">
      <selection activeCell="M2" sqref="M2"/>
    </sheetView>
  </sheetViews>
  <sheetFormatPr defaultColWidth="25.5703125" defaultRowHeight="15" x14ac:dyDescent="0.25"/>
  <cols>
    <col min="1" max="1" width="23.42578125" bestFit="1" customWidth="1"/>
    <col min="2" max="2" width="20" bestFit="1" customWidth="1"/>
    <col min="3" max="3" width="39" bestFit="1" customWidth="1"/>
    <col min="4" max="4" width="20.42578125" bestFit="1" customWidth="1"/>
    <col min="5" max="5" width="88.5703125" bestFit="1" customWidth="1"/>
    <col min="6" max="6" width="16" bestFit="1" customWidth="1"/>
    <col min="7" max="7" width="15.85546875" bestFit="1" customWidth="1"/>
    <col min="8" max="8" width="15.42578125" bestFit="1" customWidth="1"/>
    <col min="9" max="10" width="12" bestFit="1" customWidth="1"/>
  </cols>
  <sheetData>
    <row r="1" spans="1:27" x14ac:dyDescent="0.25">
      <c r="A1" s="16" t="s">
        <v>48</v>
      </c>
      <c r="B1" s="16" t="s">
        <v>64</v>
      </c>
      <c r="C1" s="16" t="s">
        <v>65</v>
      </c>
      <c r="D1" s="16" t="s">
        <v>117</v>
      </c>
      <c r="E1" s="16" t="s">
        <v>118</v>
      </c>
      <c r="F1" s="16" t="s">
        <v>49</v>
      </c>
      <c r="G1" s="16" t="s">
        <v>119</v>
      </c>
      <c r="H1" s="16" t="s">
        <v>120</v>
      </c>
      <c r="I1" s="16" t="s">
        <v>50</v>
      </c>
      <c r="J1" s="16" t="s">
        <v>51</v>
      </c>
      <c r="K1" s="11"/>
      <c r="M1" s="9" t="s">
        <v>50</v>
      </c>
      <c r="N1" s="9" t="s">
        <v>51</v>
      </c>
      <c r="O1" s="9"/>
      <c r="P1" s="9"/>
    </row>
    <row r="2" spans="1:27" x14ac:dyDescent="0.25">
      <c r="A2" s="11" t="s">
        <v>58</v>
      </c>
      <c r="B2" s="11" t="s">
        <v>67</v>
      </c>
      <c r="C2" s="11" t="s">
        <v>68</v>
      </c>
      <c r="D2" s="11" t="s">
        <v>121</v>
      </c>
      <c r="E2" s="11" t="s">
        <v>122</v>
      </c>
      <c r="F2" s="11" t="s">
        <v>58</v>
      </c>
      <c r="G2" s="11" t="s">
        <v>123</v>
      </c>
      <c r="H2" s="11" t="s">
        <v>124</v>
      </c>
      <c r="I2" s="11">
        <v>981873.81</v>
      </c>
      <c r="J2" s="11">
        <v>191965.02176878139</v>
      </c>
      <c r="K2" s="11"/>
      <c r="L2" s="14" t="s">
        <v>125</v>
      </c>
      <c r="M2" s="15">
        <f>SUM(I:I)-SUMIF('sql 1'!B:B,"Fund",'sql 1'!C:C)</f>
        <v>0</v>
      </c>
      <c r="N2" s="19">
        <f>SUM(J:J)-SUMIF('sql 1'!B:B,"Fund",'sql 1'!D:D)</f>
        <v>0</v>
      </c>
      <c r="O2" s="8"/>
      <c r="P2" s="8"/>
    </row>
    <row r="3" spans="1:27" x14ac:dyDescent="0.25">
      <c r="A3" s="11" t="s">
        <v>58</v>
      </c>
      <c r="B3" s="11" t="s">
        <v>67</v>
      </c>
      <c r="C3" s="11" t="s">
        <v>68</v>
      </c>
      <c r="D3" s="11" t="s">
        <v>126</v>
      </c>
      <c r="E3" s="11" t="s">
        <v>127</v>
      </c>
      <c r="F3" s="11" t="s">
        <v>58</v>
      </c>
      <c r="G3" s="11" t="s">
        <v>128</v>
      </c>
      <c r="H3" s="11" t="s">
        <v>129</v>
      </c>
      <c r="I3" s="11">
        <v>344164.55</v>
      </c>
      <c r="J3" s="11">
        <v>60767.867114996021</v>
      </c>
      <c r="K3" s="11"/>
      <c r="M3" s="9"/>
      <c r="N3" s="9"/>
      <c r="O3" s="9"/>
      <c r="P3" s="9"/>
    </row>
    <row r="4" spans="1:27" x14ac:dyDescent="0.25">
      <c r="A4" s="11" t="s">
        <v>58</v>
      </c>
      <c r="B4" s="11" t="s">
        <v>67</v>
      </c>
      <c r="C4" s="11" t="s">
        <v>68</v>
      </c>
      <c r="D4" s="11" t="s">
        <v>130</v>
      </c>
      <c r="E4" s="11" t="s">
        <v>131</v>
      </c>
      <c r="F4" s="11" t="s">
        <v>58</v>
      </c>
      <c r="G4" s="11" t="s">
        <v>132</v>
      </c>
      <c r="H4" s="11" t="s">
        <v>133</v>
      </c>
      <c r="I4" s="11">
        <v>3254936.6044005998</v>
      </c>
      <c r="J4" s="11">
        <v>636368.92007514148</v>
      </c>
      <c r="K4" s="11"/>
      <c r="M4" s="9"/>
      <c r="N4" s="9"/>
      <c r="O4" s="9"/>
      <c r="P4" s="9"/>
    </row>
    <row r="5" spans="1:27" x14ac:dyDescent="0.25">
      <c r="A5" s="11" t="s">
        <v>58</v>
      </c>
      <c r="B5" s="11" t="s">
        <v>67</v>
      </c>
      <c r="C5" s="11" t="s">
        <v>68</v>
      </c>
      <c r="D5" s="11" t="s">
        <v>134</v>
      </c>
      <c r="E5" s="11" t="s">
        <v>135</v>
      </c>
      <c r="F5" s="11" t="s">
        <v>58</v>
      </c>
      <c r="G5" s="11" t="s">
        <v>132</v>
      </c>
      <c r="H5" s="11" t="s">
        <v>133</v>
      </c>
      <c r="I5" s="11">
        <v>0</v>
      </c>
      <c r="J5" s="11">
        <v>0</v>
      </c>
      <c r="K5" s="11"/>
      <c r="M5" s="9"/>
      <c r="N5" s="9"/>
      <c r="O5" s="9"/>
      <c r="P5" s="9"/>
    </row>
    <row r="6" spans="1:27" x14ac:dyDescent="0.25">
      <c r="A6" s="11" t="s">
        <v>58</v>
      </c>
      <c r="B6" s="11" t="s">
        <v>67</v>
      </c>
      <c r="C6" s="11" t="s">
        <v>68</v>
      </c>
      <c r="D6" s="11" t="s">
        <v>136</v>
      </c>
      <c r="E6" s="11" t="s">
        <v>137</v>
      </c>
      <c r="F6" s="11" t="s">
        <v>58</v>
      </c>
      <c r="G6" s="11" t="s">
        <v>132</v>
      </c>
      <c r="H6" s="11" t="s">
        <v>133</v>
      </c>
      <c r="I6" s="11">
        <v>0</v>
      </c>
      <c r="J6" s="11">
        <v>0</v>
      </c>
      <c r="K6" s="11"/>
      <c r="M6" s="9"/>
      <c r="N6" s="9"/>
      <c r="O6" s="9"/>
      <c r="P6" s="9"/>
    </row>
    <row r="7" spans="1:27" x14ac:dyDescent="0.25">
      <c r="A7" s="11" t="s">
        <v>58</v>
      </c>
      <c r="B7" s="11" t="s">
        <v>67</v>
      </c>
      <c r="C7" s="11" t="s">
        <v>68</v>
      </c>
      <c r="D7" s="11" t="s">
        <v>138</v>
      </c>
      <c r="E7" s="11" t="s">
        <v>139</v>
      </c>
      <c r="F7" s="11" t="s">
        <v>58</v>
      </c>
      <c r="G7" s="11" t="s">
        <v>123</v>
      </c>
      <c r="H7" s="11" t="s">
        <v>124</v>
      </c>
      <c r="I7" s="11">
        <v>0.02</v>
      </c>
      <c r="J7" s="11">
        <v>4.2577287203608802E-2</v>
      </c>
      <c r="K7" s="11"/>
      <c r="M7" s="9"/>
      <c r="N7" s="9"/>
      <c r="O7" s="9"/>
      <c r="P7" s="9"/>
    </row>
    <row r="8" spans="1:27" x14ac:dyDescent="0.25">
      <c r="A8" s="11" t="s">
        <v>58</v>
      </c>
      <c r="B8" s="11" t="s">
        <v>67</v>
      </c>
      <c r="C8" s="11" t="s">
        <v>68</v>
      </c>
      <c r="D8" s="11" t="s">
        <v>140</v>
      </c>
      <c r="E8" s="11" t="s">
        <v>141</v>
      </c>
      <c r="F8" s="11" t="s">
        <v>58</v>
      </c>
      <c r="G8" s="11" t="s">
        <v>132</v>
      </c>
      <c r="H8" s="11" t="s">
        <v>133</v>
      </c>
      <c r="I8" s="11">
        <v>0</v>
      </c>
      <c r="J8" s="11">
        <v>0</v>
      </c>
      <c r="K8" s="11"/>
      <c r="L8" s="11"/>
      <c r="N8" s="9"/>
      <c r="O8" s="9"/>
      <c r="P8" s="9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1" t="s">
        <v>58</v>
      </c>
      <c r="B9" s="11" t="s">
        <v>67</v>
      </c>
      <c r="C9" s="11" t="s">
        <v>68</v>
      </c>
      <c r="D9" s="11" t="s">
        <v>142</v>
      </c>
      <c r="E9" s="11" t="s">
        <v>143</v>
      </c>
      <c r="F9" s="11" t="s">
        <v>58</v>
      </c>
      <c r="G9" s="11" t="s">
        <v>132</v>
      </c>
      <c r="H9" s="11" t="s">
        <v>133</v>
      </c>
      <c r="I9" s="11">
        <v>0</v>
      </c>
      <c r="J9" s="11">
        <v>0</v>
      </c>
      <c r="K9" s="11"/>
      <c r="L9" s="11"/>
      <c r="N9" s="9"/>
      <c r="O9" s="9"/>
      <c r="P9" s="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1" t="s">
        <v>58</v>
      </c>
      <c r="B10" s="11" t="s">
        <v>67</v>
      </c>
      <c r="C10" s="11" t="s">
        <v>68</v>
      </c>
      <c r="D10" s="11" t="s">
        <v>144</v>
      </c>
      <c r="E10" s="11" t="s">
        <v>145</v>
      </c>
      <c r="F10" s="11" t="s">
        <v>58</v>
      </c>
      <c r="G10" s="11" t="s">
        <v>132</v>
      </c>
      <c r="H10" s="11" t="s">
        <v>146</v>
      </c>
      <c r="I10" s="11">
        <v>123805277.7056555</v>
      </c>
      <c r="J10" s="11">
        <v>2094941.627363543</v>
      </c>
      <c r="K10" s="11"/>
      <c r="L10" s="11"/>
      <c r="N10" s="9"/>
      <c r="O10" s="9"/>
      <c r="P10" s="9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1" t="s">
        <v>58</v>
      </c>
      <c r="B11" s="11" t="s">
        <v>67</v>
      </c>
      <c r="C11" s="11" t="s">
        <v>68</v>
      </c>
      <c r="D11" s="11" t="s">
        <v>147</v>
      </c>
      <c r="E11" s="11" t="s">
        <v>148</v>
      </c>
      <c r="F11" s="11" t="s">
        <v>58</v>
      </c>
      <c r="G11" s="11" t="s">
        <v>132</v>
      </c>
      <c r="H11" s="11" t="s">
        <v>133</v>
      </c>
      <c r="I11" s="11">
        <v>337784.28</v>
      </c>
      <c r="J11" s="11">
        <v>79269.342726785922</v>
      </c>
      <c r="K11" s="11"/>
      <c r="L11" s="11"/>
      <c r="N11" s="9"/>
      <c r="O11" s="9"/>
      <c r="P11" s="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1" t="s">
        <v>58</v>
      </c>
      <c r="B12" s="11" t="s">
        <v>67</v>
      </c>
      <c r="C12" s="11" t="s">
        <v>68</v>
      </c>
      <c r="D12" s="11" t="s">
        <v>149</v>
      </c>
      <c r="E12" s="11" t="s">
        <v>150</v>
      </c>
      <c r="F12" s="11" t="s">
        <v>58</v>
      </c>
      <c r="G12" s="11" t="s">
        <v>132</v>
      </c>
      <c r="H12" s="11" t="s">
        <v>133</v>
      </c>
      <c r="I12" s="11">
        <v>17408.57</v>
      </c>
      <c r="J12" s="11">
        <v>4085.3467239897709</v>
      </c>
      <c r="K12" s="11"/>
      <c r="L12" s="11"/>
      <c r="N12" s="9"/>
      <c r="O12" s="9"/>
      <c r="P12" s="9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1" t="s">
        <v>58</v>
      </c>
      <c r="B13" s="11" t="s">
        <v>67</v>
      </c>
      <c r="C13" s="11" t="s">
        <v>68</v>
      </c>
      <c r="D13" s="11" t="s">
        <v>151</v>
      </c>
      <c r="E13" s="11" t="s">
        <v>152</v>
      </c>
      <c r="F13" s="11" t="s">
        <v>58</v>
      </c>
      <c r="G13" s="11" t="s">
        <v>153</v>
      </c>
      <c r="H13" s="11" t="s">
        <v>154</v>
      </c>
      <c r="I13" s="11">
        <v>9232.7900000000009</v>
      </c>
      <c r="J13" s="11">
        <v>1805.0921771063299</v>
      </c>
      <c r="K13" s="11"/>
      <c r="L13" s="11"/>
      <c r="N13" s="9"/>
      <c r="O13" s="9"/>
      <c r="P13" s="9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1" t="s">
        <v>58</v>
      </c>
      <c r="B14" s="11" t="s">
        <v>67</v>
      </c>
      <c r="C14" s="11" t="s">
        <v>68</v>
      </c>
      <c r="D14" s="11" t="s">
        <v>155</v>
      </c>
      <c r="E14" s="11" t="s">
        <v>156</v>
      </c>
      <c r="F14" s="11" t="s">
        <v>58</v>
      </c>
      <c r="G14" s="11" t="s">
        <v>132</v>
      </c>
      <c r="H14" s="11" t="s">
        <v>133</v>
      </c>
      <c r="I14" s="11">
        <v>0</v>
      </c>
      <c r="J14" s="11">
        <v>0</v>
      </c>
      <c r="K14" s="11"/>
      <c r="L14" s="11"/>
      <c r="N14" s="9"/>
      <c r="O14" s="9"/>
      <c r="P14" s="9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1" t="s">
        <v>58</v>
      </c>
      <c r="B15" s="11" t="s">
        <v>67</v>
      </c>
      <c r="C15" s="11" t="s">
        <v>68</v>
      </c>
      <c r="D15" s="11" t="s">
        <v>157</v>
      </c>
      <c r="E15" s="11" t="s">
        <v>158</v>
      </c>
      <c r="F15" s="11" t="s">
        <v>58</v>
      </c>
      <c r="G15" s="11" t="s">
        <v>132</v>
      </c>
      <c r="H15" s="11" t="s">
        <v>133</v>
      </c>
      <c r="I15" s="11">
        <v>0</v>
      </c>
      <c r="J15" s="11">
        <v>0</v>
      </c>
      <c r="K15" s="11"/>
      <c r="L15" s="11"/>
      <c r="N15" s="9"/>
      <c r="O15" s="9"/>
      <c r="P15" s="9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1" t="s">
        <v>58</v>
      </c>
      <c r="B16" s="11" t="s">
        <v>67</v>
      </c>
      <c r="C16" s="11" t="s">
        <v>68</v>
      </c>
      <c r="D16" s="11" t="s">
        <v>159</v>
      </c>
      <c r="E16" s="11" t="s">
        <v>160</v>
      </c>
      <c r="F16" s="11" t="s">
        <v>58</v>
      </c>
      <c r="G16" s="11" t="s">
        <v>123</v>
      </c>
      <c r="H16" s="11" t="s">
        <v>124</v>
      </c>
      <c r="I16" s="11">
        <v>281602.75</v>
      </c>
      <c r="J16" s="11">
        <v>55055.830477746124</v>
      </c>
      <c r="K16" s="11"/>
      <c r="L16" s="11"/>
      <c r="N16" s="9"/>
      <c r="O16" s="9"/>
      <c r="P16" s="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1" t="s">
        <v>58</v>
      </c>
      <c r="B17" s="11" t="s">
        <v>67</v>
      </c>
      <c r="C17" s="11" t="s">
        <v>68</v>
      </c>
      <c r="D17" s="11" t="s">
        <v>161</v>
      </c>
      <c r="E17" s="11" t="s">
        <v>162</v>
      </c>
      <c r="F17" s="11" t="s">
        <v>58</v>
      </c>
      <c r="G17" s="11" t="s">
        <v>132</v>
      </c>
      <c r="H17" s="11" t="s">
        <v>133</v>
      </c>
      <c r="I17" s="11">
        <v>8182383.3214978836</v>
      </c>
      <c r="J17" s="11">
        <v>1444733.289249992</v>
      </c>
      <c r="K17" s="11"/>
      <c r="L17" s="11"/>
      <c r="N17" s="9"/>
      <c r="O17" s="9"/>
      <c r="P17" s="9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1" t="s">
        <v>58</v>
      </c>
      <c r="B18" s="11" t="s">
        <v>67</v>
      </c>
      <c r="C18" s="11" t="s">
        <v>68</v>
      </c>
      <c r="D18" s="11" t="s">
        <v>163</v>
      </c>
      <c r="E18" s="11" t="s">
        <v>164</v>
      </c>
      <c r="F18" s="11" t="s">
        <v>58</v>
      </c>
      <c r="G18" s="11" t="s">
        <v>132</v>
      </c>
      <c r="H18" s="11" t="s">
        <v>133</v>
      </c>
      <c r="I18" s="11">
        <v>262833.60016635119</v>
      </c>
      <c r="J18" s="11">
        <v>61680.332582977251</v>
      </c>
      <c r="K18" s="11"/>
      <c r="L18" s="11"/>
      <c r="N18" s="9"/>
      <c r="O18" s="9"/>
      <c r="P18" s="9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 t="s">
        <v>58</v>
      </c>
      <c r="B19" s="11" t="s">
        <v>67</v>
      </c>
      <c r="C19" s="11" t="s">
        <v>68</v>
      </c>
      <c r="D19" s="11" t="s">
        <v>165</v>
      </c>
      <c r="E19" s="11" t="s">
        <v>166</v>
      </c>
      <c r="F19" s="11" t="s">
        <v>58</v>
      </c>
      <c r="G19" s="11" t="s">
        <v>132</v>
      </c>
      <c r="H19" s="11" t="s">
        <v>133</v>
      </c>
      <c r="I19" s="11">
        <v>14451.1156945407</v>
      </c>
      <c r="J19" s="11">
        <v>0</v>
      </c>
      <c r="K19" s="11"/>
      <c r="L19" s="11"/>
      <c r="N19" s="9"/>
      <c r="O19" s="9"/>
      <c r="P19" s="9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1" t="s">
        <v>58</v>
      </c>
      <c r="B20" s="11" t="s">
        <v>67</v>
      </c>
      <c r="C20" s="11" t="s">
        <v>68</v>
      </c>
      <c r="D20" s="11" t="s">
        <v>167</v>
      </c>
      <c r="E20" s="11" t="s">
        <v>168</v>
      </c>
      <c r="F20" s="11" t="s">
        <v>58</v>
      </c>
      <c r="G20" s="11" t="s">
        <v>153</v>
      </c>
      <c r="H20" s="11" t="s">
        <v>154</v>
      </c>
      <c r="I20" s="11">
        <v>5501.27</v>
      </c>
      <c r="J20" s="11">
        <v>1075.5469842972429</v>
      </c>
      <c r="K20" s="11"/>
      <c r="L20" s="11"/>
      <c r="N20" s="9"/>
      <c r="O20" s="9"/>
      <c r="P20" s="9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 t="s">
        <v>58</v>
      </c>
      <c r="B21" s="11" t="s">
        <v>67</v>
      </c>
      <c r="C21" s="11" t="s">
        <v>68</v>
      </c>
      <c r="D21" s="11" t="s">
        <v>169</v>
      </c>
      <c r="E21" s="11" t="s">
        <v>170</v>
      </c>
      <c r="F21" s="11" t="s">
        <v>58</v>
      </c>
      <c r="G21" s="11" t="s">
        <v>132</v>
      </c>
      <c r="H21" s="11" t="s">
        <v>133</v>
      </c>
      <c r="I21" s="11">
        <v>0</v>
      </c>
      <c r="J21" s="11">
        <v>0</v>
      </c>
      <c r="K21" s="11"/>
      <c r="L21" s="11"/>
      <c r="N21" s="9"/>
      <c r="O21" s="9"/>
      <c r="P21" s="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1" t="s">
        <v>58</v>
      </c>
      <c r="B22" s="11" t="s">
        <v>67</v>
      </c>
      <c r="C22" s="11" t="s">
        <v>68</v>
      </c>
      <c r="D22" s="11" t="s">
        <v>171</v>
      </c>
      <c r="E22" s="11" t="s">
        <v>172</v>
      </c>
      <c r="F22" s="11" t="s">
        <v>58</v>
      </c>
      <c r="G22" s="11" t="s">
        <v>132</v>
      </c>
      <c r="H22" s="11" t="s">
        <v>146</v>
      </c>
      <c r="I22" s="11">
        <v>9027376</v>
      </c>
      <c r="J22" s="11">
        <v>3401957.054570287</v>
      </c>
      <c r="K22" s="11"/>
      <c r="L22" s="11"/>
      <c r="N22" s="9"/>
      <c r="O22" s="9"/>
      <c r="P22" s="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 t="s">
        <v>58</v>
      </c>
      <c r="B23" s="11" t="s">
        <v>67</v>
      </c>
      <c r="C23" s="11" t="s">
        <v>68</v>
      </c>
      <c r="D23" s="11" t="s">
        <v>173</v>
      </c>
      <c r="E23" s="11" t="s">
        <v>174</v>
      </c>
      <c r="F23" s="11" t="s">
        <v>58</v>
      </c>
      <c r="G23" s="11" t="s">
        <v>132</v>
      </c>
      <c r="H23" s="11" t="s">
        <v>133</v>
      </c>
      <c r="I23" s="11">
        <v>0</v>
      </c>
      <c r="J23" s="11">
        <v>0</v>
      </c>
      <c r="K23" s="11"/>
      <c r="L23" s="11"/>
      <c r="N23" s="9"/>
      <c r="O23" s="9"/>
      <c r="P23" s="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1" t="s">
        <v>58</v>
      </c>
      <c r="B24" s="11" t="s">
        <v>67</v>
      </c>
      <c r="C24" s="11" t="s">
        <v>68</v>
      </c>
      <c r="D24" s="11" t="s">
        <v>175</v>
      </c>
      <c r="E24" s="11" t="s">
        <v>176</v>
      </c>
      <c r="F24" s="11" t="s">
        <v>58</v>
      </c>
      <c r="G24" s="11" t="s">
        <v>132</v>
      </c>
      <c r="H24" s="11" t="s">
        <v>133</v>
      </c>
      <c r="I24" s="11">
        <v>0</v>
      </c>
      <c r="J24" s="11">
        <v>0</v>
      </c>
      <c r="K24" s="11"/>
      <c r="L24" s="11"/>
      <c r="N24" s="9"/>
      <c r="O24" s="9"/>
      <c r="P24" s="9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1" t="s">
        <v>58</v>
      </c>
      <c r="B25" s="11" t="s">
        <v>67</v>
      </c>
      <c r="C25" s="11" t="s">
        <v>68</v>
      </c>
      <c r="D25" s="11" t="s">
        <v>177</v>
      </c>
      <c r="E25" s="11" t="s">
        <v>178</v>
      </c>
      <c r="F25" s="11" t="s">
        <v>58</v>
      </c>
      <c r="G25" s="11" t="s">
        <v>132</v>
      </c>
      <c r="H25" s="11" t="s">
        <v>133</v>
      </c>
      <c r="I25" s="11">
        <v>27122.74</v>
      </c>
      <c r="J25" s="11">
        <v>10221.17575276312</v>
      </c>
      <c r="K25" s="11"/>
      <c r="L25" s="11"/>
      <c r="N25" s="9"/>
      <c r="O25" s="9"/>
      <c r="P25" s="9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1" t="s">
        <v>58</v>
      </c>
      <c r="B26" s="11" t="s">
        <v>67</v>
      </c>
      <c r="C26" s="11" t="s">
        <v>68</v>
      </c>
      <c r="D26" s="11" t="s">
        <v>179</v>
      </c>
      <c r="E26" s="11" t="s">
        <v>180</v>
      </c>
      <c r="F26" s="11" t="s">
        <v>58</v>
      </c>
      <c r="G26" s="11" t="s">
        <v>132</v>
      </c>
      <c r="H26" s="11" t="s">
        <v>133</v>
      </c>
      <c r="I26" s="11">
        <v>0</v>
      </c>
      <c r="J26" s="11">
        <v>0</v>
      </c>
      <c r="K26" s="11"/>
      <c r="L26" s="11"/>
      <c r="N26" s="9"/>
      <c r="O26" s="9"/>
      <c r="P26" s="9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1" t="s">
        <v>58</v>
      </c>
      <c r="B27" s="11" t="s">
        <v>67</v>
      </c>
      <c r="C27" s="11" t="s">
        <v>68</v>
      </c>
      <c r="D27" s="11" t="s">
        <v>181</v>
      </c>
      <c r="E27" s="11" t="s">
        <v>182</v>
      </c>
      <c r="F27" s="11" t="s">
        <v>58</v>
      </c>
      <c r="G27" s="11" t="s">
        <v>132</v>
      </c>
      <c r="H27" s="11" t="s">
        <v>183</v>
      </c>
      <c r="I27" s="11">
        <v>2625000</v>
      </c>
      <c r="J27" s="11">
        <v>2018156.696746347</v>
      </c>
      <c r="K27" s="11"/>
      <c r="L27" s="11"/>
      <c r="N27" s="9"/>
      <c r="O27" s="9"/>
      <c r="P27" s="9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1" t="s">
        <v>58</v>
      </c>
      <c r="B28" s="11" t="s">
        <v>67</v>
      </c>
      <c r="C28" s="11" t="s">
        <v>68</v>
      </c>
      <c r="D28" s="11" t="s">
        <v>184</v>
      </c>
      <c r="E28" s="11" t="s">
        <v>185</v>
      </c>
      <c r="F28" s="11" t="s">
        <v>58</v>
      </c>
      <c r="G28" s="11" t="s">
        <v>132</v>
      </c>
      <c r="H28" s="11" t="s">
        <v>133</v>
      </c>
      <c r="I28" s="11">
        <v>37056504.168442197</v>
      </c>
      <c r="J28" s="11">
        <v>1112614.1432966129</v>
      </c>
      <c r="K28" s="11"/>
      <c r="L28" s="11"/>
      <c r="N28" s="9"/>
      <c r="O28" s="9"/>
      <c r="P28" s="9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1" t="s">
        <v>58</v>
      </c>
      <c r="B29" s="11" t="s">
        <v>67</v>
      </c>
      <c r="C29" s="11" t="s">
        <v>68</v>
      </c>
      <c r="D29" s="11" t="s">
        <v>186</v>
      </c>
      <c r="E29" s="11" t="s">
        <v>187</v>
      </c>
      <c r="F29" s="11" t="s">
        <v>58</v>
      </c>
      <c r="G29" s="11" t="s">
        <v>132</v>
      </c>
      <c r="H29" s="11" t="s">
        <v>133</v>
      </c>
      <c r="I29" s="11">
        <v>154866.85</v>
      </c>
      <c r="J29" s="11">
        <v>30277.840114212438</v>
      </c>
      <c r="K29" s="11"/>
      <c r="L29" s="11"/>
      <c r="N29" s="9"/>
      <c r="O29" s="9"/>
      <c r="P29" s="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1" t="s">
        <v>58</v>
      </c>
      <c r="B30" s="11" t="s">
        <v>67</v>
      </c>
      <c r="C30" s="11" t="s">
        <v>68</v>
      </c>
      <c r="D30" s="11" t="s">
        <v>188</v>
      </c>
      <c r="E30" s="11" t="s">
        <v>189</v>
      </c>
      <c r="F30" s="11" t="s">
        <v>58</v>
      </c>
      <c r="G30" s="11" t="s">
        <v>132</v>
      </c>
      <c r="H30" s="11" t="s">
        <v>133</v>
      </c>
      <c r="I30" s="11">
        <v>478475.31</v>
      </c>
      <c r="J30" s="11">
        <v>0</v>
      </c>
      <c r="K30" s="11"/>
      <c r="L30" s="11"/>
      <c r="N30" s="9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1" t="s">
        <v>58</v>
      </c>
      <c r="B31" s="11" t="s">
        <v>67</v>
      </c>
      <c r="C31" s="11" t="s">
        <v>68</v>
      </c>
      <c r="D31" s="11" t="s">
        <v>190</v>
      </c>
      <c r="E31" s="11" t="s">
        <v>191</v>
      </c>
      <c r="F31" s="11" t="s">
        <v>58</v>
      </c>
      <c r="G31" s="11" t="s">
        <v>132</v>
      </c>
      <c r="H31" s="11" t="s">
        <v>183</v>
      </c>
      <c r="I31" s="11">
        <v>1300378.3799999999</v>
      </c>
      <c r="J31" s="11">
        <v>999758.98510520591</v>
      </c>
      <c r="K31" s="11"/>
      <c r="L31" s="11"/>
      <c r="N31" s="9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1" t="s">
        <v>58</v>
      </c>
      <c r="B32" s="11" t="s">
        <v>67</v>
      </c>
      <c r="C32" s="11" t="s">
        <v>68</v>
      </c>
      <c r="D32" s="11" t="s">
        <v>192</v>
      </c>
      <c r="E32" s="11" t="s">
        <v>193</v>
      </c>
      <c r="F32" s="11" t="s">
        <v>58</v>
      </c>
      <c r="G32" s="11" t="s">
        <v>153</v>
      </c>
      <c r="H32" s="11" t="s">
        <v>154</v>
      </c>
      <c r="I32" s="11">
        <v>503521.46</v>
      </c>
      <c r="J32" s="11">
        <v>88904.929839022603</v>
      </c>
      <c r="K32" s="11"/>
      <c r="L32" s="11"/>
      <c r="N32" s="9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1" t="s">
        <v>58</v>
      </c>
      <c r="B33" s="11" t="s">
        <v>67</v>
      </c>
      <c r="C33" s="11" t="s">
        <v>68</v>
      </c>
      <c r="D33" s="11" t="s">
        <v>194</v>
      </c>
      <c r="E33" s="11" t="s">
        <v>195</v>
      </c>
      <c r="F33" s="11" t="s">
        <v>58</v>
      </c>
      <c r="G33" s="11" t="s">
        <v>132</v>
      </c>
      <c r="H33" s="11" t="s">
        <v>133</v>
      </c>
      <c r="I33" s="11">
        <v>0</v>
      </c>
      <c r="J33" s="11">
        <v>0</v>
      </c>
      <c r="K33" s="11"/>
      <c r="L33" s="11"/>
      <c r="N33" s="9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1" t="s">
        <v>58</v>
      </c>
      <c r="B34" s="11" t="s">
        <v>67</v>
      </c>
      <c r="C34" s="11" t="s">
        <v>68</v>
      </c>
      <c r="D34" s="11" t="s">
        <v>196</v>
      </c>
      <c r="E34" s="11" t="s">
        <v>197</v>
      </c>
      <c r="F34" s="11" t="s">
        <v>58</v>
      </c>
      <c r="G34" s="11" t="s">
        <v>132</v>
      </c>
      <c r="H34" s="11" t="s">
        <v>133</v>
      </c>
      <c r="I34" s="11">
        <v>0</v>
      </c>
      <c r="J34" s="11">
        <v>0</v>
      </c>
      <c r="K34" s="11"/>
      <c r="L34" s="11"/>
      <c r="N34" s="9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1" t="s">
        <v>58</v>
      </c>
      <c r="B35" s="11" t="s">
        <v>67</v>
      </c>
      <c r="C35" s="11" t="s">
        <v>68</v>
      </c>
      <c r="D35" s="11" t="s">
        <v>198</v>
      </c>
      <c r="E35" s="11" t="s">
        <v>199</v>
      </c>
      <c r="F35" s="11" t="s">
        <v>58</v>
      </c>
      <c r="G35" s="11" t="s">
        <v>132</v>
      </c>
      <c r="H35" s="11" t="s">
        <v>133</v>
      </c>
      <c r="I35" s="11">
        <v>599998.29</v>
      </c>
      <c r="J35" s="11">
        <v>105939.4884102527</v>
      </c>
      <c r="K35" s="11"/>
      <c r="L35" s="11"/>
      <c r="N35" s="9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x14ac:dyDescent="0.25">
      <c r="A36" s="11" t="s">
        <v>58</v>
      </c>
      <c r="B36" s="11" t="s">
        <v>67</v>
      </c>
      <c r="C36" s="11" t="s">
        <v>68</v>
      </c>
      <c r="D36" s="11" t="s">
        <v>200</v>
      </c>
      <c r="E36" s="11" t="s">
        <v>201</v>
      </c>
      <c r="F36" s="11" t="s">
        <v>58</v>
      </c>
      <c r="G36" s="11" t="s">
        <v>123</v>
      </c>
      <c r="H36" s="11" t="s">
        <v>124</v>
      </c>
      <c r="I36" s="11">
        <v>172251.13444363599</v>
      </c>
      <c r="J36" s="11">
        <v>366699.30111770611</v>
      </c>
      <c r="K36" s="11"/>
      <c r="L36" s="11"/>
      <c r="N36" s="9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1" t="s">
        <v>58</v>
      </c>
      <c r="B37" s="11" t="s">
        <v>67</v>
      </c>
      <c r="C37" s="11" t="s">
        <v>68</v>
      </c>
      <c r="D37" s="11" t="s">
        <v>202</v>
      </c>
      <c r="E37" s="11" t="s">
        <v>203</v>
      </c>
      <c r="F37" s="11" t="s">
        <v>58</v>
      </c>
      <c r="G37" s="11" t="s">
        <v>123</v>
      </c>
      <c r="H37" s="11" t="s">
        <v>124</v>
      </c>
      <c r="I37" s="11">
        <v>5017.08</v>
      </c>
      <c r="J37" s="11">
        <v>6574.0644231345923</v>
      </c>
      <c r="K37" s="11"/>
      <c r="L37" s="11"/>
      <c r="N37" s="9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2" t="s">
        <v>58</v>
      </c>
      <c r="B38" s="2" t="s">
        <v>67</v>
      </c>
      <c r="C38" s="2" t="s">
        <v>68</v>
      </c>
      <c r="D38" s="2" t="s">
        <v>204</v>
      </c>
      <c r="E38" s="2" t="s">
        <v>205</v>
      </c>
      <c r="F38" s="2" t="s">
        <v>58</v>
      </c>
      <c r="G38" s="2" t="s">
        <v>132</v>
      </c>
      <c r="H38" s="2" t="s">
        <v>133</v>
      </c>
      <c r="I38" s="2">
        <v>3676510.8743914999</v>
      </c>
      <c r="J38" s="2">
        <v>248706.65723740659</v>
      </c>
      <c r="K38" s="2"/>
      <c r="L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t="s">
        <v>58</v>
      </c>
      <c r="B39" t="s">
        <v>67</v>
      </c>
      <c r="C39" t="s">
        <v>68</v>
      </c>
      <c r="D39" t="s">
        <v>206</v>
      </c>
      <c r="E39" t="s">
        <v>207</v>
      </c>
      <c r="F39" t="s">
        <v>58</v>
      </c>
      <c r="G39" t="s">
        <v>132</v>
      </c>
      <c r="H39" t="s">
        <v>133</v>
      </c>
      <c r="I39">
        <v>0</v>
      </c>
      <c r="J39">
        <v>0</v>
      </c>
    </row>
    <row r="40" spans="1:27" x14ac:dyDescent="0.25">
      <c r="A40" t="s">
        <v>58</v>
      </c>
      <c r="B40" t="s">
        <v>67</v>
      </c>
      <c r="C40" t="s">
        <v>68</v>
      </c>
      <c r="D40" t="s">
        <v>208</v>
      </c>
      <c r="E40" t="s">
        <v>209</v>
      </c>
      <c r="F40" t="s">
        <v>58</v>
      </c>
      <c r="G40" t="s">
        <v>132</v>
      </c>
      <c r="H40" t="s">
        <v>133</v>
      </c>
      <c r="I40">
        <v>0</v>
      </c>
      <c r="J40">
        <v>0</v>
      </c>
    </row>
    <row r="41" spans="1:27" x14ac:dyDescent="0.25">
      <c r="A41" t="s">
        <v>58</v>
      </c>
      <c r="B41" t="s">
        <v>67</v>
      </c>
      <c r="C41" t="s">
        <v>68</v>
      </c>
      <c r="D41" t="s">
        <v>210</v>
      </c>
      <c r="E41" t="s">
        <v>211</v>
      </c>
      <c r="F41" t="s">
        <v>58</v>
      </c>
      <c r="G41" t="s">
        <v>132</v>
      </c>
      <c r="H41" t="s">
        <v>133</v>
      </c>
      <c r="I41">
        <v>1461388.0503526761</v>
      </c>
      <c r="J41">
        <v>65019.516183036983</v>
      </c>
    </row>
    <row r="42" spans="1:27" x14ac:dyDescent="0.25">
      <c r="A42" t="s">
        <v>58</v>
      </c>
      <c r="B42" t="s">
        <v>67</v>
      </c>
      <c r="C42" t="s">
        <v>68</v>
      </c>
      <c r="D42" t="s">
        <v>212</v>
      </c>
      <c r="E42" t="s">
        <v>213</v>
      </c>
      <c r="F42" t="s">
        <v>58</v>
      </c>
      <c r="G42" t="s">
        <v>123</v>
      </c>
      <c r="H42" t="s">
        <v>124</v>
      </c>
      <c r="I42">
        <v>673233.08</v>
      </c>
      <c r="J42">
        <v>517596.13290406438</v>
      </c>
    </row>
    <row r="43" spans="1:27" x14ac:dyDescent="0.25">
      <c r="A43" t="s">
        <v>58</v>
      </c>
      <c r="B43" t="s">
        <v>67</v>
      </c>
      <c r="C43" t="s">
        <v>68</v>
      </c>
      <c r="D43" t="s">
        <v>214</v>
      </c>
      <c r="E43" t="s">
        <v>215</v>
      </c>
      <c r="F43" t="s">
        <v>58</v>
      </c>
      <c r="G43" t="s">
        <v>132</v>
      </c>
      <c r="H43" t="s">
        <v>216</v>
      </c>
      <c r="I43">
        <v>152117.13438553849</v>
      </c>
      <c r="J43">
        <v>245059.1549046163</v>
      </c>
    </row>
    <row r="44" spans="1:27" x14ac:dyDescent="0.25">
      <c r="A44" t="s">
        <v>58</v>
      </c>
      <c r="B44" t="s">
        <v>67</v>
      </c>
      <c r="C44" t="s">
        <v>68</v>
      </c>
      <c r="D44" t="s">
        <v>217</v>
      </c>
      <c r="E44" t="s">
        <v>218</v>
      </c>
      <c r="F44" t="s">
        <v>58</v>
      </c>
      <c r="G44" t="s">
        <v>132</v>
      </c>
      <c r="H44" t="s">
        <v>133</v>
      </c>
      <c r="I44">
        <v>107160.76</v>
      </c>
      <c r="J44">
        <v>18920.98074488491</v>
      </c>
    </row>
    <row r="45" spans="1:27" x14ac:dyDescent="0.25">
      <c r="A45" t="s">
        <v>58</v>
      </c>
      <c r="B45" t="s">
        <v>67</v>
      </c>
      <c r="C45" t="s">
        <v>68</v>
      </c>
      <c r="D45" t="s">
        <v>219</v>
      </c>
      <c r="E45" t="s">
        <v>220</v>
      </c>
      <c r="F45" t="s">
        <v>58</v>
      </c>
      <c r="G45" t="s">
        <v>132</v>
      </c>
      <c r="H45" t="s">
        <v>133</v>
      </c>
      <c r="I45">
        <v>141543.18</v>
      </c>
      <c r="J45">
        <v>27672.94468310805</v>
      </c>
    </row>
    <row r="46" spans="1:27" x14ac:dyDescent="0.25">
      <c r="A46" t="s">
        <v>58</v>
      </c>
      <c r="B46" t="s">
        <v>67</v>
      </c>
      <c r="C46" t="s">
        <v>68</v>
      </c>
      <c r="D46" t="s">
        <v>221</v>
      </c>
      <c r="E46" t="s">
        <v>222</v>
      </c>
      <c r="F46" t="s">
        <v>58</v>
      </c>
      <c r="G46" t="s">
        <v>123</v>
      </c>
      <c r="H46" t="s">
        <v>124</v>
      </c>
      <c r="I46">
        <v>865502.57</v>
      </c>
      <c r="J46">
        <v>275652.22385849239</v>
      </c>
    </row>
    <row r="47" spans="1:27" x14ac:dyDescent="0.25">
      <c r="A47" t="s">
        <v>58</v>
      </c>
      <c r="B47" t="s">
        <v>67</v>
      </c>
      <c r="C47" t="s">
        <v>68</v>
      </c>
      <c r="D47" t="s">
        <v>223</v>
      </c>
      <c r="E47" t="s">
        <v>224</v>
      </c>
      <c r="F47" t="s">
        <v>58</v>
      </c>
      <c r="G47" t="s">
        <v>132</v>
      </c>
      <c r="H47" t="s">
        <v>133</v>
      </c>
      <c r="I47">
        <v>715183.54638954997</v>
      </c>
      <c r="J47">
        <v>167835.31090112141</v>
      </c>
    </row>
    <row r="48" spans="1:27" x14ac:dyDescent="0.25">
      <c r="A48" t="s">
        <v>58</v>
      </c>
      <c r="B48" t="s">
        <v>67</v>
      </c>
      <c r="C48" t="s">
        <v>68</v>
      </c>
      <c r="D48" t="s">
        <v>225</v>
      </c>
      <c r="E48" t="s">
        <v>226</v>
      </c>
      <c r="F48" t="s">
        <v>58</v>
      </c>
      <c r="G48" t="s">
        <v>123</v>
      </c>
      <c r="H48" t="s">
        <v>124</v>
      </c>
      <c r="I48">
        <v>52848.07</v>
      </c>
      <c r="J48">
        <v>40630.737668807502</v>
      </c>
    </row>
    <row r="49" spans="1:10" x14ac:dyDescent="0.25">
      <c r="A49" t="s">
        <v>58</v>
      </c>
      <c r="B49" t="s">
        <v>67</v>
      </c>
      <c r="C49" t="s">
        <v>68</v>
      </c>
      <c r="D49" t="s">
        <v>227</v>
      </c>
      <c r="E49" t="s">
        <v>228</v>
      </c>
      <c r="F49" t="s">
        <v>58</v>
      </c>
      <c r="G49" t="s">
        <v>123</v>
      </c>
      <c r="H49" t="s">
        <v>124</v>
      </c>
      <c r="I49">
        <v>9082.3783238778997</v>
      </c>
      <c r="J49">
        <v>1775.6853629241109</v>
      </c>
    </row>
    <row r="50" spans="1:10" x14ac:dyDescent="0.25">
      <c r="A50" t="s">
        <v>58</v>
      </c>
      <c r="B50" t="s">
        <v>67</v>
      </c>
      <c r="C50" t="s">
        <v>68</v>
      </c>
      <c r="D50" t="s">
        <v>229</v>
      </c>
      <c r="E50" t="s">
        <v>230</v>
      </c>
      <c r="F50" t="s">
        <v>58</v>
      </c>
      <c r="G50" t="s">
        <v>128</v>
      </c>
      <c r="H50" t="s">
        <v>129</v>
      </c>
      <c r="I50">
        <v>705120.58999999973</v>
      </c>
      <c r="J50">
        <v>3219.3776908834961</v>
      </c>
    </row>
    <row r="51" spans="1:10" x14ac:dyDescent="0.25">
      <c r="A51" t="s">
        <v>58</v>
      </c>
      <c r="B51" t="s">
        <v>67</v>
      </c>
      <c r="C51" t="s">
        <v>68</v>
      </c>
      <c r="D51" t="s">
        <v>231</v>
      </c>
      <c r="E51" t="s">
        <v>232</v>
      </c>
      <c r="F51" t="s">
        <v>58</v>
      </c>
      <c r="G51" t="s">
        <v>123</v>
      </c>
      <c r="H51" t="s">
        <v>124</v>
      </c>
      <c r="I51">
        <v>3858.992347459342</v>
      </c>
      <c r="J51">
        <v>8215.2712747152455</v>
      </c>
    </row>
    <row r="52" spans="1:10" x14ac:dyDescent="0.25">
      <c r="A52" t="s">
        <v>58</v>
      </c>
      <c r="B52" t="s">
        <v>67</v>
      </c>
      <c r="C52" t="s">
        <v>68</v>
      </c>
      <c r="D52" t="s">
        <v>233</v>
      </c>
      <c r="E52" t="s">
        <v>234</v>
      </c>
      <c r="F52" t="s">
        <v>58</v>
      </c>
      <c r="G52" t="s">
        <v>132</v>
      </c>
      <c r="H52" t="s">
        <v>133</v>
      </c>
      <c r="I52">
        <v>40396236.188587219</v>
      </c>
      <c r="J52">
        <v>608901.79955325869</v>
      </c>
    </row>
    <row r="53" spans="1:10" x14ac:dyDescent="0.25">
      <c r="A53" t="s">
        <v>58</v>
      </c>
      <c r="B53" t="s">
        <v>67</v>
      </c>
      <c r="C53" t="s">
        <v>68</v>
      </c>
      <c r="D53" t="s">
        <v>235</v>
      </c>
      <c r="E53" t="s">
        <v>236</v>
      </c>
      <c r="F53" t="s">
        <v>58</v>
      </c>
      <c r="G53" t="s">
        <v>132</v>
      </c>
      <c r="H53" t="s">
        <v>133</v>
      </c>
      <c r="I53">
        <v>303840.96000000002</v>
      </c>
      <c r="J53">
        <v>114502.142963737</v>
      </c>
    </row>
    <row r="54" spans="1:10" x14ac:dyDescent="0.25">
      <c r="A54" t="s">
        <v>58</v>
      </c>
      <c r="B54" t="s">
        <v>67</v>
      </c>
      <c r="C54" t="s">
        <v>68</v>
      </c>
      <c r="D54" t="s">
        <v>237</v>
      </c>
      <c r="E54" t="s">
        <v>238</v>
      </c>
      <c r="F54" t="s">
        <v>58</v>
      </c>
      <c r="G54" t="s">
        <v>123</v>
      </c>
      <c r="H54" t="s">
        <v>124</v>
      </c>
      <c r="I54">
        <v>652091.98</v>
      </c>
      <c r="J54">
        <v>245740.16985552691</v>
      </c>
    </row>
    <row r="55" spans="1:10" x14ac:dyDescent="0.25">
      <c r="A55" t="s">
        <v>58</v>
      </c>
      <c r="B55" t="s">
        <v>67</v>
      </c>
      <c r="C55" t="s">
        <v>68</v>
      </c>
      <c r="D55" t="s">
        <v>239</v>
      </c>
      <c r="E55" t="s">
        <v>240</v>
      </c>
      <c r="F55" t="s">
        <v>58</v>
      </c>
      <c r="G55" t="s">
        <v>123</v>
      </c>
      <c r="H55" t="s">
        <v>124</v>
      </c>
      <c r="I55">
        <v>1944.31</v>
      </c>
      <c r="J55">
        <v>456.27989484033162</v>
      </c>
    </row>
    <row r="56" spans="1:10" x14ac:dyDescent="0.25">
      <c r="A56" t="s">
        <v>58</v>
      </c>
      <c r="B56" t="s">
        <v>67</v>
      </c>
      <c r="C56" t="s">
        <v>68</v>
      </c>
      <c r="D56" t="s">
        <v>241</v>
      </c>
      <c r="E56" t="s">
        <v>242</v>
      </c>
      <c r="F56" t="s">
        <v>58</v>
      </c>
      <c r="G56" t="s">
        <v>132</v>
      </c>
      <c r="H56" t="s">
        <v>133</v>
      </c>
      <c r="I56">
        <v>4930.01</v>
      </c>
      <c r="J56">
        <v>1156.9474231793199</v>
      </c>
    </row>
    <row r="57" spans="1:10" x14ac:dyDescent="0.25">
      <c r="A57" t="s">
        <v>58</v>
      </c>
      <c r="B57" t="s">
        <v>67</v>
      </c>
      <c r="C57" t="s">
        <v>68</v>
      </c>
      <c r="D57" t="s">
        <v>243</v>
      </c>
      <c r="E57" t="s">
        <v>244</v>
      </c>
      <c r="F57" t="s">
        <v>58</v>
      </c>
      <c r="G57" t="s">
        <v>132</v>
      </c>
      <c r="H57" t="s">
        <v>133</v>
      </c>
      <c r="I57">
        <v>0</v>
      </c>
      <c r="J57">
        <v>0</v>
      </c>
    </row>
    <row r="58" spans="1:10" x14ac:dyDescent="0.25">
      <c r="A58" t="s">
        <v>58</v>
      </c>
      <c r="B58" t="s">
        <v>67</v>
      </c>
      <c r="C58" t="s">
        <v>68</v>
      </c>
      <c r="D58" t="s">
        <v>245</v>
      </c>
      <c r="E58" t="s">
        <v>246</v>
      </c>
      <c r="F58" t="s">
        <v>58</v>
      </c>
      <c r="G58" t="s">
        <v>128</v>
      </c>
      <c r="H58" t="s">
        <v>129</v>
      </c>
      <c r="I58">
        <v>1273.99</v>
      </c>
      <c r="J58">
        <v>249.07632283542611</v>
      </c>
    </row>
    <row r="59" spans="1:10" x14ac:dyDescent="0.25">
      <c r="A59" t="s">
        <v>58</v>
      </c>
      <c r="B59" t="s">
        <v>67</v>
      </c>
      <c r="C59" t="s">
        <v>68</v>
      </c>
      <c r="D59" t="s">
        <v>247</v>
      </c>
      <c r="E59" t="s">
        <v>248</v>
      </c>
      <c r="F59" t="s">
        <v>58</v>
      </c>
      <c r="G59" t="s">
        <v>132</v>
      </c>
      <c r="H59" t="s">
        <v>133</v>
      </c>
      <c r="I59">
        <v>0</v>
      </c>
      <c r="J59">
        <v>0</v>
      </c>
    </row>
    <row r="60" spans="1:10" x14ac:dyDescent="0.25">
      <c r="A60" t="s">
        <v>58</v>
      </c>
      <c r="B60" t="s">
        <v>67</v>
      </c>
      <c r="C60" t="s">
        <v>68</v>
      </c>
      <c r="D60" t="s">
        <v>249</v>
      </c>
      <c r="E60" t="s">
        <v>250</v>
      </c>
      <c r="F60" t="s">
        <v>58</v>
      </c>
      <c r="G60" t="s">
        <v>123</v>
      </c>
      <c r="H60" t="s">
        <v>124</v>
      </c>
      <c r="I60">
        <v>623.64357500000006</v>
      </c>
      <c r="J60">
        <v>1327.6525802730171</v>
      </c>
    </row>
    <row r="61" spans="1:10" x14ac:dyDescent="0.25">
      <c r="A61" t="s">
        <v>58</v>
      </c>
      <c r="B61" t="s">
        <v>67</v>
      </c>
      <c r="C61" t="s">
        <v>68</v>
      </c>
      <c r="D61" t="s">
        <v>251</v>
      </c>
      <c r="E61" t="s">
        <v>252</v>
      </c>
      <c r="F61" t="s">
        <v>58</v>
      </c>
      <c r="G61" t="s">
        <v>132</v>
      </c>
      <c r="H61" t="s">
        <v>133</v>
      </c>
      <c r="I61">
        <v>0</v>
      </c>
      <c r="J61">
        <v>0</v>
      </c>
    </row>
    <row r="62" spans="1:10" x14ac:dyDescent="0.25">
      <c r="A62" t="s">
        <v>58</v>
      </c>
      <c r="B62" t="s">
        <v>67</v>
      </c>
      <c r="C62" t="s">
        <v>68</v>
      </c>
      <c r="D62" t="s">
        <v>253</v>
      </c>
      <c r="E62" t="s">
        <v>254</v>
      </c>
      <c r="F62" t="s">
        <v>58</v>
      </c>
      <c r="G62" t="s">
        <v>132</v>
      </c>
      <c r="H62" t="s">
        <v>133</v>
      </c>
      <c r="I62">
        <v>0</v>
      </c>
      <c r="J62">
        <v>0</v>
      </c>
    </row>
    <row r="63" spans="1:10" x14ac:dyDescent="0.25">
      <c r="A63" t="s">
        <v>58</v>
      </c>
      <c r="B63" t="s">
        <v>67</v>
      </c>
      <c r="C63" t="s">
        <v>68</v>
      </c>
      <c r="D63" t="s">
        <v>255</v>
      </c>
      <c r="E63" t="s">
        <v>256</v>
      </c>
      <c r="F63" t="s">
        <v>58</v>
      </c>
      <c r="G63" t="s">
        <v>132</v>
      </c>
      <c r="H63" t="s">
        <v>133</v>
      </c>
      <c r="I63">
        <v>0</v>
      </c>
      <c r="J63">
        <v>0</v>
      </c>
    </row>
    <row r="64" spans="1:10" x14ac:dyDescent="0.25">
      <c r="A64" t="s">
        <v>58</v>
      </c>
      <c r="B64" t="s">
        <v>67</v>
      </c>
      <c r="C64" t="s">
        <v>68</v>
      </c>
      <c r="D64" t="s">
        <v>257</v>
      </c>
      <c r="E64" t="s">
        <v>258</v>
      </c>
      <c r="F64" t="s">
        <v>58</v>
      </c>
      <c r="G64" t="s">
        <v>132</v>
      </c>
      <c r="H64" t="s">
        <v>133</v>
      </c>
      <c r="I64">
        <v>0</v>
      </c>
      <c r="J64">
        <v>0</v>
      </c>
    </row>
    <row r="65" spans="1:10" x14ac:dyDescent="0.25">
      <c r="A65" t="s">
        <v>58</v>
      </c>
      <c r="B65" t="s">
        <v>67</v>
      </c>
      <c r="C65" t="s">
        <v>68</v>
      </c>
      <c r="D65" t="s">
        <v>259</v>
      </c>
      <c r="E65" t="s">
        <v>260</v>
      </c>
      <c r="F65" t="s">
        <v>58</v>
      </c>
      <c r="G65" t="s">
        <v>132</v>
      </c>
      <c r="H65" t="s">
        <v>216</v>
      </c>
      <c r="I65">
        <v>6328872.1169240251</v>
      </c>
      <c r="J65">
        <v>6347000.7764072111</v>
      </c>
    </row>
    <row r="66" spans="1:10" x14ac:dyDescent="0.25">
      <c r="A66" t="s">
        <v>57</v>
      </c>
      <c r="B66" t="s">
        <v>67</v>
      </c>
      <c r="C66" t="s">
        <v>68</v>
      </c>
      <c r="D66" t="s">
        <v>261</v>
      </c>
      <c r="E66" t="s">
        <v>262</v>
      </c>
      <c r="F66" t="s">
        <v>58</v>
      </c>
      <c r="G66" t="s">
        <v>263</v>
      </c>
      <c r="H66" t="s">
        <v>264</v>
      </c>
      <c r="I66">
        <v>3095246.5200009998</v>
      </c>
      <c r="J66">
        <v>5595075.4938507956</v>
      </c>
    </row>
    <row r="67" spans="1:10" x14ac:dyDescent="0.25">
      <c r="A67" t="s">
        <v>58</v>
      </c>
      <c r="B67" t="s">
        <v>67</v>
      </c>
      <c r="C67" t="s">
        <v>68</v>
      </c>
      <c r="D67" t="s">
        <v>265</v>
      </c>
      <c r="E67" t="s">
        <v>266</v>
      </c>
      <c r="F67" t="s">
        <v>58</v>
      </c>
      <c r="G67" t="s">
        <v>153</v>
      </c>
      <c r="H67" t="s">
        <v>154</v>
      </c>
      <c r="I67">
        <v>66916.75</v>
      </c>
      <c r="J67">
        <v>13082.816997070229</v>
      </c>
    </row>
    <row r="68" spans="1:10" x14ac:dyDescent="0.25">
      <c r="A68" t="s">
        <v>58</v>
      </c>
      <c r="B68" t="s">
        <v>67</v>
      </c>
      <c r="C68" t="s">
        <v>68</v>
      </c>
      <c r="D68" t="s">
        <v>267</v>
      </c>
      <c r="E68" t="s">
        <v>268</v>
      </c>
      <c r="F68" t="s">
        <v>58</v>
      </c>
      <c r="G68" t="s">
        <v>132</v>
      </c>
      <c r="H68" t="s">
        <v>133</v>
      </c>
      <c r="I68">
        <v>0</v>
      </c>
      <c r="J68">
        <v>0</v>
      </c>
    </row>
    <row r="69" spans="1:10" x14ac:dyDescent="0.25">
      <c r="A69" t="s">
        <v>58</v>
      </c>
      <c r="B69" t="s">
        <v>67</v>
      </c>
      <c r="C69" t="s">
        <v>68</v>
      </c>
      <c r="D69" t="s">
        <v>269</v>
      </c>
      <c r="E69" t="s">
        <v>270</v>
      </c>
      <c r="F69" t="s">
        <v>58</v>
      </c>
      <c r="G69" t="s">
        <v>132</v>
      </c>
      <c r="H69" t="s">
        <v>133</v>
      </c>
      <c r="I69">
        <v>35771.83302140818</v>
      </c>
      <c r="J69">
        <v>8394.7355150433959</v>
      </c>
    </row>
    <row r="70" spans="1:10" x14ac:dyDescent="0.25">
      <c r="A70" t="s">
        <v>58</v>
      </c>
      <c r="B70" t="s">
        <v>67</v>
      </c>
      <c r="C70" t="s">
        <v>68</v>
      </c>
      <c r="D70" t="s">
        <v>271</v>
      </c>
      <c r="E70" t="s">
        <v>272</v>
      </c>
      <c r="F70" t="s">
        <v>58</v>
      </c>
      <c r="G70" t="s">
        <v>132</v>
      </c>
      <c r="H70" t="s">
        <v>133</v>
      </c>
      <c r="I70">
        <v>0</v>
      </c>
      <c r="J70">
        <v>0</v>
      </c>
    </row>
    <row r="71" spans="1:10" x14ac:dyDescent="0.25">
      <c r="A71" t="s">
        <v>58</v>
      </c>
      <c r="B71" t="s">
        <v>67</v>
      </c>
      <c r="C71" t="s">
        <v>68</v>
      </c>
      <c r="D71" t="s">
        <v>273</v>
      </c>
      <c r="E71" t="s">
        <v>274</v>
      </c>
      <c r="F71" t="s">
        <v>58</v>
      </c>
      <c r="G71" t="s">
        <v>123</v>
      </c>
      <c r="H71" t="s">
        <v>124</v>
      </c>
      <c r="I71">
        <v>172412.6</v>
      </c>
      <c r="J71">
        <v>33708.189560746308</v>
      </c>
    </row>
    <row r="72" spans="1:10" x14ac:dyDescent="0.25">
      <c r="A72" t="s">
        <v>58</v>
      </c>
      <c r="B72" t="s">
        <v>67</v>
      </c>
      <c r="C72" t="s">
        <v>68</v>
      </c>
      <c r="D72" t="s">
        <v>275</v>
      </c>
      <c r="E72" t="s">
        <v>276</v>
      </c>
      <c r="F72" t="s">
        <v>58</v>
      </c>
      <c r="G72" t="s">
        <v>132</v>
      </c>
      <c r="H72" t="s">
        <v>133</v>
      </c>
      <c r="I72">
        <v>0</v>
      </c>
      <c r="J72">
        <v>0</v>
      </c>
    </row>
    <row r="73" spans="1:10" x14ac:dyDescent="0.25">
      <c r="A73" t="s">
        <v>58</v>
      </c>
      <c r="B73" t="s">
        <v>67</v>
      </c>
      <c r="C73" t="s">
        <v>68</v>
      </c>
      <c r="D73" t="s">
        <v>277</v>
      </c>
      <c r="E73" t="s">
        <v>278</v>
      </c>
      <c r="F73" t="s">
        <v>58</v>
      </c>
      <c r="G73" t="s">
        <v>132</v>
      </c>
      <c r="H73" t="s">
        <v>133</v>
      </c>
      <c r="I73">
        <v>0</v>
      </c>
      <c r="J73">
        <v>0</v>
      </c>
    </row>
    <row r="74" spans="1:10" x14ac:dyDescent="0.25">
      <c r="A74" t="s">
        <v>58</v>
      </c>
      <c r="B74" t="s">
        <v>67</v>
      </c>
      <c r="C74" t="s">
        <v>68</v>
      </c>
      <c r="D74" t="s">
        <v>279</v>
      </c>
      <c r="E74" t="s">
        <v>280</v>
      </c>
      <c r="F74" t="s">
        <v>58</v>
      </c>
      <c r="G74" t="s">
        <v>132</v>
      </c>
      <c r="H74" t="s">
        <v>133</v>
      </c>
      <c r="I74">
        <v>1316581.31</v>
      </c>
      <c r="J74">
        <v>257403.30097461381</v>
      </c>
    </row>
    <row r="75" spans="1:10" x14ac:dyDescent="0.25">
      <c r="A75" t="s">
        <v>57</v>
      </c>
      <c r="B75" t="s">
        <v>67</v>
      </c>
      <c r="C75" t="s">
        <v>68</v>
      </c>
      <c r="D75" t="s">
        <v>281</v>
      </c>
      <c r="E75" t="s">
        <v>282</v>
      </c>
      <c r="F75" t="s">
        <v>58</v>
      </c>
      <c r="G75" t="s">
        <v>263</v>
      </c>
      <c r="H75" t="s">
        <v>183</v>
      </c>
      <c r="I75">
        <v>893823.19</v>
      </c>
      <c r="J75">
        <v>2028262.290176271</v>
      </c>
    </row>
    <row r="76" spans="1:10" x14ac:dyDescent="0.25">
      <c r="A76" t="s">
        <v>58</v>
      </c>
      <c r="B76" t="s">
        <v>67</v>
      </c>
      <c r="C76" t="s">
        <v>68</v>
      </c>
      <c r="D76" t="s">
        <v>283</v>
      </c>
      <c r="E76" t="s">
        <v>284</v>
      </c>
      <c r="F76" t="s">
        <v>58</v>
      </c>
      <c r="G76" t="s">
        <v>132</v>
      </c>
      <c r="H76" t="s">
        <v>133</v>
      </c>
      <c r="I76">
        <v>156601108.48752359</v>
      </c>
      <c r="J76">
        <v>2321662.0093557062</v>
      </c>
    </row>
    <row r="77" spans="1:10" x14ac:dyDescent="0.25">
      <c r="A77" t="s">
        <v>58</v>
      </c>
      <c r="B77" t="s">
        <v>67</v>
      </c>
      <c r="C77" t="s">
        <v>68</v>
      </c>
      <c r="D77" t="s">
        <v>285</v>
      </c>
      <c r="E77" t="s">
        <v>286</v>
      </c>
      <c r="F77" t="s">
        <v>58</v>
      </c>
      <c r="G77" t="s">
        <v>132</v>
      </c>
      <c r="H77" t="s">
        <v>133</v>
      </c>
      <c r="I77">
        <v>38816338.819147497</v>
      </c>
      <c r="J77">
        <v>710225.43215015705</v>
      </c>
    </row>
    <row r="78" spans="1:10" x14ac:dyDescent="0.25">
      <c r="A78" t="s">
        <v>58</v>
      </c>
      <c r="B78" t="s">
        <v>67</v>
      </c>
      <c r="C78" t="s">
        <v>68</v>
      </c>
      <c r="D78" t="s">
        <v>287</v>
      </c>
      <c r="E78" t="s">
        <v>288</v>
      </c>
      <c r="F78" t="s">
        <v>58</v>
      </c>
      <c r="G78" t="s">
        <v>123</v>
      </c>
      <c r="H78" t="s">
        <v>124</v>
      </c>
      <c r="I78">
        <v>18938.53</v>
      </c>
      <c r="J78">
        <v>7136.9649094810075</v>
      </c>
    </row>
    <row r="79" spans="1:10" x14ac:dyDescent="0.25">
      <c r="A79" t="s">
        <v>58</v>
      </c>
      <c r="B79" t="s">
        <v>67</v>
      </c>
      <c r="C79" t="s">
        <v>68</v>
      </c>
      <c r="D79" t="s">
        <v>289</v>
      </c>
      <c r="E79" t="s">
        <v>290</v>
      </c>
      <c r="F79" t="s">
        <v>58</v>
      </c>
      <c r="G79" t="s">
        <v>132</v>
      </c>
      <c r="H79" t="s">
        <v>216</v>
      </c>
      <c r="I79">
        <v>871920.8</v>
      </c>
      <c r="J79">
        <v>2160058.7429009639</v>
      </c>
    </row>
    <row r="80" spans="1:10" x14ac:dyDescent="0.25">
      <c r="A80" t="s">
        <v>58</v>
      </c>
      <c r="B80" t="s">
        <v>67</v>
      </c>
      <c r="C80" t="s">
        <v>68</v>
      </c>
      <c r="D80" t="s">
        <v>291</v>
      </c>
      <c r="E80" t="s">
        <v>292</v>
      </c>
      <c r="F80" t="s">
        <v>58</v>
      </c>
      <c r="G80" t="s">
        <v>132</v>
      </c>
      <c r="H80" t="s">
        <v>133</v>
      </c>
      <c r="I80">
        <v>23613.749549967</v>
      </c>
      <c r="J80">
        <v>5541.5438697763566</v>
      </c>
    </row>
    <row r="81" spans="1:10" x14ac:dyDescent="0.25">
      <c r="A81" t="s">
        <v>58</v>
      </c>
      <c r="B81" t="s">
        <v>67</v>
      </c>
      <c r="C81" t="s">
        <v>68</v>
      </c>
      <c r="D81" t="s">
        <v>293</v>
      </c>
      <c r="E81" t="s">
        <v>294</v>
      </c>
      <c r="F81" t="s">
        <v>58</v>
      </c>
      <c r="G81" t="s">
        <v>123</v>
      </c>
      <c r="H81" t="s">
        <v>124</v>
      </c>
      <c r="I81">
        <v>118899.15</v>
      </c>
      <c r="J81">
        <v>27902.593546607699</v>
      </c>
    </row>
    <row r="82" spans="1:10" x14ac:dyDescent="0.25">
      <c r="A82" t="s">
        <v>58</v>
      </c>
      <c r="B82" t="s">
        <v>67</v>
      </c>
      <c r="C82" t="s">
        <v>68</v>
      </c>
      <c r="D82" t="s">
        <v>295</v>
      </c>
      <c r="E82" t="s">
        <v>296</v>
      </c>
      <c r="F82" t="s">
        <v>58</v>
      </c>
      <c r="G82" t="s">
        <v>132</v>
      </c>
      <c r="H82" t="s">
        <v>133</v>
      </c>
      <c r="I82">
        <v>0</v>
      </c>
      <c r="J82">
        <v>0</v>
      </c>
    </row>
    <row r="83" spans="1:10" x14ac:dyDescent="0.25">
      <c r="A83" t="s">
        <v>58</v>
      </c>
      <c r="B83" t="s">
        <v>67</v>
      </c>
      <c r="C83" t="s">
        <v>68</v>
      </c>
      <c r="D83" t="s">
        <v>297</v>
      </c>
      <c r="E83" t="s">
        <v>298</v>
      </c>
      <c r="F83" t="s">
        <v>58</v>
      </c>
      <c r="G83" t="s">
        <v>132</v>
      </c>
      <c r="H83" t="s">
        <v>133</v>
      </c>
      <c r="I83">
        <v>128187.2012915066</v>
      </c>
      <c r="J83">
        <v>30082.261946482318</v>
      </c>
    </row>
    <row r="84" spans="1:10" x14ac:dyDescent="0.25">
      <c r="A84" t="s">
        <v>58</v>
      </c>
      <c r="B84" t="s">
        <v>67</v>
      </c>
      <c r="C84" t="s">
        <v>68</v>
      </c>
      <c r="D84" t="s">
        <v>299</v>
      </c>
      <c r="E84" t="s">
        <v>300</v>
      </c>
      <c r="F84" t="s">
        <v>58</v>
      </c>
      <c r="G84" t="s">
        <v>132</v>
      </c>
      <c r="H84" t="s">
        <v>133</v>
      </c>
      <c r="I84">
        <v>0</v>
      </c>
      <c r="J84">
        <v>0</v>
      </c>
    </row>
    <row r="85" spans="1:10" x14ac:dyDescent="0.25">
      <c r="A85" t="s">
        <v>58</v>
      </c>
      <c r="B85" t="s">
        <v>67</v>
      </c>
      <c r="C85" t="s">
        <v>68</v>
      </c>
      <c r="D85" t="s">
        <v>301</v>
      </c>
      <c r="E85" t="s">
        <v>302</v>
      </c>
      <c r="F85" t="s">
        <v>58</v>
      </c>
      <c r="G85" t="s">
        <v>123</v>
      </c>
      <c r="H85" t="s">
        <v>124</v>
      </c>
      <c r="I85">
        <v>1722.34</v>
      </c>
      <c r="J85">
        <v>649.06199912007526</v>
      </c>
    </row>
    <row r="86" spans="1:10" x14ac:dyDescent="0.25">
      <c r="A86" t="s">
        <v>58</v>
      </c>
      <c r="B86" t="s">
        <v>67</v>
      </c>
      <c r="C86" t="s">
        <v>68</v>
      </c>
      <c r="D86" t="s">
        <v>303</v>
      </c>
      <c r="E86" t="s">
        <v>304</v>
      </c>
      <c r="F86" t="s">
        <v>58</v>
      </c>
      <c r="G86" t="s">
        <v>132</v>
      </c>
      <c r="H86" t="s">
        <v>133</v>
      </c>
      <c r="I86">
        <v>503176.58897624881</v>
      </c>
      <c r="J86">
        <v>98375.477452002495</v>
      </c>
    </row>
    <row r="87" spans="1:10" x14ac:dyDescent="0.25">
      <c r="A87" t="s">
        <v>58</v>
      </c>
      <c r="B87" t="s">
        <v>67</v>
      </c>
      <c r="C87" t="s">
        <v>68</v>
      </c>
      <c r="D87" t="s">
        <v>305</v>
      </c>
      <c r="E87" t="s">
        <v>306</v>
      </c>
      <c r="F87" t="s">
        <v>58</v>
      </c>
      <c r="G87" t="s">
        <v>132</v>
      </c>
      <c r="H87" t="s">
        <v>216</v>
      </c>
      <c r="I87">
        <v>74423792.958128422</v>
      </c>
      <c r="J87">
        <v>57218619.4878897</v>
      </c>
    </row>
    <row r="88" spans="1:10" x14ac:dyDescent="0.25">
      <c r="A88" t="s">
        <v>58</v>
      </c>
      <c r="B88" t="s">
        <v>67</v>
      </c>
      <c r="C88" t="s">
        <v>68</v>
      </c>
      <c r="D88" t="s">
        <v>307</v>
      </c>
      <c r="E88" t="s">
        <v>308</v>
      </c>
      <c r="F88" t="s">
        <v>58</v>
      </c>
      <c r="G88" t="s">
        <v>132</v>
      </c>
      <c r="H88" t="s">
        <v>133</v>
      </c>
      <c r="I88">
        <v>3789141.7256893101</v>
      </c>
      <c r="J88">
        <v>281882.66762909078</v>
      </c>
    </row>
    <row r="89" spans="1:10" x14ac:dyDescent="0.25">
      <c r="A89" t="s">
        <v>58</v>
      </c>
      <c r="B89" t="s">
        <v>67</v>
      </c>
      <c r="C89" t="s">
        <v>68</v>
      </c>
      <c r="D89" t="s">
        <v>309</v>
      </c>
      <c r="E89" t="s">
        <v>310</v>
      </c>
      <c r="F89" t="s">
        <v>58</v>
      </c>
      <c r="G89" t="s">
        <v>128</v>
      </c>
      <c r="H89" t="s">
        <v>129</v>
      </c>
      <c r="I89">
        <v>46283.72</v>
      </c>
      <c r="J89">
        <v>10861.60689109214</v>
      </c>
    </row>
    <row r="90" spans="1:10" x14ac:dyDescent="0.25">
      <c r="A90" t="s">
        <v>58</v>
      </c>
      <c r="B90" t="s">
        <v>67</v>
      </c>
      <c r="C90" t="s">
        <v>68</v>
      </c>
      <c r="D90" t="s">
        <v>311</v>
      </c>
      <c r="E90" t="s">
        <v>312</v>
      </c>
      <c r="F90" t="s">
        <v>58</v>
      </c>
      <c r="G90" t="s">
        <v>132</v>
      </c>
      <c r="H90" t="s">
        <v>133</v>
      </c>
      <c r="I90">
        <v>16228585.849338081</v>
      </c>
      <c r="J90">
        <v>431337.50458833412</v>
      </c>
    </row>
    <row r="91" spans="1:10" x14ac:dyDescent="0.25">
      <c r="A91" t="s">
        <v>58</v>
      </c>
      <c r="B91" t="s">
        <v>67</v>
      </c>
      <c r="C91" t="s">
        <v>68</v>
      </c>
      <c r="D91" t="s">
        <v>313</v>
      </c>
      <c r="E91" t="s">
        <v>314</v>
      </c>
      <c r="F91" t="s">
        <v>58</v>
      </c>
      <c r="G91" t="s">
        <v>132</v>
      </c>
      <c r="H91" t="s">
        <v>133</v>
      </c>
      <c r="I91">
        <v>6764507.8553990843</v>
      </c>
      <c r="J91">
        <v>176857.7966665304</v>
      </c>
    </row>
    <row r="92" spans="1:10" x14ac:dyDescent="0.25">
      <c r="A92" t="s">
        <v>58</v>
      </c>
      <c r="B92" t="s">
        <v>67</v>
      </c>
      <c r="C92" t="s">
        <v>68</v>
      </c>
      <c r="D92" t="s">
        <v>315</v>
      </c>
      <c r="E92" t="s">
        <v>316</v>
      </c>
      <c r="F92" t="s">
        <v>58</v>
      </c>
      <c r="G92" t="s">
        <v>132</v>
      </c>
      <c r="H92" t="s">
        <v>133</v>
      </c>
      <c r="I92">
        <v>0</v>
      </c>
      <c r="J92">
        <v>0</v>
      </c>
    </row>
    <row r="93" spans="1:10" x14ac:dyDescent="0.25">
      <c r="A93" t="s">
        <v>58</v>
      </c>
      <c r="B93" t="s">
        <v>67</v>
      </c>
      <c r="C93" t="s">
        <v>68</v>
      </c>
      <c r="D93" t="s">
        <v>317</v>
      </c>
      <c r="E93" t="s">
        <v>318</v>
      </c>
      <c r="F93" t="s">
        <v>58</v>
      </c>
      <c r="G93" t="s">
        <v>132</v>
      </c>
      <c r="H93" t="s">
        <v>133</v>
      </c>
      <c r="I93">
        <v>166.191636975124</v>
      </c>
      <c r="J93">
        <v>62.629141825720701</v>
      </c>
    </row>
    <row r="94" spans="1:10" x14ac:dyDescent="0.25">
      <c r="A94" t="s">
        <v>58</v>
      </c>
      <c r="B94" t="s">
        <v>67</v>
      </c>
      <c r="C94" t="s">
        <v>68</v>
      </c>
      <c r="D94" t="s">
        <v>319</v>
      </c>
      <c r="E94" t="s">
        <v>320</v>
      </c>
      <c r="F94" t="s">
        <v>58</v>
      </c>
      <c r="G94" t="s">
        <v>132</v>
      </c>
      <c r="H94" t="s">
        <v>133</v>
      </c>
      <c r="I94">
        <v>0</v>
      </c>
      <c r="J94">
        <v>0</v>
      </c>
    </row>
    <row r="95" spans="1:10" x14ac:dyDescent="0.25">
      <c r="A95" t="s">
        <v>58</v>
      </c>
      <c r="B95" t="s">
        <v>67</v>
      </c>
      <c r="C95" t="s">
        <v>68</v>
      </c>
      <c r="D95" t="s">
        <v>321</v>
      </c>
      <c r="E95" t="s">
        <v>322</v>
      </c>
      <c r="F95" t="s">
        <v>58</v>
      </c>
      <c r="G95" t="s">
        <v>153</v>
      </c>
      <c r="H95" t="s">
        <v>154</v>
      </c>
      <c r="I95">
        <v>400724.02</v>
      </c>
      <c r="J95">
        <v>78345.093268730328</v>
      </c>
    </row>
    <row r="96" spans="1:10" x14ac:dyDescent="0.25">
      <c r="A96" t="s">
        <v>58</v>
      </c>
      <c r="B96" t="s">
        <v>67</v>
      </c>
      <c r="C96" t="s">
        <v>68</v>
      </c>
      <c r="D96" t="s">
        <v>323</v>
      </c>
      <c r="E96" t="s">
        <v>324</v>
      </c>
      <c r="F96" t="s">
        <v>58</v>
      </c>
      <c r="G96" t="s">
        <v>132</v>
      </c>
      <c r="H96" t="s">
        <v>133</v>
      </c>
      <c r="I96">
        <v>0</v>
      </c>
      <c r="J96">
        <v>0</v>
      </c>
    </row>
    <row r="97" spans="1:10" x14ac:dyDescent="0.25">
      <c r="A97" t="s">
        <v>58</v>
      </c>
      <c r="B97" t="s">
        <v>67</v>
      </c>
      <c r="C97" t="s">
        <v>68</v>
      </c>
      <c r="D97" t="s">
        <v>325</v>
      </c>
      <c r="E97" t="s">
        <v>326</v>
      </c>
      <c r="F97" t="s">
        <v>58</v>
      </c>
      <c r="G97" t="s">
        <v>132</v>
      </c>
      <c r="H97" t="s">
        <v>133</v>
      </c>
      <c r="I97">
        <v>0</v>
      </c>
      <c r="J97">
        <v>0</v>
      </c>
    </row>
    <row r="98" spans="1:10" x14ac:dyDescent="0.25">
      <c r="A98" t="s">
        <v>58</v>
      </c>
      <c r="B98" t="s">
        <v>67</v>
      </c>
      <c r="C98" t="s">
        <v>68</v>
      </c>
      <c r="D98" t="s">
        <v>327</v>
      </c>
      <c r="E98" t="s">
        <v>328</v>
      </c>
      <c r="F98" t="s">
        <v>58</v>
      </c>
      <c r="G98" t="s">
        <v>123</v>
      </c>
      <c r="H98" t="s">
        <v>124</v>
      </c>
      <c r="I98">
        <v>56.300393773869999</v>
      </c>
      <c r="J98">
        <v>119.8559017693166</v>
      </c>
    </row>
    <row r="99" spans="1:10" x14ac:dyDescent="0.25">
      <c r="A99" t="s">
        <v>58</v>
      </c>
      <c r="B99" t="s">
        <v>67</v>
      </c>
      <c r="C99" t="s">
        <v>68</v>
      </c>
      <c r="D99" t="s">
        <v>329</v>
      </c>
      <c r="E99" t="s">
        <v>330</v>
      </c>
      <c r="F99" t="s">
        <v>58</v>
      </c>
      <c r="G99" t="s">
        <v>132</v>
      </c>
      <c r="H99" t="s">
        <v>133</v>
      </c>
      <c r="I99">
        <v>0</v>
      </c>
      <c r="J99">
        <v>0</v>
      </c>
    </row>
    <row r="100" spans="1:10" x14ac:dyDescent="0.25">
      <c r="A100" t="s">
        <v>58</v>
      </c>
      <c r="B100" t="s">
        <v>67</v>
      </c>
      <c r="C100" t="s">
        <v>68</v>
      </c>
      <c r="D100" t="s">
        <v>331</v>
      </c>
      <c r="E100" t="s">
        <v>332</v>
      </c>
      <c r="F100" t="s">
        <v>58</v>
      </c>
      <c r="G100" t="s">
        <v>132</v>
      </c>
      <c r="H100" t="s">
        <v>146</v>
      </c>
      <c r="I100">
        <v>9448969.0800000001</v>
      </c>
      <c r="J100">
        <v>7264571.5147242537</v>
      </c>
    </row>
    <row r="101" spans="1:10" x14ac:dyDescent="0.25">
      <c r="A101" t="s">
        <v>58</v>
      </c>
      <c r="B101" t="s">
        <v>67</v>
      </c>
      <c r="C101" t="s">
        <v>68</v>
      </c>
      <c r="D101" t="s">
        <v>333</v>
      </c>
      <c r="E101" t="s">
        <v>334</v>
      </c>
      <c r="F101" t="s">
        <v>58</v>
      </c>
      <c r="G101" t="s">
        <v>123</v>
      </c>
      <c r="H101" t="s">
        <v>124</v>
      </c>
      <c r="I101">
        <v>30704.92</v>
      </c>
      <c r="J101">
        <v>7205.6604495583497</v>
      </c>
    </row>
    <row r="102" spans="1:10" x14ac:dyDescent="0.25">
      <c r="A102" t="s">
        <v>58</v>
      </c>
      <c r="B102" t="s">
        <v>67</v>
      </c>
      <c r="C102" t="s">
        <v>68</v>
      </c>
      <c r="D102" t="s">
        <v>335</v>
      </c>
      <c r="E102" t="s">
        <v>336</v>
      </c>
      <c r="F102" t="s">
        <v>58</v>
      </c>
      <c r="G102" t="s">
        <v>123</v>
      </c>
      <c r="H102" t="s">
        <v>124</v>
      </c>
      <c r="I102">
        <v>2186.1590343043199</v>
      </c>
      <c r="J102">
        <v>513.03568580967851</v>
      </c>
    </row>
    <row r="103" spans="1:10" x14ac:dyDescent="0.25">
      <c r="A103" t="s">
        <v>58</v>
      </c>
      <c r="B103" t="s">
        <v>67</v>
      </c>
      <c r="C103" t="s">
        <v>68</v>
      </c>
      <c r="D103" t="s">
        <v>337</v>
      </c>
      <c r="E103" t="s">
        <v>338</v>
      </c>
      <c r="F103" t="s">
        <v>58</v>
      </c>
      <c r="G103" t="s">
        <v>132</v>
      </c>
      <c r="H103" t="s">
        <v>133</v>
      </c>
      <c r="I103">
        <v>4532.4883126947398</v>
      </c>
      <c r="J103">
        <v>1708.0634051499851</v>
      </c>
    </row>
    <row r="104" spans="1:10" x14ac:dyDescent="0.25">
      <c r="A104" t="s">
        <v>58</v>
      </c>
      <c r="B104" t="s">
        <v>67</v>
      </c>
      <c r="C104" t="s">
        <v>68</v>
      </c>
      <c r="D104" t="s">
        <v>339</v>
      </c>
      <c r="E104" t="s">
        <v>340</v>
      </c>
      <c r="F104" t="s">
        <v>58</v>
      </c>
      <c r="G104" t="s">
        <v>132</v>
      </c>
      <c r="H104" t="s">
        <v>133</v>
      </c>
      <c r="I104">
        <v>0</v>
      </c>
      <c r="J104">
        <v>0</v>
      </c>
    </row>
    <row r="105" spans="1:10" x14ac:dyDescent="0.25">
      <c r="A105" t="s">
        <v>58</v>
      </c>
      <c r="B105" t="s">
        <v>67</v>
      </c>
      <c r="C105" t="s">
        <v>68</v>
      </c>
      <c r="D105" t="s">
        <v>341</v>
      </c>
      <c r="E105" t="s">
        <v>342</v>
      </c>
      <c r="F105" t="s">
        <v>58</v>
      </c>
      <c r="G105" t="s">
        <v>132</v>
      </c>
      <c r="H105" t="s">
        <v>133</v>
      </c>
      <c r="I105">
        <v>688160.86</v>
      </c>
      <c r="J105">
        <v>161493.77662720051</v>
      </c>
    </row>
    <row r="106" spans="1:10" x14ac:dyDescent="0.25">
      <c r="A106" t="s">
        <v>58</v>
      </c>
      <c r="B106" t="s">
        <v>67</v>
      </c>
      <c r="C106" t="s">
        <v>68</v>
      </c>
      <c r="D106" t="s">
        <v>343</v>
      </c>
      <c r="E106" t="s">
        <v>344</v>
      </c>
      <c r="F106" t="s">
        <v>58</v>
      </c>
      <c r="G106" t="s">
        <v>132</v>
      </c>
      <c r="H106" t="s">
        <v>133</v>
      </c>
      <c r="I106">
        <v>3429717.876399525</v>
      </c>
      <c r="J106">
        <v>160629.65897312429</v>
      </c>
    </row>
    <row r="107" spans="1:10" x14ac:dyDescent="0.25">
      <c r="A107" t="s">
        <v>58</v>
      </c>
      <c r="B107" t="s">
        <v>67</v>
      </c>
      <c r="C107" t="s">
        <v>68</v>
      </c>
      <c r="D107" t="s">
        <v>345</v>
      </c>
      <c r="E107" t="s">
        <v>346</v>
      </c>
      <c r="F107" t="s">
        <v>58</v>
      </c>
      <c r="G107" t="s">
        <v>123</v>
      </c>
      <c r="H107" t="s">
        <v>124</v>
      </c>
      <c r="I107">
        <v>4707.5200000000004</v>
      </c>
      <c r="J107">
        <v>1774.0239105506089</v>
      </c>
    </row>
    <row r="108" spans="1:10" x14ac:dyDescent="0.25">
      <c r="A108" t="s">
        <v>58</v>
      </c>
      <c r="B108" t="s">
        <v>67</v>
      </c>
      <c r="C108" t="s">
        <v>68</v>
      </c>
      <c r="D108" t="s">
        <v>347</v>
      </c>
      <c r="E108" t="s">
        <v>348</v>
      </c>
      <c r="F108" t="s">
        <v>58</v>
      </c>
      <c r="G108" t="s">
        <v>123</v>
      </c>
      <c r="H108" t="s">
        <v>124</v>
      </c>
      <c r="I108">
        <v>7953.12</v>
      </c>
      <c r="J108">
        <v>1554.9053639894221</v>
      </c>
    </row>
    <row r="109" spans="1:10" x14ac:dyDescent="0.25">
      <c r="A109" t="s">
        <v>58</v>
      </c>
      <c r="B109" t="s">
        <v>67</v>
      </c>
      <c r="C109" t="s">
        <v>68</v>
      </c>
      <c r="D109" t="s">
        <v>349</v>
      </c>
      <c r="E109" t="s">
        <v>350</v>
      </c>
      <c r="F109" t="s">
        <v>58</v>
      </c>
      <c r="G109" t="s">
        <v>132</v>
      </c>
      <c r="H109" t="s">
        <v>133</v>
      </c>
      <c r="I109">
        <v>87949.53</v>
      </c>
      <c r="J109">
        <v>33143.686939553772</v>
      </c>
    </row>
    <row r="110" spans="1:10" x14ac:dyDescent="0.25">
      <c r="A110" t="s">
        <v>58</v>
      </c>
      <c r="B110" t="s">
        <v>67</v>
      </c>
      <c r="C110" t="s">
        <v>68</v>
      </c>
      <c r="D110" t="s">
        <v>351</v>
      </c>
      <c r="E110" t="s">
        <v>352</v>
      </c>
      <c r="F110" t="s">
        <v>58</v>
      </c>
      <c r="G110" t="s">
        <v>153</v>
      </c>
      <c r="H110" t="s">
        <v>154</v>
      </c>
      <c r="I110">
        <v>3477.77</v>
      </c>
      <c r="J110">
        <v>1310.5939295840681</v>
      </c>
    </row>
    <row r="111" spans="1:10" x14ac:dyDescent="0.25">
      <c r="A111" t="s">
        <v>57</v>
      </c>
      <c r="B111" t="s">
        <v>67</v>
      </c>
      <c r="C111" t="s">
        <v>68</v>
      </c>
      <c r="D111" t="s">
        <v>353</v>
      </c>
      <c r="E111" t="s">
        <v>354</v>
      </c>
      <c r="F111" t="s">
        <v>58</v>
      </c>
      <c r="G111" t="s">
        <v>132</v>
      </c>
      <c r="H111" t="s">
        <v>355</v>
      </c>
      <c r="I111">
        <v>1111.9632476883501</v>
      </c>
      <c r="J111">
        <v>13899.540596104371</v>
      </c>
    </row>
    <row r="112" spans="1:10" x14ac:dyDescent="0.25">
      <c r="A112" t="s">
        <v>58</v>
      </c>
      <c r="B112" t="s">
        <v>67</v>
      </c>
      <c r="C112" t="s">
        <v>68</v>
      </c>
      <c r="D112" t="s">
        <v>356</v>
      </c>
      <c r="E112" t="s">
        <v>357</v>
      </c>
      <c r="F112" t="s">
        <v>58</v>
      </c>
      <c r="G112" t="s">
        <v>132</v>
      </c>
      <c r="H112" t="s">
        <v>183</v>
      </c>
      <c r="I112">
        <v>0</v>
      </c>
      <c r="J112">
        <v>0</v>
      </c>
    </row>
    <row r="113" spans="1:10" x14ac:dyDescent="0.25">
      <c r="A113" t="s">
        <v>58</v>
      </c>
      <c r="B113" t="s">
        <v>67</v>
      </c>
      <c r="C113" t="s">
        <v>68</v>
      </c>
      <c r="D113" t="s">
        <v>358</v>
      </c>
      <c r="E113" t="s">
        <v>359</v>
      </c>
      <c r="F113" t="s">
        <v>58</v>
      </c>
      <c r="G113" t="s">
        <v>132</v>
      </c>
      <c r="H113" t="s">
        <v>133</v>
      </c>
      <c r="I113">
        <v>14168669.08</v>
      </c>
      <c r="J113">
        <v>0</v>
      </c>
    </row>
    <row r="114" spans="1:10" x14ac:dyDescent="0.25">
      <c r="A114" t="s">
        <v>58</v>
      </c>
      <c r="B114" t="s">
        <v>67</v>
      </c>
      <c r="C114" t="s">
        <v>68</v>
      </c>
      <c r="D114" t="s">
        <v>360</v>
      </c>
      <c r="E114" t="s">
        <v>361</v>
      </c>
      <c r="F114" t="s">
        <v>58</v>
      </c>
      <c r="G114" t="s">
        <v>132</v>
      </c>
      <c r="H114" t="s">
        <v>133</v>
      </c>
      <c r="I114">
        <v>3401134.1173989568</v>
      </c>
      <c r="J114">
        <v>664951.8280613228</v>
      </c>
    </row>
    <row r="115" spans="1:10" x14ac:dyDescent="0.25">
      <c r="A115" t="s">
        <v>58</v>
      </c>
      <c r="B115" t="s">
        <v>67</v>
      </c>
      <c r="C115" t="s">
        <v>68</v>
      </c>
      <c r="D115" t="s">
        <v>362</v>
      </c>
      <c r="E115" t="s">
        <v>363</v>
      </c>
      <c r="F115" t="s">
        <v>58</v>
      </c>
      <c r="G115" t="s">
        <v>132</v>
      </c>
      <c r="H115" t="s">
        <v>133</v>
      </c>
      <c r="I115">
        <v>0</v>
      </c>
      <c r="J115">
        <v>0</v>
      </c>
    </row>
    <row r="116" spans="1:10" x14ac:dyDescent="0.25">
      <c r="A116" t="s">
        <v>58</v>
      </c>
      <c r="B116" t="s">
        <v>67</v>
      </c>
      <c r="C116" t="s">
        <v>68</v>
      </c>
      <c r="D116" t="s">
        <v>364</v>
      </c>
      <c r="E116" t="s">
        <v>365</v>
      </c>
      <c r="F116" t="s">
        <v>58</v>
      </c>
      <c r="G116" t="s">
        <v>132</v>
      </c>
      <c r="H116" t="s">
        <v>133</v>
      </c>
      <c r="I116">
        <v>0</v>
      </c>
      <c r="J116">
        <v>0</v>
      </c>
    </row>
    <row r="117" spans="1:10" x14ac:dyDescent="0.25">
      <c r="A117" t="s">
        <v>58</v>
      </c>
      <c r="B117" t="s">
        <v>67</v>
      </c>
      <c r="C117" t="s">
        <v>68</v>
      </c>
      <c r="D117" t="s">
        <v>366</v>
      </c>
      <c r="E117" t="s">
        <v>367</v>
      </c>
      <c r="F117" t="s">
        <v>58</v>
      </c>
      <c r="G117" t="s">
        <v>368</v>
      </c>
      <c r="H117" t="s">
        <v>369</v>
      </c>
      <c r="I117">
        <v>945.88998021999998</v>
      </c>
      <c r="J117">
        <v>2343.3067792357178</v>
      </c>
    </row>
    <row r="118" spans="1:10" x14ac:dyDescent="0.25">
      <c r="A118" t="s">
        <v>58</v>
      </c>
      <c r="B118" t="s">
        <v>67</v>
      </c>
      <c r="C118" t="s">
        <v>68</v>
      </c>
      <c r="D118" t="s">
        <v>370</v>
      </c>
      <c r="E118" t="s">
        <v>371</v>
      </c>
      <c r="F118" t="s">
        <v>58</v>
      </c>
      <c r="G118" t="s">
        <v>132</v>
      </c>
      <c r="H118" t="s">
        <v>133</v>
      </c>
      <c r="I118">
        <v>0</v>
      </c>
      <c r="J118">
        <v>0</v>
      </c>
    </row>
    <row r="119" spans="1:10" x14ac:dyDescent="0.25">
      <c r="A119" t="s">
        <v>58</v>
      </c>
      <c r="B119" t="s">
        <v>67</v>
      </c>
      <c r="C119" t="s">
        <v>68</v>
      </c>
      <c r="D119" t="s">
        <v>372</v>
      </c>
      <c r="E119" t="s">
        <v>373</v>
      </c>
      <c r="F119" t="s">
        <v>58</v>
      </c>
      <c r="G119" t="s">
        <v>132</v>
      </c>
      <c r="H119" t="s">
        <v>133</v>
      </c>
      <c r="I119">
        <v>587442.86404402694</v>
      </c>
      <c r="J119">
        <v>45184.833481194633</v>
      </c>
    </row>
    <row r="120" spans="1:10" x14ac:dyDescent="0.25">
      <c r="A120" t="s">
        <v>58</v>
      </c>
      <c r="B120" t="s">
        <v>67</v>
      </c>
      <c r="C120" t="s">
        <v>68</v>
      </c>
      <c r="D120" t="s">
        <v>374</v>
      </c>
      <c r="E120" t="s">
        <v>375</v>
      </c>
      <c r="F120" t="s">
        <v>58</v>
      </c>
      <c r="G120" t="s">
        <v>132</v>
      </c>
      <c r="H120" t="s">
        <v>133</v>
      </c>
      <c r="I120">
        <v>0</v>
      </c>
      <c r="J120">
        <v>0</v>
      </c>
    </row>
    <row r="121" spans="1:10" x14ac:dyDescent="0.25">
      <c r="A121" t="s">
        <v>58</v>
      </c>
      <c r="B121" t="s">
        <v>67</v>
      </c>
      <c r="C121" t="s">
        <v>68</v>
      </c>
      <c r="D121" t="s">
        <v>376</v>
      </c>
      <c r="E121" t="s">
        <v>377</v>
      </c>
      <c r="F121" t="s">
        <v>58</v>
      </c>
      <c r="G121" t="s">
        <v>123</v>
      </c>
      <c r="H121" t="s">
        <v>124</v>
      </c>
      <c r="I121">
        <v>5965.36</v>
      </c>
      <c r="J121">
        <v>4586.2976123820144</v>
      </c>
    </row>
    <row r="122" spans="1:10" x14ac:dyDescent="0.25">
      <c r="A122" t="s">
        <v>58</v>
      </c>
      <c r="B122" t="s">
        <v>67</v>
      </c>
      <c r="C122" t="s">
        <v>68</v>
      </c>
      <c r="D122" t="s">
        <v>378</v>
      </c>
      <c r="E122" t="s">
        <v>379</v>
      </c>
      <c r="F122" t="s">
        <v>58</v>
      </c>
      <c r="G122" t="s">
        <v>123</v>
      </c>
      <c r="H122" t="s">
        <v>124</v>
      </c>
      <c r="I122">
        <v>98124.15</v>
      </c>
      <c r="J122">
        <v>23027.231688000851</v>
      </c>
    </row>
    <row r="123" spans="1:10" x14ac:dyDescent="0.25">
      <c r="A123" t="s">
        <v>58</v>
      </c>
      <c r="B123" t="s">
        <v>67</v>
      </c>
      <c r="C123" t="s">
        <v>68</v>
      </c>
      <c r="D123" t="s">
        <v>380</v>
      </c>
      <c r="E123" t="s">
        <v>381</v>
      </c>
      <c r="F123" t="s">
        <v>58</v>
      </c>
      <c r="G123" t="s">
        <v>123</v>
      </c>
      <c r="H123" t="s">
        <v>124</v>
      </c>
      <c r="I123">
        <v>32130.02</v>
      </c>
      <c r="J123">
        <v>12108.163900837229</v>
      </c>
    </row>
    <row r="124" spans="1:10" x14ac:dyDescent="0.25">
      <c r="A124" t="s">
        <v>58</v>
      </c>
      <c r="B124" t="s">
        <v>67</v>
      </c>
      <c r="C124" t="s">
        <v>68</v>
      </c>
      <c r="D124" t="s">
        <v>382</v>
      </c>
      <c r="E124" t="s">
        <v>383</v>
      </c>
      <c r="F124" t="s">
        <v>58</v>
      </c>
      <c r="G124" t="s">
        <v>123</v>
      </c>
      <c r="H124" t="s">
        <v>124</v>
      </c>
      <c r="I124">
        <v>22.388899305911998</v>
      </c>
      <c r="J124">
        <v>47.662929796024649</v>
      </c>
    </row>
    <row r="125" spans="1:10" x14ac:dyDescent="0.25">
      <c r="A125" t="s">
        <v>58</v>
      </c>
      <c r="B125" t="s">
        <v>67</v>
      </c>
      <c r="C125" t="s">
        <v>68</v>
      </c>
      <c r="D125" t="s">
        <v>384</v>
      </c>
      <c r="E125" t="s">
        <v>385</v>
      </c>
      <c r="F125" t="s">
        <v>58</v>
      </c>
      <c r="G125" t="s">
        <v>132</v>
      </c>
      <c r="H125" t="s">
        <v>133</v>
      </c>
      <c r="I125">
        <v>0</v>
      </c>
      <c r="J125">
        <v>0</v>
      </c>
    </row>
    <row r="126" spans="1:10" x14ac:dyDescent="0.25">
      <c r="A126" t="s">
        <v>58</v>
      </c>
      <c r="B126" t="s">
        <v>67</v>
      </c>
      <c r="C126" t="s">
        <v>68</v>
      </c>
      <c r="D126" t="s">
        <v>386</v>
      </c>
      <c r="E126" t="s">
        <v>387</v>
      </c>
      <c r="F126" t="s">
        <v>58</v>
      </c>
      <c r="G126" t="s">
        <v>132</v>
      </c>
      <c r="H126" t="s">
        <v>133</v>
      </c>
      <c r="I126">
        <v>14316.44</v>
      </c>
      <c r="J126">
        <v>3359.7027931183388</v>
      </c>
    </row>
    <row r="127" spans="1:10" x14ac:dyDescent="0.25">
      <c r="A127" t="s">
        <v>58</v>
      </c>
      <c r="B127" t="s">
        <v>67</v>
      </c>
      <c r="C127" t="s">
        <v>68</v>
      </c>
      <c r="D127" t="s">
        <v>388</v>
      </c>
      <c r="E127" t="s">
        <v>389</v>
      </c>
      <c r="F127" t="s">
        <v>58</v>
      </c>
      <c r="G127" t="s">
        <v>132</v>
      </c>
      <c r="H127" t="s">
        <v>183</v>
      </c>
      <c r="I127">
        <v>78948333.329999998</v>
      </c>
      <c r="J127">
        <v>60697183.850248493</v>
      </c>
    </row>
    <row r="128" spans="1:10" x14ac:dyDescent="0.25">
      <c r="A128" t="s">
        <v>58</v>
      </c>
      <c r="B128" t="s">
        <v>67</v>
      </c>
      <c r="C128" t="s">
        <v>68</v>
      </c>
      <c r="D128" t="s">
        <v>390</v>
      </c>
      <c r="E128" t="s">
        <v>391</v>
      </c>
      <c r="F128" t="s">
        <v>58</v>
      </c>
      <c r="G128" t="s">
        <v>123</v>
      </c>
      <c r="H128" t="s">
        <v>124</v>
      </c>
      <c r="I128">
        <v>41.090627869599999</v>
      </c>
      <c r="J128">
        <v>87.476373209028566</v>
      </c>
    </row>
    <row r="129" spans="1:10" x14ac:dyDescent="0.25">
      <c r="A129" t="s">
        <v>58</v>
      </c>
      <c r="B129" t="s">
        <v>67</v>
      </c>
      <c r="C129" t="s">
        <v>68</v>
      </c>
      <c r="D129" t="s">
        <v>392</v>
      </c>
      <c r="E129" t="s">
        <v>393</v>
      </c>
      <c r="F129" t="s">
        <v>58</v>
      </c>
      <c r="G129" t="s">
        <v>132</v>
      </c>
      <c r="H129" t="s">
        <v>133</v>
      </c>
      <c r="I129">
        <v>0</v>
      </c>
      <c r="J129">
        <v>0</v>
      </c>
    </row>
    <row r="130" spans="1:10" x14ac:dyDescent="0.25">
      <c r="A130" t="s">
        <v>58</v>
      </c>
      <c r="B130" t="s">
        <v>67</v>
      </c>
      <c r="C130" t="s">
        <v>68</v>
      </c>
      <c r="D130" t="s">
        <v>394</v>
      </c>
      <c r="E130" t="s">
        <v>395</v>
      </c>
      <c r="F130" t="s">
        <v>58</v>
      </c>
      <c r="G130" t="s">
        <v>132</v>
      </c>
      <c r="H130" t="s">
        <v>133</v>
      </c>
      <c r="I130">
        <v>0</v>
      </c>
      <c r="J130">
        <v>0</v>
      </c>
    </row>
    <row r="131" spans="1:10" x14ac:dyDescent="0.25">
      <c r="A131" t="s">
        <v>58</v>
      </c>
      <c r="B131" t="s">
        <v>67</v>
      </c>
      <c r="C131" t="s">
        <v>68</v>
      </c>
      <c r="D131" t="s">
        <v>396</v>
      </c>
      <c r="E131" t="s">
        <v>397</v>
      </c>
      <c r="F131" t="s">
        <v>58</v>
      </c>
      <c r="G131" t="s">
        <v>123</v>
      </c>
      <c r="H131" t="s">
        <v>124</v>
      </c>
      <c r="I131">
        <v>46702.85</v>
      </c>
      <c r="J131">
        <v>10959.965996545699</v>
      </c>
    </row>
    <row r="132" spans="1:10" x14ac:dyDescent="0.25">
      <c r="A132" t="s">
        <v>58</v>
      </c>
      <c r="B132" t="s">
        <v>67</v>
      </c>
      <c r="C132" t="s">
        <v>68</v>
      </c>
      <c r="D132" t="s">
        <v>353</v>
      </c>
      <c r="E132" t="s">
        <v>354</v>
      </c>
      <c r="F132" t="s">
        <v>58</v>
      </c>
      <c r="G132" t="s">
        <v>132</v>
      </c>
      <c r="H132" t="s">
        <v>355</v>
      </c>
      <c r="I132">
        <v>1282.0832551865781</v>
      </c>
      <c r="J132">
        <v>4743.7080441903481</v>
      </c>
    </row>
    <row r="133" spans="1:10" x14ac:dyDescent="0.25">
      <c r="A133" t="s">
        <v>58</v>
      </c>
      <c r="B133" t="s">
        <v>67</v>
      </c>
      <c r="C133" t="s">
        <v>68</v>
      </c>
      <c r="D133" t="s">
        <v>398</v>
      </c>
      <c r="E133" t="s">
        <v>399</v>
      </c>
      <c r="F133" t="s">
        <v>58</v>
      </c>
      <c r="G133" t="s">
        <v>132</v>
      </c>
      <c r="H133" t="s">
        <v>133</v>
      </c>
      <c r="I133">
        <v>0</v>
      </c>
      <c r="J133">
        <v>0</v>
      </c>
    </row>
    <row r="134" spans="1:10" x14ac:dyDescent="0.25">
      <c r="A134" t="s">
        <v>58</v>
      </c>
      <c r="B134" t="s">
        <v>67</v>
      </c>
      <c r="C134" t="s">
        <v>68</v>
      </c>
      <c r="D134" t="s">
        <v>400</v>
      </c>
      <c r="E134" t="s">
        <v>401</v>
      </c>
      <c r="F134" t="s">
        <v>58</v>
      </c>
      <c r="G134" t="s">
        <v>132</v>
      </c>
      <c r="H134" t="s">
        <v>133</v>
      </c>
      <c r="I134">
        <v>21403.63</v>
      </c>
      <c r="J134">
        <v>3779.1601244769181</v>
      </c>
    </row>
    <row r="135" spans="1:10" x14ac:dyDescent="0.25">
      <c r="A135" t="s">
        <v>58</v>
      </c>
      <c r="B135" t="s">
        <v>67</v>
      </c>
      <c r="C135" t="s">
        <v>68</v>
      </c>
      <c r="D135" t="s">
        <v>402</v>
      </c>
      <c r="E135" t="s">
        <v>403</v>
      </c>
      <c r="F135" t="s">
        <v>58</v>
      </c>
      <c r="G135" t="s">
        <v>132</v>
      </c>
      <c r="H135" t="s">
        <v>133</v>
      </c>
      <c r="I135">
        <v>0</v>
      </c>
      <c r="J135">
        <v>0</v>
      </c>
    </row>
    <row r="136" spans="1:10" x14ac:dyDescent="0.25">
      <c r="A136" t="s">
        <v>58</v>
      </c>
      <c r="B136" t="s">
        <v>67</v>
      </c>
      <c r="C136" t="s">
        <v>68</v>
      </c>
      <c r="D136" t="s">
        <v>404</v>
      </c>
      <c r="E136" t="s">
        <v>405</v>
      </c>
      <c r="F136" t="s">
        <v>58</v>
      </c>
      <c r="G136" t="s">
        <v>132</v>
      </c>
      <c r="H136" t="s">
        <v>133</v>
      </c>
      <c r="I136">
        <v>15141773.09865571</v>
      </c>
      <c r="J136">
        <v>305083.28894754918</v>
      </c>
    </row>
    <row r="137" spans="1:10" x14ac:dyDescent="0.25">
      <c r="A137" t="s">
        <v>58</v>
      </c>
      <c r="B137" t="s">
        <v>67</v>
      </c>
      <c r="C137" t="s">
        <v>68</v>
      </c>
      <c r="D137" t="s">
        <v>406</v>
      </c>
      <c r="E137" t="s">
        <v>407</v>
      </c>
      <c r="F137" t="s">
        <v>58</v>
      </c>
      <c r="G137" t="s">
        <v>132</v>
      </c>
      <c r="H137" t="s">
        <v>133</v>
      </c>
      <c r="I137">
        <v>4035150.7358617168</v>
      </c>
      <c r="J137">
        <v>946946.81065461319</v>
      </c>
    </row>
    <row r="138" spans="1:10" x14ac:dyDescent="0.25">
      <c r="A138" t="s">
        <v>58</v>
      </c>
      <c r="B138" t="s">
        <v>67</v>
      </c>
      <c r="C138" t="s">
        <v>68</v>
      </c>
      <c r="D138" t="s">
        <v>408</v>
      </c>
      <c r="E138" t="s">
        <v>409</v>
      </c>
      <c r="F138" t="s">
        <v>58</v>
      </c>
      <c r="G138" t="s">
        <v>368</v>
      </c>
      <c r="H138" t="s">
        <v>369</v>
      </c>
      <c r="I138">
        <v>818.06700992000003</v>
      </c>
      <c r="J138">
        <v>2026.6437009606209</v>
      </c>
    </row>
    <row r="139" spans="1:10" x14ac:dyDescent="0.25">
      <c r="A139" t="s">
        <v>58</v>
      </c>
      <c r="B139" t="s">
        <v>67</v>
      </c>
      <c r="C139" t="s">
        <v>68</v>
      </c>
      <c r="D139" t="s">
        <v>410</v>
      </c>
      <c r="E139" t="s">
        <v>411</v>
      </c>
      <c r="F139" t="s">
        <v>58</v>
      </c>
      <c r="G139" t="s">
        <v>132</v>
      </c>
      <c r="H139" t="s">
        <v>133</v>
      </c>
      <c r="I139">
        <v>160954.14000000001</v>
      </c>
      <c r="J139">
        <v>31467.95919617765</v>
      </c>
    </row>
    <row r="140" spans="1:10" x14ac:dyDescent="0.25">
      <c r="A140" t="s">
        <v>58</v>
      </c>
      <c r="B140" t="s">
        <v>67</v>
      </c>
      <c r="C140" t="s">
        <v>68</v>
      </c>
      <c r="D140" t="s">
        <v>412</v>
      </c>
      <c r="E140" t="s">
        <v>413</v>
      </c>
      <c r="F140" t="s">
        <v>58</v>
      </c>
      <c r="G140" t="s">
        <v>132</v>
      </c>
      <c r="H140" t="s">
        <v>133</v>
      </c>
      <c r="I140">
        <v>4758.29</v>
      </c>
      <c r="J140">
        <v>1116.6491253039901</v>
      </c>
    </row>
    <row r="141" spans="1:10" x14ac:dyDescent="0.25">
      <c r="A141" t="s">
        <v>58</v>
      </c>
      <c r="B141" t="s">
        <v>67</v>
      </c>
      <c r="C141" t="s">
        <v>68</v>
      </c>
      <c r="D141" t="s">
        <v>414</v>
      </c>
      <c r="E141" t="s">
        <v>415</v>
      </c>
      <c r="F141" t="s">
        <v>58</v>
      </c>
      <c r="G141" t="s">
        <v>123</v>
      </c>
      <c r="H141" t="s">
        <v>124</v>
      </c>
      <c r="I141">
        <v>323098.78000000003</v>
      </c>
      <c r="J141">
        <v>75823.03097831078</v>
      </c>
    </row>
    <row r="142" spans="1:10" x14ac:dyDescent="0.25">
      <c r="A142" t="s">
        <v>58</v>
      </c>
      <c r="B142" t="s">
        <v>67</v>
      </c>
      <c r="C142" t="s">
        <v>68</v>
      </c>
      <c r="D142" t="s">
        <v>416</v>
      </c>
      <c r="E142" t="s">
        <v>417</v>
      </c>
      <c r="F142" t="s">
        <v>58</v>
      </c>
      <c r="G142" t="s">
        <v>132</v>
      </c>
      <c r="H142" t="s">
        <v>133</v>
      </c>
      <c r="I142">
        <v>0</v>
      </c>
      <c r="J142">
        <v>0</v>
      </c>
    </row>
    <row r="143" spans="1:10" x14ac:dyDescent="0.25">
      <c r="A143" t="s">
        <v>58</v>
      </c>
      <c r="B143" t="s">
        <v>67</v>
      </c>
      <c r="C143" t="s">
        <v>68</v>
      </c>
      <c r="D143" t="s">
        <v>418</v>
      </c>
      <c r="E143" t="s">
        <v>419</v>
      </c>
      <c r="F143" t="s">
        <v>58</v>
      </c>
      <c r="G143" t="s">
        <v>123</v>
      </c>
      <c r="H143" t="s">
        <v>124</v>
      </c>
      <c r="I143">
        <v>232212.82</v>
      </c>
      <c r="J143">
        <v>54494.417603250949</v>
      </c>
    </row>
    <row r="144" spans="1:10" x14ac:dyDescent="0.25">
      <c r="A144" t="s">
        <v>58</v>
      </c>
      <c r="B144" t="s">
        <v>67</v>
      </c>
      <c r="C144" t="s">
        <v>68</v>
      </c>
      <c r="D144" t="s">
        <v>420</v>
      </c>
      <c r="E144" t="s">
        <v>421</v>
      </c>
      <c r="F144" t="s">
        <v>58</v>
      </c>
      <c r="G144" t="s">
        <v>132</v>
      </c>
      <c r="H144" t="s">
        <v>133</v>
      </c>
      <c r="I144">
        <v>0</v>
      </c>
      <c r="J144">
        <v>0</v>
      </c>
    </row>
    <row r="145" spans="1:10" x14ac:dyDescent="0.25">
      <c r="A145" t="s">
        <v>58</v>
      </c>
      <c r="B145" t="s">
        <v>67</v>
      </c>
      <c r="C145" t="s">
        <v>68</v>
      </c>
      <c r="D145" t="s">
        <v>422</v>
      </c>
      <c r="E145" t="s">
        <v>423</v>
      </c>
      <c r="F145" t="s">
        <v>58</v>
      </c>
      <c r="G145" t="s">
        <v>132</v>
      </c>
      <c r="H145" t="s">
        <v>133</v>
      </c>
      <c r="I145">
        <v>0</v>
      </c>
      <c r="J145">
        <v>0</v>
      </c>
    </row>
    <row r="146" spans="1:10" x14ac:dyDescent="0.25">
      <c r="A146" t="s">
        <v>58</v>
      </c>
      <c r="B146" t="s">
        <v>67</v>
      </c>
      <c r="C146" t="s">
        <v>68</v>
      </c>
      <c r="D146" t="s">
        <v>424</v>
      </c>
      <c r="E146" t="s">
        <v>425</v>
      </c>
      <c r="F146" t="s">
        <v>58</v>
      </c>
      <c r="G146" t="s">
        <v>132</v>
      </c>
      <c r="H146" t="s">
        <v>133</v>
      </c>
      <c r="I146">
        <v>0</v>
      </c>
      <c r="J146">
        <v>0</v>
      </c>
    </row>
    <row r="147" spans="1:10" x14ac:dyDescent="0.25">
      <c r="A147" t="s">
        <v>58</v>
      </c>
      <c r="B147" t="s">
        <v>67</v>
      </c>
      <c r="C147" t="s">
        <v>68</v>
      </c>
      <c r="D147" t="s">
        <v>426</v>
      </c>
      <c r="E147" t="s">
        <v>427</v>
      </c>
      <c r="F147" t="s">
        <v>58</v>
      </c>
      <c r="G147" t="s">
        <v>132</v>
      </c>
      <c r="H147" t="s">
        <v>183</v>
      </c>
      <c r="I147">
        <v>10487.57</v>
      </c>
      <c r="J147">
        <v>13742.24864306203</v>
      </c>
    </row>
    <row r="148" spans="1:10" x14ac:dyDescent="0.25">
      <c r="A148" t="s">
        <v>58</v>
      </c>
      <c r="B148" t="s">
        <v>67</v>
      </c>
      <c r="C148" t="s">
        <v>68</v>
      </c>
      <c r="D148" t="s">
        <v>428</v>
      </c>
      <c r="E148" t="s">
        <v>429</v>
      </c>
      <c r="F148" t="s">
        <v>58</v>
      </c>
      <c r="G148" t="s">
        <v>132</v>
      </c>
      <c r="H148" t="s">
        <v>133</v>
      </c>
      <c r="I148">
        <v>0</v>
      </c>
      <c r="J148">
        <v>0</v>
      </c>
    </row>
    <row r="149" spans="1:10" x14ac:dyDescent="0.25">
      <c r="A149" t="s">
        <v>58</v>
      </c>
      <c r="B149" t="s">
        <v>67</v>
      </c>
      <c r="C149" t="s">
        <v>68</v>
      </c>
      <c r="D149" t="s">
        <v>430</v>
      </c>
      <c r="E149" t="s">
        <v>431</v>
      </c>
      <c r="F149" t="s">
        <v>58</v>
      </c>
      <c r="G149" t="s">
        <v>132</v>
      </c>
      <c r="H149" t="s">
        <v>133</v>
      </c>
      <c r="I149">
        <v>914068.650595107</v>
      </c>
      <c r="J149">
        <v>344465.79983525298</v>
      </c>
    </row>
    <row r="150" spans="1:10" x14ac:dyDescent="0.25">
      <c r="A150" t="s">
        <v>58</v>
      </c>
      <c r="B150" t="s">
        <v>67</v>
      </c>
      <c r="C150" t="s">
        <v>68</v>
      </c>
      <c r="D150" t="s">
        <v>432</v>
      </c>
      <c r="E150" t="s">
        <v>433</v>
      </c>
      <c r="F150" t="s">
        <v>58</v>
      </c>
      <c r="G150" t="s">
        <v>132</v>
      </c>
      <c r="H150" t="s">
        <v>133</v>
      </c>
      <c r="I150">
        <v>0</v>
      </c>
      <c r="J150">
        <v>0</v>
      </c>
    </row>
    <row r="151" spans="1:10" x14ac:dyDescent="0.25">
      <c r="A151" t="s">
        <v>58</v>
      </c>
      <c r="B151" t="s">
        <v>67</v>
      </c>
      <c r="C151" t="s">
        <v>68</v>
      </c>
      <c r="D151" t="s">
        <v>434</v>
      </c>
      <c r="E151" t="s">
        <v>435</v>
      </c>
      <c r="F151" t="s">
        <v>58</v>
      </c>
      <c r="G151" t="s">
        <v>132</v>
      </c>
      <c r="H151" t="s">
        <v>133</v>
      </c>
      <c r="I151">
        <v>6352609.1393009312</v>
      </c>
      <c r="J151">
        <v>252296.1564623304</v>
      </c>
    </row>
    <row r="152" spans="1:10" x14ac:dyDescent="0.25">
      <c r="A152" t="s">
        <v>58</v>
      </c>
      <c r="B152" t="s">
        <v>67</v>
      </c>
      <c r="C152" t="s">
        <v>68</v>
      </c>
      <c r="D152" t="s">
        <v>436</v>
      </c>
      <c r="E152" t="s">
        <v>437</v>
      </c>
      <c r="F152" t="s">
        <v>58</v>
      </c>
      <c r="G152" t="s">
        <v>132</v>
      </c>
      <c r="H152" t="s">
        <v>133</v>
      </c>
      <c r="I152">
        <v>618267.26</v>
      </c>
      <c r="J152">
        <v>0</v>
      </c>
    </row>
    <row r="153" spans="1:10" x14ac:dyDescent="0.25">
      <c r="A153" t="s">
        <v>58</v>
      </c>
      <c r="B153" t="s">
        <v>67</v>
      </c>
      <c r="C153" t="s">
        <v>68</v>
      </c>
      <c r="D153" t="s">
        <v>438</v>
      </c>
      <c r="E153" t="s">
        <v>439</v>
      </c>
      <c r="F153" t="s">
        <v>58</v>
      </c>
      <c r="G153" t="s">
        <v>132</v>
      </c>
      <c r="H153" t="s">
        <v>133</v>
      </c>
      <c r="I153">
        <v>90398.63</v>
      </c>
      <c r="J153">
        <v>34066.627672536197</v>
      </c>
    </row>
    <row r="154" spans="1:10" x14ac:dyDescent="0.25">
      <c r="A154" t="s">
        <v>58</v>
      </c>
      <c r="B154" t="s">
        <v>67</v>
      </c>
      <c r="C154" t="s">
        <v>68</v>
      </c>
      <c r="D154" t="s">
        <v>440</v>
      </c>
      <c r="E154" t="s">
        <v>441</v>
      </c>
      <c r="F154" t="s">
        <v>58</v>
      </c>
      <c r="G154" t="s">
        <v>153</v>
      </c>
      <c r="H154" t="s">
        <v>154</v>
      </c>
      <c r="I154">
        <v>55056.53</v>
      </c>
      <c r="J154">
        <v>10764.03899597196</v>
      </c>
    </row>
    <row r="155" spans="1:10" x14ac:dyDescent="0.25">
      <c r="A155" t="s">
        <v>58</v>
      </c>
      <c r="B155" t="s">
        <v>67</v>
      </c>
      <c r="C155" t="s">
        <v>68</v>
      </c>
      <c r="D155" t="s">
        <v>442</v>
      </c>
      <c r="E155" t="s">
        <v>443</v>
      </c>
      <c r="F155" t="s">
        <v>58</v>
      </c>
      <c r="G155" t="s">
        <v>368</v>
      </c>
      <c r="H155" t="s">
        <v>369</v>
      </c>
      <c r="I155">
        <v>669.79236437199995</v>
      </c>
      <c r="J155">
        <v>1659.3145301615091</v>
      </c>
    </row>
    <row r="156" spans="1:10" x14ac:dyDescent="0.25">
      <c r="A156" t="s">
        <v>58</v>
      </c>
      <c r="B156" t="s">
        <v>67</v>
      </c>
      <c r="C156" t="s">
        <v>68</v>
      </c>
      <c r="D156" t="s">
        <v>444</v>
      </c>
      <c r="E156" t="s">
        <v>445</v>
      </c>
      <c r="F156" t="s">
        <v>58</v>
      </c>
      <c r="G156" t="s">
        <v>123</v>
      </c>
      <c r="H156" t="s">
        <v>124</v>
      </c>
      <c r="I156">
        <v>53934.16</v>
      </c>
      <c r="J156">
        <v>12656.96974921778</v>
      </c>
    </row>
    <row r="157" spans="1:10" x14ac:dyDescent="0.25">
      <c r="A157" t="s">
        <v>58</v>
      </c>
      <c r="B157" t="s">
        <v>67</v>
      </c>
      <c r="C157" t="s">
        <v>68</v>
      </c>
      <c r="D157" t="s">
        <v>446</v>
      </c>
      <c r="E157" t="s">
        <v>447</v>
      </c>
      <c r="F157" t="s">
        <v>58</v>
      </c>
      <c r="G157" t="s">
        <v>132</v>
      </c>
      <c r="H157" t="s">
        <v>133</v>
      </c>
      <c r="I157">
        <v>0</v>
      </c>
      <c r="J157">
        <v>0</v>
      </c>
    </row>
    <row r="158" spans="1:10" x14ac:dyDescent="0.25">
      <c r="A158" t="s">
        <v>58</v>
      </c>
      <c r="B158" t="s">
        <v>67</v>
      </c>
      <c r="C158" t="s">
        <v>68</v>
      </c>
      <c r="D158" t="s">
        <v>448</v>
      </c>
      <c r="E158" t="s">
        <v>449</v>
      </c>
      <c r="F158" t="s">
        <v>58</v>
      </c>
      <c r="G158" t="s">
        <v>132</v>
      </c>
      <c r="H158" t="s">
        <v>133</v>
      </c>
      <c r="I158">
        <v>56910.792406451197</v>
      </c>
      <c r="J158">
        <v>43754.246404655467</v>
      </c>
    </row>
    <row r="159" spans="1:10" x14ac:dyDescent="0.25">
      <c r="A159" t="s">
        <v>58</v>
      </c>
      <c r="B159" t="s">
        <v>67</v>
      </c>
      <c r="C159" t="s">
        <v>68</v>
      </c>
      <c r="D159" t="s">
        <v>450</v>
      </c>
      <c r="E159" t="s">
        <v>451</v>
      </c>
      <c r="F159" t="s">
        <v>58</v>
      </c>
      <c r="G159" t="s">
        <v>128</v>
      </c>
      <c r="H159" t="s">
        <v>129</v>
      </c>
      <c r="I159">
        <v>2206710.1829476259</v>
      </c>
      <c r="J159">
        <v>209825.63067919479</v>
      </c>
    </row>
    <row r="160" spans="1:10" x14ac:dyDescent="0.25">
      <c r="A160" t="s">
        <v>58</v>
      </c>
      <c r="B160" t="s">
        <v>67</v>
      </c>
      <c r="C160" t="s">
        <v>68</v>
      </c>
      <c r="D160" t="s">
        <v>452</v>
      </c>
      <c r="E160" t="s">
        <v>453</v>
      </c>
      <c r="F160" t="s">
        <v>58</v>
      </c>
      <c r="G160" t="s">
        <v>132</v>
      </c>
      <c r="H160" t="s">
        <v>133</v>
      </c>
      <c r="I160">
        <v>1929866.4067123099</v>
      </c>
      <c r="J160">
        <v>128316.8136558859</v>
      </c>
    </row>
    <row r="161" spans="1:10" x14ac:dyDescent="0.25">
      <c r="A161" t="s">
        <v>58</v>
      </c>
      <c r="B161" t="s">
        <v>67</v>
      </c>
      <c r="C161" t="s">
        <v>68</v>
      </c>
      <c r="D161" t="s">
        <v>454</v>
      </c>
      <c r="E161" t="s">
        <v>455</v>
      </c>
      <c r="F161" t="s">
        <v>58</v>
      </c>
      <c r="G161" t="s">
        <v>132</v>
      </c>
      <c r="H161" t="s">
        <v>133</v>
      </c>
      <c r="I161">
        <v>546.51</v>
      </c>
      <c r="J161">
        <v>205.95171286686269</v>
      </c>
    </row>
    <row r="162" spans="1:10" x14ac:dyDescent="0.25">
      <c r="A162" t="s">
        <v>58</v>
      </c>
      <c r="B162" t="s">
        <v>67</v>
      </c>
      <c r="C162" t="s">
        <v>68</v>
      </c>
      <c r="D162" t="s">
        <v>456</v>
      </c>
      <c r="E162" t="s">
        <v>457</v>
      </c>
      <c r="F162" t="s">
        <v>58</v>
      </c>
      <c r="G162" t="s">
        <v>132</v>
      </c>
      <c r="H162" t="s">
        <v>133</v>
      </c>
      <c r="I162">
        <v>2826896.7749753902</v>
      </c>
      <c r="J162">
        <v>217069.11538201739</v>
      </c>
    </row>
    <row r="163" spans="1:10" x14ac:dyDescent="0.25">
      <c r="A163" t="s">
        <v>58</v>
      </c>
      <c r="B163" t="s">
        <v>67</v>
      </c>
      <c r="C163" t="s">
        <v>68</v>
      </c>
      <c r="D163" t="s">
        <v>458</v>
      </c>
      <c r="E163" t="s">
        <v>459</v>
      </c>
      <c r="F163" t="s">
        <v>58</v>
      </c>
      <c r="G163" t="s">
        <v>153</v>
      </c>
      <c r="H163" t="s">
        <v>154</v>
      </c>
      <c r="I163">
        <v>3575.82</v>
      </c>
      <c r="J163">
        <v>839.15361931376913</v>
      </c>
    </row>
    <row r="164" spans="1:10" x14ac:dyDescent="0.25">
      <c r="A164" t="s">
        <v>58</v>
      </c>
      <c r="B164" t="s">
        <v>67</v>
      </c>
      <c r="C164" t="s">
        <v>68</v>
      </c>
      <c r="D164" t="s">
        <v>460</v>
      </c>
      <c r="E164" t="s">
        <v>461</v>
      </c>
      <c r="F164" t="s">
        <v>58</v>
      </c>
      <c r="G164" t="s">
        <v>132</v>
      </c>
      <c r="H164" t="s">
        <v>133</v>
      </c>
      <c r="I164">
        <v>2722.28</v>
      </c>
      <c r="J164">
        <v>638.84958269305719</v>
      </c>
    </row>
    <row r="165" spans="1:10" x14ac:dyDescent="0.25">
      <c r="A165" t="s">
        <v>58</v>
      </c>
      <c r="B165" t="s">
        <v>67</v>
      </c>
      <c r="C165" t="s">
        <v>68</v>
      </c>
      <c r="D165" t="s">
        <v>462</v>
      </c>
      <c r="E165" t="s">
        <v>463</v>
      </c>
      <c r="F165" t="s">
        <v>58</v>
      </c>
      <c r="G165" t="s">
        <v>132</v>
      </c>
      <c r="H165" t="s">
        <v>133</v>
      </c>
      <c r="I165">
        <v>976573.07730196905</v>
      </c>
      <c r="J165">
        <v>190928.6816022502</v>
      </c>
    </row>
    <row r="166" spans="1:10" x14ac:dyDescent="0.25">
      <c r="A166" t="s">
        <v>58</v>
      </c>
      <c r="B166" t="s">
        <v>67</v>
      </c>
      <c r="C166" t="s">
        <v>68</v>
      </c>
      <c r="D166" t="s">
        <v>464</v>
      </c>
      <c r="E166" t="s">
        <v>465</v>
      </c>
      <c r="F166" t="s">
        <v>58</v>
      </c>
      <c r="G166" t="s">
        <v>132</v>
      </c>
      <c r="H166" t="s">
        <v>133</v>
      </c>
      <c r="I166">
        <v>65750591.352130473</v>
      </c>
      <c r="J166">
        <v>1060993.590655464</v>
      </c>
    </row>
    <row r="167" spans="1:10" x14ac:dyDescent="0.25">
      <c r="A167" t="s">
        <v>58</v>
      </c>
      <c r="B167" t="s">
        <v>67</v>
      </c>
      <c r="C167" t="s">
        <v>68</v>
      </c>
      <c r="D167" t="s">
        <v>466</v>
      </c>
      <c r="E167" t="s">
        <v>467</v>
      </c>
      <c r="F167" t="s">
        <v>58</v>
      </c>
      <c r="G167" t="s">
        <v>132</v>
      </c>
      <c r="H167" t="s">
        <v>133</v>
      </c>
      <c r="I167">
        <v>8061403.2583266785</v>
      </c>
      <c r="J167">
        <v>555830.27931709099</v>
      </c>
    </row>
    <row r="168" spans="1:10" x14ac:dyDescent="0.25">
      <c r="A168" t="s">
        <v>58</v>
      </c>
      <c r="B168" t="s">
        <v>67</v>
      </c>
      <c r="C168" t="s">
        <v>68</v>
      </c>
      <c r="D168" t="s">
        <v>468</v>
      </c>
      <c r="E168" t="s">
        <v>469</v>
      </c>
      <c r="F168" t="s">
        <v>58</v>
      </c>
      <c r="G168" t="s">
        <v>132</v>
      </c>
      <c r="H168" t="s">
        <v>133</v>
      </c>
      <c r="I168">
        <v>0</v>
      </c>
      <c r="J168">
        <v>0</v>
      </c>
    </row>
    <row r="169" spans="1:10" x14ac:dyDescent="0.25">
      <c r="A169" t="s">
        <v>58</v>
      </c>
      <c r="B169" t="s">
        <v>67</v>
      </c>
      <c r="C169" t="s">
        <v>68</v>
      </c>
      <c r="D169" t="s">
        <v>470</v>
      </c>
      <c r="E169" t="s">
        <v>471</v>
      </c>
      <c r="F169" t="s">
        <v>58</v>
      </c>
      <c r="G169" t="s">
        <v>123</v>
      </c>
      <c r="H169" t="s">
        <v>124</v>
      </c>
      <c r="I169">
        <v>638047.01</v>
      </c>
      <c r="J169">
        <v>124743.8386854986</v>
      </c>
    </row>
    <row r="170" spans="1:10" x14ac:dyDescent="0.25">
      <c r="A170" t="s">
        <v>58</v>
      </c>
      <c r="B170" t="s">
        <v>67</v>
      </c>
      <c r="C170" t="s">
        <v>68</v>
      </c>
      <c r="D170" t="s">
        <v>472</v>
      </c>
      <c r="E170" t="s">
        <v>473</v>
      </c>
      <c r="F170" t="s">
        <v>58</v>
      </c>
      <c r="G170" t="s">
        <v>132</v>
      </c>
      <c r="H170" t="s">
        <v>133</v>
      </c>
      <c r="I170">
        <v>0</v>
      </c>
      <c r="J170">
        <v>0</v>
      </c>
    </row>
    <row r="171" spans="1:10" x14ac:dyDescent="0.25">
      <c r="A171" t="s">
        <v>58</v>
      </c>
      <c r="B171" t="s">
        <v>67</v>
      </c>
      <c r="C171" t="s">
        <v>68</v>
      </c>
      <c r="D171" t="s">
        <v>474</v>
      </c>
      <c r="E171" t="s">
        <v>475</v>
      </c>
      <c r="F171" t="s">
        <v>58</v>
      </c>
      <c r="G171" t="s">
        <v>132</v>
      </c>
      <c r="H171" t="s">
        <v>133</v>
      </c>
      <c r="I171">
        <v>2924449.75335547</v>
      </c>
      <c r="J171">
        <v>180178.33210328699</v>
      </c>
    </row>
    <row r="172" spans="1:10" x14ac:dyDescent="0.25">
      <c r="A172" t="s">
        <v>58</v>
      </c>
      <c r="B172" t="s">
        <v>67</v>
      </c>
      <c r="C172" t="s">
        <v>68</v>
      </c>
      <c r="D172" t="s">
        <v>476</v>
      </c>
      <c r="E172" t="s">
        <v>477</v>
      </c>
      <c r="F172" t="s">
        <v>58</v>
      </c>
      <c r="G172" t="s">
        <v>132</v>
      </c>
      <c r="H172" t="s">
        <v>146</v>
      </c>
      <c r="I172">
        <v>76784601.359213978</v>
      </c>
      <c r="J172">
        <v>1655837.86787679</v>
      </c>
    </row>
    <row r="173" spans="1:10" x14ac:dyDescent="0.25">
      <c r="A173" t="s">
        <v>58</v>
      </c>
      <c r="B173" t="s">
        <v>67</v>
      </c>
      <c r="C173" t="s">
        <v>68</v>
      </c>
      <c r="D173" t="s">
        <v>478</v>
      </c>
      <c r="E173" t="s">
        <v>479</v>
      </c>
      <c r="F173" t="s">
        <v>58</v>
      </c>
      <c r="G173" t="s">
        <v>132</v>
      </c>
      <c r="H173" t="s">
        <v>133</v>
      </c>
      <c r="I173">
        <v>124766.47278408799</v>
      </c>
      <c r="J173">
        <v>24392.949908717419</v>
      </c>
    </row>
    <row r="174" spans="1:10" x14ac:dyDescent="0.25">
      <c r="A174" t="s">
        <v>58</v>
      </c>
      <c r="B174" t="s">
        <v>67</v>
      </c>
      <c r="C174" t="s">
        <v>68</v>
      </c>
      <c r="D174" t="s">
        <v>480</v>
      </c>
      <c r="E174" t="s">
        <v>481</v>
      </c>
      <c r="F174" t="s">
        <v>58</v>
      </c>
      <c r="G174" t="s">
        <v>132</v>
      </c>
      <c r="H174" t="s">
        <v>133</v>
      </c>
      <c r="I174">
        <v>539455.16</v>
      </c>
      <c r="J174">
        <v>105468.2592386098</v>
      </c>
    </row>
    <row r="175" spans="1:10" x14ac:dyDescent="0.25">
      <c r="A175" t="s">
        <v>58</v>
      </c>
      <c r="B175" t="s">
        <v>67</v>
      </c>
      <c r="C175" t="s">
        <v>68</v>
      </c>
      <c r="D175" t="s">
        <v>482</v>
      </c>
      <c r="E175" t="s">
        <v>483</v>
      </c>
      <c r="F175" t="s">
        <v>58</v>
      </c>
      <c r="G175" t="s">
        <v>123</v>
      </c>
      <c r="H175" t="s">
        <v>124</v>
      </c>
      <c r="I175">
        <v>8741.7199999999993</v>
      </c>
      <c r="J175">
        <v>3294.307894462152</v>
      </c>
    </row>
    <row r="176" spans="1:10" x14ac:dyDescent="0.25">
      <c r="A176" t="s">
        <v>58</v>
      </c>
      <c r="B176" t="s">
        <v>67</v>
      </c>
      <c r="C176" t="s">
        <v>68</v>
      </c>
      <c r="D176" t="s">
        <v>484</v>
      </c>
      <c r="E176" t="s">
        <v>485</v>
      </c>
      <c r="F176" t="s">
        <v>58</v>
      </c>
      <c r="G176" t="s">
        <v>153</v>
      </c>
      <c r="H176" t="s">
        <v>154</v>
      </c>
      <c r="I176">
        <v>15371.94</v>
      </c>
      <c r="J176">
        <v>3607.4016832150669</v>
      </c>
    </row>
    <row r="177" spans="1:10" x14ac:dyDescent="0.25">
      <c r="A177" t="s">
        <v>58</v>
      </c>
      <c r="B177" t="s">
        <v>67</v>
      </c>
      <c r="C177" t="s">
        <v>68</v>
      </c>
      <c r="D177" t="s">
        <v>486</v>
      </c>
      <c r="E177" t="s">
        <v>487</v>
      </c>
      <c r="F177" t="s">
        <v>58</v>
      </c>
      <c r="G177" t="s">
        <v>123</v>
      </c>
      <c r="H177" t="s">
        <v>124</v>
      </c>
      <c r="I177">
        <v>140008.29</v>
      </c>
      <c r="J177">
        <v>32856.369528508651</v>
      </c>
    </row>
    <row r="178" spans="1:10" x14ac:dyDescent="0.25">
      <c r="A178" t="s">
        <v>58</v>
      </c>
      <c r="B178" t="s">
        <v>67</v>
      </c>
      <c r="C178" t="s">
        <v>68</v>
      </c>
      <c r="D178" t="s">
        <v>488</v>
      </c>
      <c r="E178" t="s">
        <v>489</v>
      </c>
      <c r="F178" t="s">
        <v>58</v>
      </c>
      <c r="G178" t="s">
        <v>132</v>
      </c>
      <c r="H178" t="s">
        <v>133</v>
      </c>
      <c r="I178">
        <v>144086.32</v>
      </c>
      <c r="J178">
        <v>54298.776609179877</v>
      </c>
    </row>
    <row r="179" spans="1:10" x14ac:dyDescent="0.25">
      <c r="A179" t="s">
        <v>58</v>
      </c>
      <c r="B179" t="s">
        <v>67</v>
      </c>
      <c r="C179" t="s">
        <v>68</v>
      </c>
      <c r="D179" t="s">
        <v>490</v>
      </c>
      <c r="E179" t="s">
        <v>491</v>
      </c>
      <c r="F179" t="s">
        <v>58</v>
      </c>
      <c r="G179" t="s">
        <v>132</v>
      </c>
      <c r="H179" t="s">
        <v>133</v>
      </c>
      <c r="I179">
        <v>479169.36</v>
      </c>
      <c r="J179">
        <v>112448.809701904</v>
      </c>
    </row>
    <row r="180" spans="1:10" x14ac:dyDescent="0.25">
      <c r="A180" t="s">
        <v>58</v>
      </c>
      <c r="B180" t="s">
        <v>67</v>
      </c>
      <c r="C180" t="s">
        <v>68</v>
      </c>
      <c r="D180" t="s">
        <v>492</v>
      </c>
      <c r="E180" t="s">
        <v>493</v>
      </c>
      <c r="F180" t="s">
        <v>58</v>
      </c>
      <c r="G180" t="s">
        <v>132</v>
      </c>
      <c r="H180" t="s">
        <v>133</v>
      </c>
      <c r="I180">
        <v>0</v>
      </c>
      <c r="J180">
        <v>0</v>
      </c>
    </row>
    <row r="181" spans="1:10" x14ac:dyDescent="0.25">
      <c r="A181" t="s">
        <v>58</v>
      </c>
      <c r="B181" t="s">
        <v>67</v>
      </c>
      <c r="C181" t="s">
        <v>68</v>
      </c>
      <c r="D181" t="s">
        <v>494</v>
      </c>
      <c r="E181" t="s">
        <v>495</v>
      </c>
      <c r="F181" t="s">
        <v>58</v>
      </c>
      <c r="G181" t="s">
        <v>123</v>
      </c>
      <c r="H181" t="s">
        <v>124</v>
      </c>
      <c r="I181">
        <v>21519.68</v>
      </c>
      <c r="J181">
        <v>5050.1192337629218</v>
      </c>
    </row>
    <row r="182" spans="1:10" x14ac:dyDescent="0.25">
      <c r="A182" t="s">
        <v>58</v>
      </c>
      <c r="B182" t="s">
        <v>67</v>
      </c>
      <c r="C182" t="s">
        <v>68</v>
      </c>
      <c r="D182" t="s">
        <v>496</v>
      </c>
      <c r="E182" t="s">
        <v>497</v>
      </c>
      <c r="F182" t="s">
        <v>58</v>
      </c>
      <c r="G182" t="s">
        <v>368</v>
      </c>
      <c r="H182" t="s">
        <v>369</v>
      </c>
      <c r="I182">
        <v>766.93782180000005</v>
      </c>
      <c r="J182">
        <v>1632.7065953044371</v>
      </c>
    </row>
    <row r="183" spans="1:10" x14ac:dyDescent="0.25">
      <c r="A183" t="s">
        <v>58</v>
      </c>
      <c r="B183" t="s">
        <v>67</v>
      </c>
      <c r="C183" t="s">
        <v>68</v>
      </c>
      <c r="D183" t="s">
        <v>498</v>
      </c>
      <c r="E183" t="s">
        <v>499</v>
      </c>
      <c r="F183" t="s">
        <v>58</v>
      </c>
      <c r="G183" t="s">
        <v>132</v>
      </c>
      <c r="H183" t="s">
        <v>133</v>
      </c>
      <c r="I183">
        <v>0</v>
      </c>
      <c r="J183">
        <v>0</v>
      </c>
    </row>
    <row r="184" spans="1:10" x14ac:dyDescent="0.25">
      <c r="A184" t="s">
        <v>58</v>
      </c>
      <c r="B184" t="s">
        <v>67</v>
      </c>
      <c r="C184" t="s">
        <v>68</v>
      </c>
      <c r="D184" t="s">
        <v>500</v>
      </c>
      <c r="E184" t="s">
        <v>501</v>
      </c>
      <c r="F184" t="s">
        <v>58</v>
      </c>
      <c r="G184" t="s">
        <v>123</v>
      </c>
      <c r="H184" t="s">
        <v>124</v>
      </c>
      <c r="I184">
        <v>1091.52</v>
      </c>
      <c r="J184">
        <v>256.15186406289058</v>
      </c>
    </row>
    <row r="185" spans="1:10" x14ac:dyDescent="0.25">
      <c r="A185" t="s">
        <v>58</v>
      </c>
      <c r="B185" t="s">
        <v>67</v>
      </c>
      <c r="C185" t="s">
        <v>68</v>
      </c>
      <c r="D185" t="s">
        <v>502</v>
      </c>
      <c r="E185" t="s">
        <v>503</v>
      </c>
      <c r="F185" t="s">
        <v>58</v>
      </c>
      <c r="G185" t="s">
        <v>132</v>
      </c>
      <c r="H185" t="s">
        <v>133</v>
      </c>
      <c r="I185">
        <v>689933.97686550673</v>
      </c>
      <c r="J185">
        <v>145560.8333326884</v>
      </c>
    </row>
    <row r="186" spans="1:10" x14ac:dyDescent="0.25">
      <c r="A186" t="s">
        <v>58</v>
      </c>
      <c r="B186" t="s">
        <v>67</v>
      </c>
      <c r="C186" t="s">
        <v>68</v>
      </c>
      <c r="D186" t="s">
        <v>504</v>
      </c>
      <c r="E186" t="s">
        <v>505</v>
      </c>
      <c r="F186" t="s">
        <v>58</v>
      </c>
      <c r="G186" t="s">
        <v>123</v>
      </c>
      <c r="H186" t="s">
        <v>124</v>
      </c>
      <c r="I186">
        <v>11671979.04213009</v>
      </c>
      <c r="J186">
        <v>4398572.9012695383</v>
      </c>
    </row>
    <row r="187" spans="1:10" x14ac:dyDescent="0.25">
      <c r="A187" t="s">
        <v>58</v>
      </c>
      <c r="B187" t="s">
        <v>67</v>
      </c>
      <c r="C187" t="s">
        <v>68</v>
      </c>
      <c r="D187" t="s">
        <v>506</v>
      </c>
      <c r="E187" t="s">
        <v>507</v>
      </c>
      <c r="F187" t="s">
        <v>58</v>
      </c>
      <c r="G187" t="s">
        <v>123</v>
      </c>
      <c r="H187" t="s">
        <v>124</v>
      </c>
      <c r="I187">
        <v>1292.9763022684861</v>
      </c>
      <c r="J187">
        <v>303.42851254692192</v>
      </c>
    </row>
    <row r="188" spans="1:10" x14ac:dyDescent="0.25">
      <c r="A188" t="s">
        <v>58</v>
      </c>
      <c r="B188" t="s">
        <v>67</v>
      </c>
      <c r="C188" t="s">
        <v>68</v>
      </c>
      <c r="D188" t="s">
        <v>508</v>
      </c>
      <c r="E188" t="s">
        <v>509</v>
      </c>
      <c r="F188" t="s">
        <v>58</v>
      </c>
      <c r="G188" t="s">
        <v>132</v>
      </c>
      <c r="H188" t="s">
        <v>133</v>
      </c>
      <c r="I188">
        <v>3629858.5021011569</v>
      </c>
      <c r="J188">
        <v>851835.07548899075</v>
      </c>
    </row>
    <row r="189" spans="1:10" x14ac:dyDescent="0.25">
      <c r="A189" t="s">
        <v>58</v>
      </c>
      <c r="B189" t="s">
        <v>67</v>
      </c>
      <c r="C189" t="s">
        <v>68</v>
      </c>
      <c r="D189" t="s">
        <v>510</v>
      </c>
      <c r="E189" t="s">
        <v>511</v>
      </c>
      <c r="F189" t="s">
        <v>58</v>
      </c>
      <c r="G189" t="s">
        <v>153</v>
      </c>
      <c r="H189" t="s">
        <v>154</v>
      </c>
      <c r="I189">
        <v>1037999.12</v>
      </c>
      <c r="J189">
        <v>243591.88057354881</v>
      </c>
    </row>
    <row r="190" spans="1:10" x14ac:dyDescent="0.25">
      <c r="A190" t="s">
        <v>58</v>
      </c>
      <c r="B190" t="s">
        <v>67</v>
      </c>
      <c r="C190" t="s">
        <v>68</v>
      </c>
      <c r="D190" t="s">
        <v>512</v>
      </c>
      <c r="E190" t="s">
        <v>513</v>
      </c>
      <c r="F190" t="s">
        <v>58</v>
      </c>
      <c r="G190" t="s">
        <v>132</v>
      </c>
      <c r="H190" t="s">
        <v>133</v>
      </c>
      <c r="I190">
        <v>0</v>
      </c>
      <c r="J190">
        <v>0</v>
      </c>
    </row>
    <row r="191" spans="1:10" x14ac:dyDescent="0.25">
      <c r="A191" t="s">
        <v>58</v>
      </c>
      <c r="B191" t="s">
        <v>67</v>
      </c>
      <c r="C191" t="s">
        <v>68</v>
      </c>
      <c r="D191" t="s">
        <v>514</v>
      </c>
      <c r="E191" t="s">
        <v>515</v>
      </c>
      <c r="F191" t="s">
        <v>58</v>
      </c>
      <c r="G191" t="s">
        <v>132</v>
      </c>
      <c r="H191" t="s">
        <v>133</v>
      </c>
      <c r="I191">
        <v>0</v>
      </c>
      <c r="J191">
        <v>0</v>
      </c>
    </row>
    <row r="192" spans="1:10" x14ac:dyDescent="0.25">
      <c r="A192" t="s">
        <v>58</v>
      </c>
      <c r="B192" t="s">
        <v>67</v>
      </c>
      <c r="C192" t="s">
        <v>68</v>
      </c>
      <c r="D192" t="s">
        <v>516</v>
      </c>
      <c r="E192" t="s">
        <v>517</v>
      </c>
      <c r="F192" t="s">
        <v>58</v>
      </c>
      <c r="G192" t="s">
        <v>132</v>
      </c>
      <c r="H192" t="s">
        <v>133</v>
      </c>
      <c r="I192">
        <v>208105.05902469601</v>
      </c>
      <c r="J192">
        <v>40686.381263055897</v>
      </c>
    </row>
    <row r="193" spans="1:10" x14ac:dyDescent="0.25">
      <c r="A193" t="s">
        <v>58</v>
      </c>
      <c r="B193" t="s">
        <v>67</v>
      </c>
      <c r="C193" t="s">
        <v>68</v>
      </c>
      <c r="D193" t="s">
        <v>518</v>
      </c>
      <c r="E193" t="s">
        <v>519</v>
      </c>
      <c r="F193" t="s">
        <v>58</v>
      </c>
      <c r="G193" t="s">
        <v>132</v>
      </c>
      <c r="H193" t="s">
        <v>133</v>
      </c>
      <c r="I193">
        <v>8054.92</v>
      </c>
      <c r="J193">
        <v>0</v>
      </c>
    </row>
    <row r="194" spans="1:10" x14ac:dyDescent="0.25">
      <c r="A194" t="s">
        <v>58</v>
      </c>
      <c r="B194" t="s">
        <v>67</v>
      </c>
      <c r="C194" t="s">
        <v>68</v>
      </c>
      <c r="D194" t="s">
        <v>520</v>
      </c>
      <c r="E194" t="s">
        <v>521</v>
      </c>
      <c r="F194" t="s">
        <v>58</v>
      </c>
      <c r="G194" t="s">
        <v>123</v>
      </c>
      <c r="H194" t="s">
        <v>124</v>
      </c>
      <c r="I194">
        <v>29514.59</v>
      </c>
      <c r="J194">
        <v>5770.3636191769474</v>
      </c>
    </row>
    <row r="195" spans="1:10" x14ac:dyDescent="0.25">
      <c r="A195" t="s">
        <v>58</v>
      </c>
      <c r="B195" t="s">
        <v>67</v>
      </c>
      <c r="C195" t="s">
        <v>68</v>
      </c>
      <c r="D195" t="s">
        <v>522</v>
      </c>
      <c r="E195" t="s">
        <v>523</v>
      </c>
      <c r="F195" t="s">
        <v>58</v>
      </c>
      <c r="G195" t="s">
        <v>132</v>
      </c>
      <c r="H195" t="s">
        <v>133</v>
      </c>
      <c r="I195">
        <v>0</v>
      </c>
      <c r="J195">
        <v>0</v>
      </c>
    </row>
    <row r="196" spans="1:10" x14ac:dyDescent="0.25">
      <c r="A196" t="s">
        <v>58</v>
      </c>
      <c r="B196" t="s">
        <v>67</v>
      </c>
      <c r="C196" t="s">
        <v>68</v>
      </c>
      <c r="D196" t="s">
        <v>524</v>
      </c>
      <c r="E196" t="s">
        <v>525</v>
      </c>
      <c r="F196" t="s">
        <v>58</v>
      </c>
      <c r="G196" t="s">
        <v>132</v>
      </c>
      <c r="H196" t="s">
        <v>133</v>
      </c>
      <c r="I196">
        <v>0</v>
      </c>
      <c r="J196">
        <v>0</v>
      </c>
    </row>
    <row r="197" spans="1:10" x14ac:dyDescent="0.25">
      <c r="A197" t="s">
        <v>58</v>
      </c>
      <c r="B197" t="s">
        <v>67</v>
      </c>
      <c r="C197" t="s">
        <v>68</v>
      </c>
      <c r="D197" t="s">
        <v>526</v>
      </c>
      <c r="E197" t="s">
        <v>527</v>
      </c>
      <c r="F197" t="s">
        <v>58</v>
      </c>
      <c r="G197" t="s">
        <v>132</v>
      </c>
      <c r="H197" t="s">
        <v>133</v>
      </c>
      <c r="I197">
        <v>7706.9941870352704</v>
      </c>
      <c r="J197">
        <v>1808.6346812985071</v>
      </c>
    </row>
    <row r="198" spans="1:10" x14ac:dyDescent="0.25">
      <c r="A198" t="s">
        <v>58</v>
      </c>
      <c r="B198" t="s">
        <v>67</v>
      </c>
      <c r="C198" t="s">
        <v>68</v>
      </c>
      <c r="D198" t="s">
        <v>528</v>
      </c>
      <c r="E198" t="s">
        <v>529</v>
      </c>
      <c r="F198" t="s">
        <v>58</v>
      </c>
      <c r="G198" t="s">
        <v>368</v>
      </c>
      <c r="H198" t="s">
        <v>369</v>
      </c>
      <c r="I198">
        <v>843.63160398000002</v>
      </c>
      <c r="J198">
        <v>2089.9763166156408</v>
      </c>
    </row>
    <row r="199" spans="1:10" x14ac:dyDescent="0.25">
      <c r="A199" t="s">
        <v>58</v>
      </c>
      <c r="B199" t="s">
        <v>67</v>
      </c>
      <c r="C199" t="s">
        <v>68</v>
      </c>
      <c r="D199" t="s">
        <v>530</v>
      </c>
      <c r="E199" t="s">
        <v>531</v>
      </c>
      <c r="F199" t="s">
        <v>58</v>
      </c>
      <c r="G199" t="s">
        <v>132</v>
      </c>
      <c r="H199" t="s">
        <v>133</v>
      </c>
      <c r="I199">
        <v>1168996.73</v>
      </c>
      <c r="J199">
        <v>440535.17571364011</v>
      </c>
    </row>
    <row r="200" spans="1:10" x14ac:dyDescent="0.25">
      <c r="A200" t="s">
        <v>58</v>
      </c>
      <c r="B200" t="s">
        <v>67</v>
      </c>
      <c r="C200" t="s">
        <v>68</v>
      </c>
      <c r="D200" t="s">
        <v>532</v>
      </c>
      <c r="E200" t="s">
        <v>533</v>
      </c>
      <c r="F200" t="s">
        <v>58</v>
      </c>
      <c r="G200" t="s">
        <v>123</v>
      </c>
      <c r="H200" t="s">
        <v>124</v>
      </c>
      <c r="I200">
        <v>18325.82</v>
      </c>
      <c r="J200">
        <v>14089.286230997381</v>
      </c>
    </row>
    <row r="201" spans="1:10" x14ac:dyDescent="0.25">
      <c r="A201" t="s">
        <v>58</v>
      </c>
      <c r="B201" t="s">
        <v>67</v>
      </c>
      <c r="C201" t="s">
        <v>68</v>
      </c>
      <c r="D201" t="s">
        <v>534</v>
      </c>
      <c r="E201" t="s">
        <v>535</v>
      </c>
      <c r="F201" t="s">
        <v>58</v>
      </c>
      <c r="G201" t="s">
        <v>132</v>
      </c>
      <c r="H201" t="s">
        <v>536</v>
      </c>
      <c r="I201">
        <v>5840574.0700000003</v>
      </c>
      <c r="J201">
        <v>4490359.4941765964</v>
      </c>
    </row>
    <row r="202" spans="1:10" x14ac:dyDescent="0.25">
      <c r="A202" t="s">
        <v>58</v>
      </c>
      <c r="B202" t="s">
        <v>67</v>
      </c>
      <c r="C202" t="s">
        <v>68</v>
      </c>
      <c r="D202" t="s">
        <v>537</v>
      </c>
      <c r="E202" t="s">
        <v>538</v>
      </c>
      <c r="F202" t="s">
        <v>58</v>
      </c>
      <c r="G202" t="s">
        <v>128</v>
      </c>
      <c r="H202" t="s">
        <v>129</v>
      </c>
      <c r="I202">
        <v>2596933.0899999989</v>
      </c>
      <c r="J202">
        <v>4360.9837445146122</v>
      </c>
    </row>
    <row r="203" spans="1:10" x14ac:dyDescent="0.25">
      <c r="A203" t="s">
        <v>58</v>
      </c>
      <c r="B203" t="s">
        <v>67</v>
      </c>
      <c r="C203" t="s">
        <v>68</v>
      </c>
      <c r="D203" t="s">
        <v>539</v>
      </c>
      <c r="E203" t="s">
        <v>540</v>
      </c>
      <c r="F203" t="s">
        <v>58</v>
      </c>
      <c r="G203" t="s">
        <v>132</v>
      </c>
      <c r="H203" t="s">
        <v>133</v>
      </c>
      <c r="I203">
        <v>5643.16</v>
      </c>
      <c r="J203">
        <v>1324.305512684276</v>
      </c>
    </row>
    <row r="204" spans="1:10" x14ac:dyDescent="0.25">
      <c r="A204" t="s">
        <v>58</v>
      </c>
      <c r="B204" t="s">
        <v>67</v>
      </c>
      <c r="C204" t="s">
        <v>68</v>
      </c>
      <c r="D204" t="s">
        <v>541</v>
      </c>
      <c r="E204" t="s">
        <v>542</v>
      </c>
      <c r="F204" t="s">
        <v>58</v>
      </c>
      <c r="G204" t="s">
        <v>132</v>
      </c>
      <c r="H204" t="s">
        <v>146</v>
      </c>
      <c r="I204">
        <v>259344744.26274049</v>
      </c>
      <c r="J204">
        <v>3126690.2524672481</v>
      </c>
    </row>
    <row r="205" spans="1:10" x14ac:dyDescent="0.25">
      <c r="A205" t="s">
        <v>58</v>
      </c>
      <c r="B205" t="s">
        <v>67</v>
      </c>
      <c r="C205" t="s">
        <v>68</v>
      </c>
      <c r="D205" t="s">
        <v>543</v>
      </c>
      <c r="E205" t="s">
        <v>544</v>
      </c>
      <c r="F205" t="s">
        <v>58</v>
      </c>
      <c r="G205" t="s">
        <v>123</v>
      </c>
      <c r="H205" t="s">
        <v>124</v>
      </c>
      <c r="I205">
        <v>4557.42</v>
      </c>
      <c r="J205">
        <v>3503.8429306231369</v>
      </c>
    </row>
    <row r="206" spans="1:10" x14ac:dyDescent="0.25">
      <c r="A206" t="s">
        <v>58</v>
      </c>
      <c r="B206" t="s">
        <v>67</v>
      </c>
      <c r="C206" t="s">
        <v>68</v>
      </c>
      <c r="D206" t="s">
        <v>545</v>
      </c>
      <c r="E206" t="s">
        <v>546</v>
      </c>
      <c r="F206" t="s">
        <v>58</v>
      </c>
      <c r="G206" t="s">
        <v>132</v>
      </c>
      <c r="H206" t="s">
        <v>216</v>
      </c>
      <c r="I206">
        <v>2919090.788487216</v>
      </c>
      <c r="J206">
        <v>0</v>
      </c>
    </row>
    <row r="207" spans="1:10" x14ac:dyDescent="0.25">
      <c r="A207" t="s">
        <v>58</v>
      </c>
      <c r="B207" t="s">
        <v>67</v>
      </c>
      <c r="C207" t="s">
        <v>68</v>
      </c>
      <c r="D207" t="s">
        <v>547</v>
      </c>
      <c r="E207" t="s">
        <v>548</v>
      </c>
      <c r="F207" t="s">
        <v>58</v>
      </c>
      <c r="G207" t="s">
        <v>132</v>
      </c>
      <c r="H207" t="s">
        <v>133</v>
      </c>
      <c r="I207">
        <v>25116.720000000001</v>
      </c>
      <c r="J207">
        <v>9465.209247035531</v>
      </c>
    </row>
    <row r="208" spans="1:10" x14ac:dyDescent="0.25">
      <c r="A208" t="s">
        <v>58</v>
      </c>
      <c r="B208" t="s">
        <v>67</v>
      </c>
      <c r="C208" t="s">
        <v>68</v>
      </c>
      <c r="D208" t="s">
        <v>549</v>
      </c>
      <c r="E208" t="s">
        <v>550</v>
      </c>
      <c r="F208" t="s">
        <v>58</v>
      </c>
      <c r="G208" t="s">
        <v>132</v>
      </c>
      <c r="H208" t="s">
        <v>133</v>
      </c>
      <c r="I208">
        <v>0</v>
      </c>
      <c r="J208">
        <v>0</v>
      </c>
    </row>
    <row r="209" spans="1:10" x14ac:dyDescent="0.25">
      <c r="A209" t="s">
        <v>58</v>
      </c>
      <c r="B209" t="s">
        <v>67</v>
      </c>
      <c r="C209" t="s">
        <v>68</v>
      </c>
      <c r="D209" t="s">
        <v>551</v>
      </c>
      <c r="E209" t="s">
        <v>552</v>
      </c>
      <c r="F209" t="s">
        <v>58</v>
      </c>
      <c r="G209" t="s">
        <v>132</v>
      </c>
      <c r="H209" t="s">
        <v>133</v>
      </c>
      <c r="I209">
        <v>0.40315019688199999</v>
      </c>
      <c r="J209">
        <v>0</v>
      </c>
    </row>
    <row r="210" spans="1:10" x14ac:dyDescent="0.25">
      <c r="A210" t="s">
        <v>58</v>
      </c>
      <c r="B210" t="s">
        <v>67</v>
      </c>
      <c r="C210" t="s">
        <v>68</v>
      </c>
      <c r="D210" t="s">
        <v>553</v>
      </c>
      <c r="E210" t="s">
        <v>554</v>
      </c>
      <c r="F210" t="s">
        <v>58</v>
      </c>
      <c r="G210" t="s">
        <v>132</v>
      </c>
      <c r="H210" t="s">
        <v>133</v>
      </c>
      <c r="I210">
        <v>76803.572316510195</v>
      </c>
      <c r="J210">
        <v>18023.836682390709</v>
      </c>
    </row>
    <row r="211" spans="1:10" x14ac:dyDescent="0.25">
      <c r="A211" t="s">
        <v>58</v>
      </c>
      <c r="B211" t="s">
        <v>67</v>
      </c>
      <c r="C211" t="s">
        <v>68</v>
      </c>
      <c r="D211" t="s">
        <v>555</v>
      </c>
      <c r="E211" t="s">
        <v>556</v>
      </c>
      <c r="F211" t="s">
        <v>58</v>
      </c>
      <c r="G211" t="s">
        <v>123</v>
      </c>
      <c r="H211" t="s">
        <v>124</v>
      </c>
      <c r="I211">
        <v>276976.26</v>
      </c>
      <c r="J211">
        <v>104378.20931082231</v>
      </c>
    </row>
    <row r="212" spans="1:10" x14ac:dyDescent="0.25">
      <c r="A212" t="s">
        <v>58</v>
      </c>
      <c r="B212" t="s">
        <v>67</v>
      </c>
      <c r="C212" t="s">
        <v>68</v>
      </c>
      <c r="D212" t="s">
        <v>557</v>
      </c>
      <c r="E212" t="s">
        <v>558</v>
      </c>
      <c r="F212" t="s">
        <v>58</v>
      </c>
      <c r="G212" t="s">
        <v>132</v>
      </c>
      <c r="H212" t="s">
        <v>133</v>
      </c>
      <c r="I212">
        <v>80.16</v>
      </c>
      <c r="J212">
        <v>170.6497671120641</v>
      </c>
    </row>
    <row r="213" spans="1:10" x14ac:dyDescent="0.25">
      <c r="A213" t="s">
        <v>58</v>
      </c>
      <c r="B213" t="s">
        <v>67</v>
      </c>
      <c r="C213" t="s">
        <v>68</v>
      </c>
      <c r="D213" t="s">
        <v>559</v>
      </c>
      <c r="E213" t="s">
        <v>560</v>
      </c>
      <c r="F213" t="s">
        <v>58</v>
      </c>
      <c r="G213" t="s">
        <v>132</v>
      </c>
      <c r="H213" t="s">
        <v>133</v>
      </c>
      <c r="I213">
        <v>13999.887492784101</v>
      </c>
      <c r="J213">
        <v>5275.8427276394823</v>
      </c>
    </row>
    <row r="214" spans="1:10" x14ac:dyDescent="0.25">
      <c r="A214" t="s">
        <v>58</v>
      </c>
      <c r="B214" t="s">
        <v>67</v>
      </c>
      <c r="C214" t="s">
        <v>68</v>
      </c>
      <c r="D214" t="s">
        <v>561</v>
      </c>
      <c r="E214" t="s">
        <v>562</v>
      </c>
      <c r="F214" t="s">
        <v>58</v>
      </c>
      <c r="G214" t="s">
        <v>132</v>
      </c>
      <c r="H214" t="s">
        <v>133</v>
      </c>
      <c r="I214">
        <v>0</v>
      </c>
      <c r="J214">
        <v>0</v>
      </c>
    </row>
    <row r="215" spans="1:10" x14ac:dyDescent="0.25">
      <c r="A215" t="s">
        <v>58</v>
      </c>
      <c r="B215" t="s">
        <v>67</v>
      </c>
      <c r="C215" t="s">
        <v>68</v>
      </c>
      <c r="D215" t="s">
        <v>563</v>
      </c>
      <c r="E215" t="s">
        <v>564</v>
      </c>
      <c r="F215" t="s">
        <v>58</v>
      </c>
      <c r="G215" t="s">
        <v>132</v>
      </c>
      <c r="H215" t="s">
        <v>133</v>
      </c>
      <c r="I215">
        <v>510486.33</v>
      </c>
      <c r="J215">
        <v>99804.596530704221</v>
      </c>
    </row>
    <row r="216" spans="1:10" x14ac:dyDescent="0.25">
      <c r="A216" t="s">
        <v>58</v>
      </c>
      <c r="B216" t="s">
        <v>67</v>
      </c>
      <c r="C216" t="s">
        <v>68</v>
      </c>
      <c r="D216" t="s">
        <v>565</v>
      </c>
      <c r="E216" t="s">
        <v>566</v>
      </c>
      <c r="F216" t="s">
        <v>58</v>
      </c>
      <c r="G216" t="s">
        <v>132</v>
      </c>
      <c r="H216" t="s">
        <v>216</v>
      </c>
      <c r="I216">
        <v>30001302.039181869</v>
      </c>
      <c r="J216">
        <v>48331792.164361224</v>
      </c>
    </row>
    <row r="217" spans="1:10" x14ac:dyDescent="0.25">
      <c r="A217" t="s">
        <v>58</v>
      </c>
      <c r="B217" t="s">
        <v>67</v>
      </c>
      <c r="C217" t="s">
        <v>68</v>
      </c>
      <c r="D217" t="s">
        <v>567</v>
      </c>
      <c r="E217" t="s">
        <v>568</v>
      </c>
      <c r="F217" t="s">
        <v>58</v>
      </c>
      <c r="G217" t="s">
        <v>132</v>
      </c>
      <c r="H217" t="s">
        <v>133</v>
      </c>
      <c r="I217">
        <v>156549.9</v>
      </c>
      <c r="J217">
        <v>30606.891288199811</v>
      </c>
    </row>
    <row r="218" spans="1:10" x14ac:dyDescent="0.25">
      <c r="A218" t="s">
        <v>58</v>
      </c>
      <c r="B218" t="s">
        <v>67</v>
      </c>
      <c r="C218" t="s">
        <v>68</v>
      </c>
      <c r="D218" t="s">
        <v>569</v>
      </c>
      <c r="E218" t="s">
        <v>570</v>
      </c>
      <c r="F218" t="s">
        <v>58</v>
      </c>
      <c r="G218" t="s">
        <v>132</v>
      </c>
      <c r="H218" t="s">
        <v>133</v>
      </c>
      <c r="I218">
        <v>3287</v>
      </c>
      <c r="J218">
        <v>0</v>
      </c>
    </row>
    <row r="219" spans="1:10" x14ac:dyDescent="0.25">
      <c r="A219" t="s">
        <v>58</v>
      </c>
      <c r="B219" t="s">
        <v>67</v>
      </c>
      <c r="C219" t="s">
        <v>68</v>
      </c>
      <c r="D219" t="s">
        <v>571</v>
      </c>
      <c r="E219" t="s">
        <v>572</v>
      </c>
      <c r="F219" t="s">
        <v>58</v>
      </c>
      <c r="G219" t="s">
        <v>123</v>
      </c>
      <c r="H219" t="s">
        <v>124</v>
      </c>
      <c r="I219">
        <v>7310.8856497257339</v>
      </c>
      <c r="J219">
        <v>1715.678125117161</v>
      </c>
    </row>
    <row r="220" spans="1:10" x14ac:dyDescent="0.25">
      <c r="A220" t="s">
        <v>58</v>
      </c>
      <c r="B220" t="s">
        <v>67</v>
      </c>
      <c r="C220" t="s">
        <v>68</v>
      </c>
      <c r="D220" t="s">
        <v>573</v>
      </c>
      <c r="E220" t="s">
        <v>574</v>
      </c>
      <c r="F220" t="s">
        <v>58</v>
      </c>
      <c r="G220" t="s">
        <v>132</v>
      </c>
      <c r="H220" t="s">
        <v>133</v>
      </c>
      <c r="I220">
        <v>61625.09</v>
      </c>
      <c r="J220">
        <v>12048.250623319011</v>
      </c>
    </row>
    <row r="221" spans="1:10" x14ac:dyDescent="0.25">
      <c r="A221" t="s">
        <v>58</v>
      </c>
      <c r="B221" t="s">
        <v>67</v>
      </c>
      <c r="C221" t="s">
        <v>68</v>
      </c>
      <c r="D221" t="s">
        <v>575</v>
      </c>
      <c r="E221" t="s">
        <v>576</v>
      </c>
      <c r="F221" t="s">
        <v>58</v>
      </c>
      <c r="G221" t="s">
        <v>132</v>
      </c>
      <c r="H221" t="s">
        <v>133</v>
      </c>
      <c r="I221">
        <v>0</v>
      </c>
      <c r="J221">
        <v>0</v>
      </c>
    </row>
    <row r="222" spans="1:10" x14ac:dyDescent="0.25">
      <c r="A222" t="s">
        <v>58</v>
      </c>
      <c r="B222" t="s">
        <v>67</v>
      </c>
      <c r="C222" t="s">
        <v>68</v>
      </c>
      <c r="D222" t="s">
        <v>577</v>
      </c>
      <c r="E222" t="s">
        <v>578</v>
      </c>
      <c r="F222" t="s">
        <v>58</v>
      </c>
      <c r="G222" t="s">
        <v>132</v>
      </c>
      <c r="H222" t="s">
        <v>133</v>
      </c>
      <c r="I222">
        <v>0</v>
      </c>
      <c r="J222">
        <v>0</v>
      </c>
    </row>
    <row r="223" spans="1:10" x14ac:dyDescent="0.25">
      <c r="A223" t="s">
        <v>58</v>
      </c>
      <c r="B223" t="s">
        <v>67</v>
      </c>
      <c r="C223" t="s">
        <v>68</v>
      </c>
      <c r="D223" t="s">
        <v>579</v>
      </c>
      <c r="E223" t="s">
        <v>580</v>
      </c>
      <c r="F223" t="s">
        <v>58</v>
      </c>
      <c r="G223" t="s">
        <v>132</v>
      </c>
      <c r="H223" t="s">
        <v>133</v>
      </c>
      <c r="I223">
        <v>0</v>
      </c>
      <c r="J223">
        <v>0</v>
      </c>
    </row>
    <row r="224" spans="1:10" x14ac:dyDescent="0.25">
      <c r="A224" t="s">
        <v>58</v>
      </c>
      <c r="B224" t="s">
        <v>67</v>
      </c>
      <c r="C224" t="s">
        <v>68</v>
      </c>
      <c r="D224" t="s">
        <v>581</v>
      </c>
      <c r="E224" t="s">
        <v>582</v>
      </c>
      <c r="F224" t="s">
        <v>58</v>
      </c>
      <c r="G224" t="s">
        <v>132</v>
      </c>
      <c r="H224" t="s">
        <v>133</v>
      </c>
      <c r="I224">
        <v>0</v>
      </c>
      <c r="J224">
        <v>0</v>
      </c>
    </row>
    <row r="225" spans="1:10" x14ac:dyDescent="0.25">
      <c r="A225" t="s">
        <v>58</v>
      </c>
      <c r="B225" t="s">
        <v>67</v>
      </c>
      <c r="C225" t="s">
        <v>68</v>
      </c>
      <c r="D225" t="s">
        <v>583</v>
      </c>
      <c r="E225" t="s">
        <v>584</v>
      </c>
      <c r="F225" t="s">
        <v>58</v>
      </c>
      <c r="G225" t="s">
        <v>132</v>
      </c>
      <c r="H225" t="s">
        <v>133</v>
      </c>
      <c r="I225">
        <v>115695299.47380731</v>
      </c>
      <c r="J225">
        <v>1276204.0578409301</v>
      </c>
    </row>
    <row r="226" spans="1:10" x14ac:dyDescent="0.25">
      <c r="A226" t="s">
        <v>58</v>
      </c>
      <c r="B226" t="s">
        <v>67</v>
      </c>
      <c r="C226" t="s">
        <v>68</v>
      </c>
      <c r="D226" t="s">
        <v>585</v>
      </c>
      <c r="E226" t="s">
        <v>586</v>
      </c>
      <c r="F226" t="s">
        <v>58</v>
      </c>
      <c r="G226" t="s">
        <v>128</v>
      </c>
      <c r="H226" t="s">
        <v>129</v>
      </c>
      <c r="I226">
        <v>106767.24</v>
      </c>
      <c r="J226">
        <v>25055.544146557109</v>
      </c>
    </row>
    <row r="227" spans="1:10" x14ac:dyDescent="0.25">
      <c r="A227" t="s">
        <v>58</v>
      </c>
      <c r="B227" t="s">
        <v>67</v>
      </c>
      <c r="C227" t="s">
        <v>68</v>
      </c>
      <c r="D227" t="s">
        <v>587</v>
      </c>
      <c r="E227" t="s">
        <v>588</v>
      </c>
      <c r="F227" t="s">
        <v>58</v>
      </c>
      <c r="G227" t="s">
        <v>132</v>
      </c>
      <c r="H227" t="s">
        <v>146</v>
      </c>
      <c r="I227">
        <v>11942926.583816599</v>
      </c>
      <c r="J227">
        <v>266095.32712284342</v>
      </c>
    </row>
    <row r="228" spans="1:10" x14ac:dyDescent="0.25">
      <c r="A228" t="s">
        <v>58</v>
      </c>
      <c r="B228" t="s">
        <v>67</v>
      </c>
      <c r="C228" t="s">
        <v>68</v>
      </c>
      <c r="D228" t="s">
        <v>589</v>
      </c>
      <c r="E228" t="s">
        <v>590</v>
      </c>
      <c r="F228" t="s">
        <v>58</v>
      </c>
      <c r="G228" t="s">
        <v>123</v>
      </c>
      <c r="H228" t="s">
        <v>124</v>
      </c>
      <c r="I228">
        <v>37.93</v>
      </c>
      <c r="J228">
        <v>8.9012021803589843</v>
      </c>
    </row>
    <row r="229" spans="1:10" x14ac:dyDescent="0.25">
      <c r="A229" t="s">
        <v>58</v>
      </c>
      <c r="B229" t="s">
        <v>67</v>
      </c>
      <c r="C229" t="s">
        <v>68</v>
      </c>
      <c r="D229" t="s">
        <v>591</v>
      </c>
      <c r="E229" t="s">
        <v>592</v>
      </c>
      <c r="F229" t="s">
        <v>58</v>
      </c>
      <c r="G229" t="s">
        <v>132</v>
      </c>
      <c r="H229" t="s">
        <v>133</v>
      </c>
      <c r="I229">
        <v>0</v>
      </c>
      <c r="J229">
        <v>0</v>
      </c>
    </row>
    <row r="230" spans="1:10" x14ac:dyDescent="0.25">
      <c r="A230" t="s">
        <v>58</v>
      </c>
      <c r="B230" t="s">
        <v>67</v>
      </c>
      <c r="C230" t="s">
        <v>68</v>
      </c>
      <c r="D230" t="s">
        <v>593</v>
      </c>
      <c r="E230" t="s">
        <v>594</v>
      </c>
      <c r="F230" t="s">
        <v>58</v>
      </c>
      <c r="G230" t="s">
        <v>132</v>
      </c>
      <c r="H230" t="s">
        <v>133</v>
      </c>
      <c r="I230">
        <v>3147510.188037138</v>
      </c>
      <c r="J230">
        <v>738640.2464660767</v>
      </c>
    </row>
    <row r="231" spans="1:10" x14ac:dyDescent="0.25">
      <c r="A231" t="s">
        <v>58</v>
      </c>
      <c r="B231" t="s">
        <v>67</v>
      </c>
      <c r="C231" t="s">
        <v>68</v>
      </c>
      <c r="D231" t="s">
        <v>595</v>
      </c>
      <c r="E231" t="s">
        <v>596</v>
      </c>
      <c r="F231" t="s">
        <v>58</v>
      </c>
      <c r="G231" t="s">
        <v>153</v>
      </c>
      <c r="H231" t="s">
        <v>154</v>
      </c>
      <c r="I231">
        <v>1412738.38</v>
      </c>
      <c r="J231">
        <v>249442.012967619</v>
      </c>
    </row>
    <row r="232" spans="1:10" x14ac:dyDescent="0.25">
      <c r="A232" t="s">
        <v>58</v>
      </c>
      <c r="B232" t="s">
        <v>67</v>
      </c>
      <c r="C232" t="s">
        <v>68</v>
      </c>
      <c r="D232" t="s">
        <v>597</v>
      </c>
      <c r="E232" t="s">
        <v>598</v>
      </c>
      <c r="F232" t="s">
        <v>58</v>
      </c>
      <c r="G232" t="s">
        <v>132</v>
      </c>
      <c r="H232" t="s">
        <v>133</v>
      </c>
      <c r="I232">
        <v>813.25181574639998</v>
      </c>
      <c r="J232">
        <v>190.84942882949539</v>
      </c>
    </row>
    <row r="233" spans="1:10" x14ac:dyDescent="0.25">
      <c r="A233" t="s">
        <v>58</v>
      </c>
      <c r="B233" t="s">
        <v>67</v>
      </c>
      <c r="C233" t="s">
        <v>68</v>
      </c>
      <c r="D233" t="s">
        <v>599</v>
      </c>
      <c r="E233" t="s">
        <v>600</v>
      </c>
      <c r="F233" t="s">
        <v>58</v>
      </c>
      <c r="G233" t="s">
        <v>123</v>
      </c>
      <c r="H233" t="s">
        <v>124</v>
      </c>
      <c r="I233">
        <v>717761.26</v>
      </c>
      <c r="J233">
        <v>168440.2344447459</v>
      </c>
    </row>
    <row r="234" spans="1:10" x14ac:dyDescent="0.25">
      <c r="A234" t="s">
        <v>58</v>
      </c>
      <c r="B234" t="s">
        <v>67</v>
      </c>
      <c r="C234" t="s">
        <v>68</v>
      </c>
      <c r="D234" t="s">
        <v>601</v>
      </c>
      <c r="E234" t="s">
        <v>602</v>
      </c>
      <c r="F234" t="s">
        <v>58</v>
      </c>
      <c r="G234" t="s">
        <v>368</v>
      </c>
      <c r="H234" t="s">
        <v>369</v>
      </c>
      <c r="I234">
        <v>178512.176417471</v>
      </c>
      <c r="J234">
        <v>0</v>
      </c>
    </row>
    <row r="235" spans="1:10" x14ac:dyDescent="0.25">
      <c r="A235" t="s">
        <v>58</v>
      </c>
      <c r="B235" t="s">
        <v>67</v>
      </c>
      <c r="C235" t="s">
        <v>68</v>
      </c>
      <c r="D235" t="s">
        <v>603</v>
      </c>
      <c r="E235" t="s">
        <v>604</v>
      </c>
      <c r="F235" t="s">
        <v>58</v>
      </c>
      <c r="G235" t="s">
        <v>132</v>
      </c>
      <c r="H235" t="s">
        <v>133</v>
      </c>
      <c r="I235">
        <v>32458.27</v>
      </c>
      <c r="J235">
        <v>7617.1269099573065</v>
      </c>
    </row>
    <row r="236" spans="1:10" x14ac:dyDescent="0.25">
      <c r="A236" t="s">
        <v>58</v>
      </c>
      <c r="B236" t="s">
        <v>67</v>
      </c>
      <c r="C236" t="s">
        <v>68</v>
      </c>
      <c r="D236" t="s">
        <v>605</v>
      </c>
      <c r="E236" t="s">
        <v>606</v>
      </c>
      <c r="F236" t="s">
        <v>58</v>
      </c>
      <c r="G236" t="s">
        <v>132</v>
      </c>
      <c r="H236" t="s">
        <v>133</v>
      </c>
      <c r="I236">
        <v>0</v>
      </c>
      <c r="J236">
        <v>0</v>
      </c>
    </row>
    <row r="237" spans="1:10" x14ac:dyDescent="0.25">
      <c r="A237" t="s">
        <v>58</v>
      </c>
      <c r="B237" t="s">
        <v>67</v>
      </c>
      <c r="C237" t="s">
        <v>68</v>
      </c>
      <c r="D237" t="s">
        <v>607</v>
      </c>
      <c r="E237" t="s">
        <v>608</v>
      </c>
      <c r="F237" t="s">
        <v>58</v>
      </c>
      <c r="G237" t="s">
        <v>368</v>
      </c>
      <c r="H237" t="s">
        <v>369</v>
      </c>
      <c r="I237">
        <v>766.93782180000005</v>
      </c>
      <c r="J237">
        <v>1899.9784696505831</v>
      </c>
    </row>
    <row r="238" spans="1:10" x14ac:dyDescent="0.25">
      <c r="A238" t="s">
        <v>58</v>
      </c>
      <c r="B238" t="s">
        <v>67</v>
      </c>
      <c r="C238" t="s">
        <v>68</v>
      </c>
      <c r="D238" t="s">
        <v>609</v>
      </c>
      <c r="E238" t="s">
        <v>610</v>
      </c>
      <c r="F238" t="s">
        <v>58</v>
      </c>
      <c r="G238" t="s">
        <v>132</v>
      </c>
      <c r="H238" t="s">
        <v>133</v>
      </c>
      <c r="I238">
        <v>0</v>
      </c>
      <c r="J238">
        <v>0</v>
      </c>
    </row>
    <row r="239" spans="1:10" x14ac:dyDescent="0.25">
      <c r="A239" t="s">
        <v>58</v>
      </c>
      <c r="B239" t="s">
        <v>67</v>
      </c>
      <c r="C239" t="s">
        <v>68</v>
      </c>
      <c r="D239" t="s">
        <v>611</v>
      </c>
      <c r="E239" t="s">
        <v>612</v>
      </c>
      <c r="F239" t="s">
        <v>58</v>
      </c>
      <c r="G239" t="s">
        <v>132</v>
      </c>
      <c r="H239" t="s">
        <v>613</v>
      </c>
      <c r="I239">
        <v>143.02000000000001</v>
      </c>
      <c r="J239">
        <v>0</v>
      </c>
    </row>
    <row r="240" spans="1:10" x14ac:dyDescent="0.25">
      <c r="A240" t="s">
        <v>58</v>
      </c>
      <c r="B240" t="s">
        <v>67</v>
      </c>
      <c r="C240" t="s">
        <v>68</v>
      </c>
      <c r="D240" t="s">
        <v>614</v>
      </c>
      <c r="E240" t="s">
        <v>615</v>
      </c>
      <c r="F240" t="s">
        <v>58</v>
      </c>
      <c r="G240" t="s">
        <v>123</v>
      </c>
      <c r="H240" t="s">
        <v>124</v>
      </c>
      <c r="I240">
        <v>303272.28000000003</v>
      </c>
      <c r="J240">
        <v>71170.257842827326</v>
      </c>
    </row>
    <row r="241" spans="1:10" x14ac:dyDescent="0.25">
      <c r="A241" t="s">
        <v>58</v>
      </c>
      <c r="B241" t="s">
        <v>67</v>
      </c>
      <c r="C241" t="s">
        <v>68</v>
      </c>
      <c r="D241" t="s">
        <v>616</v>
      </c>
      <c r="E241" t="s">
        <v>617</v>
      </c>
      <c r="F241" t="s">
        <v>58</v>
      </c>
      <c r="G241" t="s">
        <v>123</v>
      </c>
      <c r="H241" t="s">
        <v>124</v>
      </c>
      <c r="I241">
        <v>284037.33</v>
      </c>
      <c r="J241">
        <v>55531.812419557813</v>
      </c>
    </row>
    <row r="242" spans="1:10" x14ac:dyDescent="0.25">
      <c r="A242" t="s">
        <v>58</v>
      </c>
      <c r="B242" t="s">
        <v>67</v>
      </c>
      <c r="C242" t="s">
        <v>68</v>
      </c>
      <c r="D242" t="s">
        <v>618</v>
      </c>
      <c r="E242" t="s">
        <v>619</v>
      </c>
      <c r="F242" t="s">
        <v>58</v>
      </c>
      <c r="G242" t="s">
        <v>132</v>
      </c>
      <c r="H242" t="s">
        <v>133</v>
      </c>
      <c r="I242">
        <v>9.5113089500000001E-4</v>
      </c>
      <c r="J242">
        <v>2.232061269807749E-4</v>
      </c>
    </row>
    <row r="243" spans="1:10" x14ac:dyDescent="0.25">
      <c r="A243" t="s">
        <v>58</v>
      </c>
      <c r="B243" t="s">
        <v>67</v>
      </c>
      <c r="C243" t="s">
        <v>68</v>
      </c>
      <c r="D243" t="s">
        <v>620</v>
      </c>
      <c r="E243" t="s">
        <v>621</v>
      </c>
      <c r="F243" t="s">
        <v>58</v>
      </c>
      <c r="G243" t="s">
        <v>132</v>
      </c>
      <c r="H243" t="s">
        <v>133</v>
      </c>
      <c r="I243">
        <v>0</v>
      </c>
      <c r="J243">
        <v>0</v>
      </c>
    </row>
    <row r="244" spans="1:10" x14ac:dyDescent="0.25">
      <c r="A244" t="s">
        <v>58</v>
      </c>
      <c r="B244" t="s">
        <v>67</v>
      </c>
      <c r="C244" t="s">
        <v>68</v>
      </c>
      <c r="D244" t="s">
        <v>622</v>
      </c>
      <c r="E244" t="s">
        <v>623</v>
      </c>
      <c r="F244" t="s">
        <v>58</v>
      </c>
      <c r="G244" t="s">
        <v>132</v>
      </c>
      <c r="H244" t="s">
        <v>133</v>
      </c>
      <c r="I244">
        <v>14954222.82412225</v>
      </c>
      <c r="J244">
        <v>565012.45162218448</v>
      </c>
    </row>
    <row r="245" spans="1:10" x14ac:dyDescent="0.25">
      <c r="A245" t="s">
        <v>58</v>
      </c>
      <c r="B245" t="s">
        <v>67</v>
      </c>
      <c r="C245" t="s">
        <v>68</v>
      </c>
      <c r="D245" t="s">
        <v>624</v>
      </c>
      <c r="E245" t="s">
        <v>625</v>
      </c>
      <c r="F245" t="s">
        <v>58</v>
      </c>
      <c r="G245" t="s">
        <v>132</v>
      </c>
      <c r="H245" t="s">
        <v>133</v>
      </c>
      <c r="I245">
        <v>119429.79906430779</v>
      </c>
      <c r="J245">
        <v>45006.992890595633</v>
      </c>
    </row>
    <row r="246" spans="1:10" x14ac:dyDescent="0.25">
      <c r="A246" t="s">
        <v>58</v>
      </c>
      <c r="B246" t="s">
        <v>67</v>
      </c>
      <c r="C246" t="s">
        <v>68</v>
      </c>
      <c r="D246" t="s">
        <v>626</v>
      </c>
      <c r="E246" t="s">
        <v>627</v>
      </c>
      <c r="F246" t="s">
        <v>58</v>
      </c>
      <c r="G246" t="s">
        <v>132</v>
      </c>
      <c r="H246" t="s">
        <v>355</v>
      </c>
      <c r="I246">
        <v>7503288.8899999997</v>
      </c>
      <c r="J246">
        <v>5768690.5603717947</v>
      </c>
    </row>
    <row r="247" spans="1:10" x14ac:dyDescent="0.25">
      <c r="A247" t="s">
        <v>58</v>
      </c>
      <c r="B247" t="s">
        <v>67</v>
      </c>
      <c r="C247" t="s">
        <v>68</v>
      </c>
      <c r="D247" t="s">
        <v>628</v>
      </c>
      <c r="E247" t="s">
        <v>629</v>
      </c>
      <c r="F247" t="s">
        <v>58</v>
      </c>
      <c r="G247" t="s">
        <v>123</v>
      </c>
      <c r="H247" t="s">
        <v>124</v>
      </c>
      <c r="I247">
        <v>5839.08</v>
      </c>
      <c r="J247">
        <v>4489.2108208905374</v>
      </c>
    </row>
    <row r="248" spans="1:10" x14ac:dyDescent="0.25">
      <c r="A248" t="s">
        <v>58</v>
      </c>
      <c r="B248" t="s">
        <v>67</v>
      </c>
      <c r="C248" t="s">
        <v>68</v>
      </c>
      <c r="D248" t="s">
        <v>630</v>
      </c>
      <c r="E248" t="s">
        <v>631</v>
      </c>
      <c r="F248" t="s">
        <v>58</v>
      </c>
      <c r="G248" t="s">
        <v>123</v>
      </c>
      <c r="H248" t="s">
        <v>124</v>
      </c>
      <c r="I248">
        <v>191.95250323639999</v>
      </c>
      <c r="J248">
        <v>408.64084298739249</v>
      </c>
    </row>
    <row r="249" spans="1:10" x14ac:dyDescent="0.25">
      <c r="A249" t="s">
        <v>58</v>
      </c>
      <c r="B249" t="s">
        <v>67</v>
      </c>
      <c r="C249" t="s">
        <v>68</v>
      </c>
      <c r="D249" t="s">
        <v>632</v>
      </c>
      <c r="E249" t="s">
        <v>633</v>
      </c>
      <c r="F249" t="s">
        <v>58</v>
      </c>
      <c r="G249" t="s">
        <v>123</v>
      </c>
      <c r="H249" t="s">
        <v>124</v>
      </c>
      <c r="I249">
        <v>173.75</v>
      </c>
      <c r="J249">
        <v>40.774687024449612</v>
      </c>
    </row>
    <row r="250" spans="1:10" x14ac:dyDescent="0.25">
      <c r="A250" t="s">
        <v>58</v>
      </c>
      <c r="B250" t="s">
        <v>67</v>
      </c>
      <c r="C250" t="s">
        <v>68</v>
      </c>
      <c r="D250" t="s">
        <v>634</v>
      </c>
      <c r="E250" t="s">
        <v>635</v>
      </c>
      <c r="F250" t="s">
        <v>58</v>
      </c>
      <c r="G250" t="s">
        <v>132</v>
      </c>
      <c r="H250" t="s">
        <v>133</v>
      </c>
      <c r="I250">
        <v>12156.0568403585</v>
      </c>
      <c r="J250">
        <v>4580.9971052291376</v>
      </c>
    </row>
    <row r="251" spans="1:10" x14ac:dyDescent="0.25">
      <c r="A251" t="s">
        <v>58</v>
      </c>
      <c r="B251" t="s">
        <v>67</v>
      </c>
      <c r="C251" t="s">
        <v>68</v>
      </c>
      <c r="D251" t="s">
        <v>636</v>
      </c>
      <c r="E251" t="s">
        <v>637</v>
      </c>
      <c r="F251" t="s">
        <v>58</v>
      </c>
      <c r="G251" t="s">
        <v>153</v>
      </c>
      <c r="H251" t="s">
        <v>154</v>
      </c>
      <c r="I251">
        <v>3300.76</v>
      </c>
      <c r="J251">
        <v>645.32779956064098</v>
      </c>
    </row>
    <row r="252" spans="1:10" x14ac:dyDescent="0.25">
      <c r="A252" t="s">
        <v>58</v>
      </c>
      <c r="B252" t="s">
        <v>67</v>
      </c>
      <c r="C252" t="s">
        <v>68</v>
      </c>
      <c r="D252" t="s">
        <v>638</v>
      </c>
      <c r="E252" t="s">
        <v>639</v>
      </c>
      <c r="F252" t="s">
        <v>58</v>
      </c>
      <c r="G252" t="s">
        <v>123</v>
      </c>
      <c r="H252" t="s">
        <v>124</v>
      </c>
      <c r="I252">
        <v>3266543.98</v>
      </c>
      <c r="J252">
        <v>766574.43704230199</v>
      </c>
    </row>
    <row r="253" spans="1:10" x14ac:dyDescent="0.25">
      <c r="A253" t="s">
        <v>58</v>
      </c>
      <c r="B253" t="s">
        <v>67</v>
      </c>
      <c r="C253" t="s">
        <v>68</v>
      </c>
      <c r="D253" t="s">
        <v>640</v>
      </c>
      <c r="E253" t="s">
        <v>641</v>
      </c>
      <c r="F253" t="s">
        <v>58</v>
      </c>
      <c r="G253" t="s">
        <v>368</v>
      </c>
      <c r="H253" t="s">
        <v>369</v>
      </c>
      <c r="I253">
        <v>766.93782180000005</v>
      </c>
      <c r="J253">
        <v>1899.9784696505831</v>
      </c>
    </row>
    <row r="254" spans="1:10" x14ac:dyDescent="0.25">
      <c r="A254" t="s">
        <v>58</v>
      </c>
      <c r="B254" t="s">
        <v>67</v>
      </c>
      <c r="C254" t="s">
        <v>68</v>
      </c>
      <c r="D254" t="s">
        <v>642</v>
      </c>
      <c r="E254" t="s">
        <v>643</v>
      </c>
      <c r="F254" t="s">
        <v>58</v>
      </c>
      <c r="G254" t="s">
        <v>132</v>
      </c>
      <c r="H254" t="s">
        <v>133</v>
      </c>
      <c r="I254">
        <v>0</v>
      </c>
      <c r="J254">
        <v>0</v>
      </c>
    </row>
    <row r="255" spans="1:10" x14ac:dyDescent="0.25">
      <c r="A255" t="s">
        <v>58</v>
      </c>
      <c r="B255" t="s">
        <v>67</v>
      </c>
      <c r="C255" t="s">
        <v>68</v>
      </c>
      <c r="D255" t="s">
        <v>644</v>
      </c>
      <c r="E255" t="s">
        <v>645</v>
      </c>
      <c r="F255" t="s">
        <v>58</v>
      </c>
      <c r="G255" t="s">
        <v>123</v>
      </c>
      <c r="H255" t="s">
        <v>124</v>
      </c>
      <c r="I255">
        <v>106663.75</v>
      </c>
      <c r="J255">
        <v>40196.120863850301</v>
      </c>
    </row>
    <row r="256" spans="1:10" x14ac:dyDescent="0.25">
      <c r="A256" t="s">
        <v>58</v>
      </c>
      <c r="B256" t="s">
        <v>67</v>
      </c>
      <c r="C256" t="s">
        <v>68</v>
      </c>
      <c r="D256" t="s">
        <v>646</v>
      </c>
      <c r="E256" t="s">
        <v>647</v>
      </c>
      <c r="F256" t="s">
        <v>58</v>
      </c>
      <c r="G256" t="s">
        <v>132</v>
      </c>
      <c r="H256" t="s">
        <v>133</v>
      </c>
      <c r="I256">
        <v>270100.95</v>
      </c>
      <c r="J256">
        <v>52807.126759515602</v>
      </c>
    </row>
    <row r="257" spans="1:10" x14ac:dyDescent="0.25">
      <c r="A257" t="s">
        <v>58</v>
      </c>
      <c r="B257" t="s">
        <v>67</v>
      </c>
      <c r="C257" t="s">
        <v>68</v>
      </c>
      <c r="D257" t="s">
        <v>648</v>
      </c>
      <c r="E257" t="s">
        <v>649</v>
      </c>
      <c r="F257" t="s">
        <v>58</v>
      </c>
      <c r="G257" t="s">
        <v>368</v>
      </c>
      <c r="H257" t="s">
        <v>369</v>
      </c>
      <c r="I257">
        <v>894.7607921</v>
      </c>
      <c r="J257">
        <v>2216.6415479256798</v>
      </c>
    </row>
    <row r="258" spans="1:10" x14ac:dyDescent="0.25">
      <c r="A258" t="s">
        <v>58</v>
      </c>
      <c r="B258" t="s">
        <v>67</v>
      </c>
      <c r="C258" t="s">
        <v>68</v>
      </c>
      <c r="D258" t="s">
        <v>650</v>
      </c>
      <c r="E258" t="s">
        <v>651</v>
      </c>
      <c r="F258" t="s">
        <v>58</v>
      </c>
      <c r="G258" t="s">
        <v>132</v>
      </c>
      <c r="H258" t="s">
        <v>133</v>
      </c>
      <c r="I258">
        <v>0</v>
      </c>
      <c r="J258">
        <v>0</v>
      </c>
    </row>
    <row r="259" spans="1:10" x14ac:dyDescent="0.25">
      <c r="A259" t="s">
        <v>58</v>
      </c>
      <c r="B259" t="s">
        <v>67</v>
      </c>
      <c r="C259" t="s">
        <v>68</v>
      </c>
      <c r="D259" t="s">
        <v>652</v>
      </c>
      <c r="E259" t="s">
        <v>653</v>
      </c>
      <c r="F259" t="s">
        <v>58</v>
      </c>
      <c r="G259" t="s">
        <v>132</v>
      </c>
      <c r="H259" t="s">
        <v>133</v>
      </c>
      <c r="I259">
        <v>0</v>
      </c>
      <c r="J259">
        <v>0</v>
      </c>
    </row>
    <row r="260" spans="1:10" x14ac:dyDescent="0.25">
      <c r="A260" t="s">
        <v>58</v>
      </c>
      <c r="B260" t="s">
        <v>67</v>
      </c>
      <c r="C260" t="s">
        <v>68</v>
      </c>
      <c r="D260" t="s">
        <v>654</v>
      </c>
      <c r="E260" t="s">
        <v>655</v>
      </c>
      <c r="F260" t="s">
        <v>58</v>
      </c>
      <c r="G260" t="s">
        <v>132</v>
      </c>
      <c r="H260" t="s">
        <v>133</v>
      </c>
      <c r="I260">
        <v>5.434476227008</v>
      </c>
      <c r="J260">
        <v>1.275332761427701</v>
      </c>
    </row>
    <row r="261" spans="1:10" x14ac:dyDescent="0.25">
      <c r="A261" t="s">
        <v>58</v>
      </c>
      <c r="B261" t="s">
        <v>67</v>
      </c>
      <c r="C261" t="s">
        <v>68</v>
      </c>
      <c r="D261" t="s">
        <v>656</v>
      </c>
      <c r="E261" t="s">
        <v>657</v>
      </c>
      <c r="F261" t="s">
        <v>58</v>
      </c>
      <c r="G261" t="s">
        <v>123</v>
      </c>
      <c r="H261" t="s">
        <v>124</v>
      </c>
      <c r="I261">
        <v>747.06762764109999</v>
      </c>
      <c r="J261">
        <v>1590.405647129689</v>
      </c>
    </row>
    <row r="262" spans="1:10" x14ac:dyDescent="0.25">
      <c r="A262" t="s">
        <v>58</v>
      </c>
      <c r="B262" t="s">
        <v>67</v>
      </c>
      <c r="C262" t="s">
        <v>68</v>
      </c>
      <c r="D262" t="s">
        <v>658</v>
      </c>
      <c r="E262" t="s">
        <v>659</v>
      </c>
      <c r="F262" t="s">
        <v>58</v>
      </c>
      <c r="G262" t="s">
        <v>123</v>
      </c>
      <c r="H262" t="s">
        <v>124</v>
      </c>
      <c r="I262">
        <v>124538.41687792991</v>
      </c>
      <c r="J262">
        <v>46932.170086068072</v>
      </c>
    </row>
    <row r="263" spans="1:10" x14ac:dyDescent="0.25">
      <c r="A263" t="s">
        <v>58</v>
      </c>
      <c r="B263" t="s">
        <v>67</v>
      </c>
      <c r="C263" t="s">
        <v>68</v>
      </c>
      <c r="D263" t="s">
        <v>660</v>
      </c>
      <c r="E263" t="s">
        <v>661</v>
      </c>
      <c r="F263" t="s">
        <v>58</v>
      </c>
      <c r="G263" t="s">
        <v>132</v>
      </c>
      <c r="H263" t="s">
        <v>146</v>
      </c>
      <c r="I263">
        <v>31867074.97867379</v>
      </c>
      <c r="J263">
        <v>600128.18463064579</v>
      </c>
    </row>
    <row r="264" spans="1:10" x14ac:dyDescent="0.25">
      <c r="A264" t="s">
        <v>58</v>
      </c>
      <c r="B264" t="s">
        <v>67</v>
      </c>
      <c r="C264" t="s">
        <v>68</v>
      </c>
      <c r="D264" t="s">
        <v>662</v>
      </c>
      <c r="E264" t="s">
        <v>663</v>
      </c>
      <c r="F264" t="s">
        <v>58</v>
      </c>
      <c r="G264" t="s">
        <v>132</v>
      </c>
      <c r="H264" t="s">
        <v>133</v>
      </c>
      <c r="I264">
        <v>314598.74</v>
      </c>
      <c r="J264">
        <v>118556.2009272599</v>
      </c>
    </row>
    <row r="265" spans="1:10" x14ac:dyDescent="0.25">
      <c r="A265" t="s">
        <v>58</v>
      </c>
      <c r="B265" t="s">
        <v>67</v>
      </c>
      <c r="C265" t="s">
        <v>68</v>
      </c>
      <c r="D265" t="s">
        <v>664</v>
      </c>
      <c r="E265" t="s">
        <v>665</v>
      </c>
      <c r="F265" t="s">
        <v>58</v>
      </c>
      <c r="G265" t="s">
        <v>132</v>
      </c>
      <c r="H265" t="s">
        <v>133</v>
      </c>
      <c r="I265">
        <v>0</v>
      </c>
      <c r="J265">
        <v>0</v>
      </c>
    </row>
    <row r="266" spans="1:10" x14ac:dyDescent="0.25">
      <c r="A266" t="s">
        <v>58</v>
      </c>
      <c r="B266" t="s">
        <v>67</v>
      </c>
      <c r="C266" t="s">
        <v>68</v>
      </c>
      <c r="D266" t="s">
        <v>666</v>
      </c>
      <c r="E266" t="s">
        <v>667</v>
      </c>
      <c r="F266" t="s">
        <v>58</v>
      </c>
      <c r="G266" t="s">
        <v>132</v>
      </c>
      <c r="H266" t="s">
        <v>133</v>
      </c>
      <c r="I266">
        <v>650367.12817596481</v>
      </c>
      <c r="J266">
        <v>152624.55310713709</v>
      </c>
    </row>
    <row r="267" spans="1:10" x14ac:dyDescent="0.25">
      <c r="A267" t="s">
        <v>58</v>
      </c>
      <c r="B267" t="s">
        <v>67</v>
      </c>
      <c r="C267" t="s">
        <v>68</v>
      </c>
      <c r="D267" t="s">
        <v>668</v>
      </c>
      <c r="E267" t="s">
        <v>669</v>
      </c>
      <c r="F267" t="s">
        <v>58</v>
      </c>
      <c r="G267" t="s">
        <v>132</v>
      </c>
      <c r="H267" t="s">
        <v>670</v>
      </c>
      <c r="I267">
        <v>21834735.420000002</v>
      </c>
      <c r="J267">
        <v>16787016.1941172</v>
      </c>
    </row>
    <row r="268" spans="1:10" x14ac:dyDescent="0.25">
      <c r="A268" t="s">
        <v>58</v>
      </c>
      <c r="B268" t="s">
        <v>67</v>
      </c>
      <c r="C268" t="s">
        <v>68</v>
      </c>
      <c r="D268" t="s">
        <v>671</v>
      </c>
      <c r="E268" t="s">
        <v>672</v>
      </c>
      <c r="F268" t="s">
        <v>58</v>
      </c>
      <c r="G268" t="s">
        <v>132</v>
      </c>
      <c r="H268" t="s">
        <v>133</v>
      </c>
      <c r="I268">
        <v>4740.1899999999996</v>
      </c>
      <c r="J268">
        <v>1112.401517619717</v>
      </c>
    </row>
    <row r="269" spans="1:10" x14ac:dyDescent="0.25">
      <c r="A269" t="s">
        <v>58</v>
      </c>
      <c r="B269" t="s">
        <v>67</v>
      </c>
      <c r="C269" t="s">
        <v>68</v>
      </c>
      <c r="D269" t="s">
        <v>673</v>
      </c>
      <c r="E269" t="s">
        <v>674</v>
      </c>
      <c r="F269" t="s">
        <v>58</v>
      </c>
      <c r="G269" t="s">
        <v>132</v>
      </c>
      <c r="H269" t="s">
        <v>133</v>
      </c>
      <c r="I269">
        <v>457845.63</v>
      </c>
      <c r="J269">
        <v>107444.67492812641</v>
      </c>
    </row>
    <row r="270" spans="1:10" x14ac:dyDescent="0.25">
      <c r="A270" t="s">
        <v>58</v>
      </c>
      <c r="B270" t="s">
        <v>67</v>
      </c>
      <c r="C270" t="s">
        <v>68</v>
      </c>
      <c r="D270" t="s">
        <v>675</v>
      </c>
      <c r="E270" t="s">
        <v>676</v>
      </c>
      <c r="F270" t="s">
        <v>58</v>
      </c>
      <c r="G270" t="s">
        <v>132</v>
      </c>
      <c r="H270" t="s">
        <v>133</v>
      </c>
      <c r="I270">
        <v>14727.21</v>
      </c>
      <c r="J270">
        <v>3456.1000201055799</v>
      </c>
    </row>
    <row r="271" spans="1:10" x14ac:dyDescent="0.25">
      <c r="A271" t="s">
        <v>58</v>
      </c>
      <c r="B271" t="s">
        <v>67</v>
      </c>
      <c r="C271" t="s">
        <v>68</v>
      </c>
      <c r="D271" t="s">
        <v>677</v>
      </c>
      <c r="E271" t="s">
        <v>678</v>
      </c>
      <c r="F271" t="s">
        <v>58</v>
      </c>
      <c r="G271" t="s">
        <v>132</v>
      </c>
      <c r="H271" t="s">
        <v>133</v>
      </c>
      <c r="I271">
        <v>0</v>
      </c>
      <c r="J271">
        <v>0</v>
      </c>
    </row>
    <row r="272" spans="1:10" x14ac:dyDescent="0.25">
      <c r="A272" t="s">
        <v>58</v>
      </c>
      <c r="B272" t="s">
        <v>67</v>
      </c>
      <c r="C272" t="s">
        <v>68</v>
      </c>
      <c r="D272" t="s">
        <v>679</v>
      </c>
      <c r="E272" t="s">
        <v>680</v>
      </c>
      <c r="F272" t="s">
        <v>58</v>
      </c>
      <c r="G272" t="s">
        <v>132</v>
      </c>
      <c r="H272" t="s">
        <v>133</v>
      </c>
      <c r="I272">
        <v>4007060.294985156</v>
      </c>
      <c r="J272">
        <v>108451.0811563359</v>
      </c>
    </row>
    <row r="273" spans="1:10" x14ac:dyDescent="0.25">
      <c r="A273" t="s">
        <v>58</v>
      </c>
      <c r="B273" t="s">
        <v>67</v>
      </c>
      <c r="C273" t="s">
        <v>68</v>
      </c>
      <c r="D273" t="s">
        <v>681</v>
      </c>
      <c r="E273" t="s">
        <v>682</v>
      </c>
      <c r="F273" t="s">
        <v>58</v>
      </c>
      <c r="G273" t="s">
        <v>132</v>
      </c>
      <c r="H273" t="s">
        <v>133</v>
      </c>
      <c r="I273">
        <v>0</v>
      </c>
      <c r="J273">
        <v>0</v>
      </c>
    </row>
    <row r="274" spans="1:10" x14ac:dyDescent="0.25">
      <c r="A274" t="s">
        <v>58</v>
      </c>
      <c r="B274" t="s">
        <v>67</v>
      </c>
      <c r="C274" t="s">
        <v>68</v>
      </c>
      <c r="D274" t="s">
        <v>683</v>
      </c>
      <c r="E274" t="s">
        <v>684</v>
      </c>
      <c r="F274" t="s">
        <v>58</v>
      </c>
      <c r="G274" t="s">
        <v>123</v>
      </c>
      <c r="H274" t="s">
        <v>124</v>
      </c>
      <c r="I274">
        <v>6216.92</v>
      </c>
      <c r="J274">
        <v>1458.9523295311731</v>
      </c>
    </row>
    <row r="275" spans="1:10" x14ac:dyDescent="0.25">
      <c r="A275" t="s">
        <v>58</v>
      </c>
      <c r="B275" t="s">
        <v>67</v>
      </c>
      <c r="C275" t="s">
        <v>68</v>
      </c>
      <c r="D275" t="s">
        <v>685</v>
      </c>
      <c r="E275" t="s">
        <v>686</v>
      </c>
      <c r="F275" t="s">
        <v>58</v>
      </c>
      <c r="G275" t="s">
        <v>132</v>
      </c>
      <c r="H275" t="s">
        <v>133</v>
      </c>
      <c r="I275">
        <v>0</v>
      </c>
      <c r="J275">
        <v>0</v>
      </c>
    </row>
    <row r="276" spans="1:10" x14ac:dyDescent="0.25">
      <c r="A276" t="s">
        <v>58</v>
      </c>
      <c r="B276" t="s">
        <v>67</v>
      </c>
      <c r="C276" t="s">
        <v>68</v>
      </c>
      <c r="D276" t="s">
        <v>687</v>
      </c>
      <c r="E276" t="s">
        <v>688</v>
      </c>
      <c r="F276" t="s">
        <v>58</v>
      </c>
      <c r="G276" t="s">
        <v>132</v>
      </c>
      <c r="H276" t="s">
        <v>133</v>
      </c>
      <c r="I276">
        <v>4000109.3639679351</v>
      </c>
      <c r="J276">
        <v>259311.81995404229</v>
      </c>
    </row>
    <row r="277" spans="1:10" x14ac:dyDescent="0.25">
      <c r="A277" t="s">
        <v>58</v>
      </c>
      <c r="B277" t="s">
        <v>67</v>
      </c>
      <c r="C277" t="s">
        <v>68</v>
      </c>
      <c r="D277" t="s">
        <v>689</v>
      </c>
      <c r="E277" t="s">
        <v>690</v>
      </c>
      <c r="F277" t="s">
        <v>58</v>
      </c>
      <c r="G277" t="s">
        <v>132</v>
      </c>
      <c r="H277" t="s">
        <v>133</v>
      </c>
      <c r="I277">
        <v>18760.74493222755</v>
      </c>
      <c r="J277">
        <v>4402.6676429186036</v>
      </c>
    </row>
    <row r="278" spans="1:10" x14ac:dyDescent="0.25">
      <c r="A278" t="s">
        <v>58</v>
      </c>
      <c r="B278" t="s">
        <v>67</v>
      </c>
      <c r="C278" t="s">
        <v>68</v>
      </c>
      <c r="D278" t="s">
        <v>691</v>
      </c>
      <c r="E278" t="s">
        <v>692</v>
      </c>
      <c r="F278" t="s">
        <v>58</v>
      </c>
      <c r="G278" t="s">
        <v>132</v>
      </c>
      <c r="H278" t="s">
        <v>133</v>
      </c>
      <c r="I278">
        <v>0</v>
      </c>
      <c r="J278">
        <v>0</v>
      </c>
    </row>
    <row r="279" spans="1:10" x14ac:dyDescent="0.25">
      <c r="A279" t="s">
        <v>58</v>
      </c>
      <c r="B279" t="s">
        <v>67</v>
      </c>
      <c r="C279" t="s">
        <v>68</v>
      </c>
      <c r="D279" t="s">
        <v>693</v>
      </c>
      <c r="E279" t="s">
        <v>694</v>
      </c>
      <c r="F279" t="s">
        <v>58</v>
      </c>
      <c r="G279" t="s">
        <v>128</v>
      </c>
      <c r="H279" t="s">
        <v>129</v>
      </c>
      <c r="I279">
        <v>3048.55</v>
      </c>
      <c r="J279">
        <v>715.41681800509843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D5"/>
  <sheetViews>
    <sheetView workbookViewId="0">
      <selection activeCell="A5" sqref="A5"/>
    </sheetView>
  </sheetViews>
  <sheetFormatPr defaultRowHeight="15" x14ac:dyDescent="0.25"/>
  <cols>
    <col min="1" max="1" width="24.5703125" style="20" customWidth="1"/>
    <col min="2" max="2" width="17.28515625" style="20" bestFit="1" customWidth="1"/>
    <col min="3" max="3" width="16.7109375" style="20" bestFit="1" customWidth="1"/>
    <col min="4" max="4" width="14.7109375" style="20" bestFit="1" customWidth="1"/>
  </cols>
  <sheetData>
    <row r="1" spans="1:4" x14ac:dyDescent="0.25">
      <c r="A1" s="14" t="s">
        <v>695</v>
      </c>
      <c r="B1" s="14" t="s">
        <v>50</v>
      </c>
      <c r="C1" s="14" t="s">
        <v>51</v>
      </c>
      <c r="D1" s="14" t="s">
        <v>696</v>
      </c>
    </row>
    <row r="2" spans="1:4" s="13" customFormat="1" x14ac:dyDescent="0.25">
      <c r="A2" s="12">
        <v>274555829030.811</v>
      </c>
      <c r="B2" s="12">
        <v>237895970821.52371</v>
      </c>
      <c r="C2" s="12">
        <v>83652695826.529877</v>
      </c>
      <c r="D2" s="12">
        <v>1519299455.0094039</v>
      </c>
    </row>
    <row r="4" spans="1:4" x14ac:dyDescent="0.25">
      <c r="A4" t="s">
        <v>697</v>
      </c>
    </row>
    <row r="5" spans="1:4" s="13" customFormat="1" x14ac:dyDescent="0.25">
      <c r="A5" s="21">
        <f>A2-'sql 6'!C11</f>
        <v>0</v>
      </c>
      <c r="B5" s="21">
        <f>B2-'sql 6'!D11</f>
        <v>0</v>
      </c>
      <c r="C5" s="21">
        <f>C2-'sql 6'!E11</f>
        <v>0</v>
      </c>
      <c r="D5" s="21">
        <f>D2-'sql 6'!F11</f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F20"/>
  <sheetViews>
    <sheetView workbookViewId="0">
      <selection activeCell="E17" sqref="E17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22" style="2" bestFit="1" customWidth="1"/>
    <col min="4" max="4" width="19.7109375" style="2" bestFit="1" customWidth="1"/>
    <col min="5" max="5" width="18.7109375" style="2" bestFit="1" customWidth="1"/>
    <col min="6" max="6" width="17.5703125" style="2" bestFit="1" customWidth="1"/>
  </cols>
  <sheetData>
    <row r="1" spans="1:6" x14ac:dyDescent="0.25">
      <c r="A1" s="14" t="s">
        <v>698</v>
      </c>
      <c r="B1" s="22" t="s">
        <v>699</v>
      </c>
      <c r="C1" s="14" t="s">
        <v>695</v>
      </c>
      <c r="D1" s="14" t="s">
        <v>50</v>
      </c>
      <c r="E1" s="14" t="s">
        <v>51</v>
      </c>
      <c r="F1" s="14" t="s">
        <v>696</v>
      </c>
    </row>
    <row r="2" spans="1:6" x14ac:dyDescent="0.25">
      <c r="A2" t="s">
        <v>700</v>
      </c>
      <c r="B2" s="2" t="s">
        <v>701</v>
      </c>
      <c r="C2">
        <v>63071860.697814673</v>
      </c>
      <c r="D2">
        <v>63071860.697814673</v>
      </c>
      <c r="E2">
        <v>45145371.145789362</v>
      </c>
      <c r="F2">
        <v>2051092.176026223</v>
      </c>
    </row>
    <row r="3" spans="1:6" x14ac:dyDescent="0.25">
      <c r="A3" t="s">
        <v>702</v>
      </c>
      <c r="B3" s="2" t="s">
        <v>701</v>
      </c>
      <c r="C3">
        <v>21081603164.071171</v>
      </c>
      <c r="D3">
        <v>20259981293.985481</v>
      </c>
      <c r="E3">
        <v>7256598407.1969442</v>
      </c>
      <c r="F3">
        <v>471074388.48413157</v>
      </c>
    </row>
    <row r="4" spans="1:6" x14ac:dyDescent="0.25">
      <c r="A4" t="s">
        <v>703</v>
      </c>
      <c r="B4" s="2" t="s">
        <v>701</v>
      </c>
      <c r="C4">
        <v>603500964.84090054</v>
      </c>
      <c r="D4">
        <v>602835768.00189555</v>
      </c>
      <c r="E4">
        <v>323764241.78176028</v>
      </c>
      <c r="F4">
        <v>3484581.7302581398</v>
      </c>
    </row>
    <row r="5" spans="1:6" x14ac:dyDescent="0.25">
      <c r="A5" t="s">
        <v>700</v>
      </c>
      <c r="B5" s="2" t="s">
        <v>704</v>
      </c>
      <c r="C5">
        <v>76250623.617930263</v>
      </c>
      <c r="D5">
        <v>74585089.202256024</v>
      </c>
      <c r="E5">
        <v>52641675.653177001</v>
      </c>
      <c r="F5">
        <v>932214.01341908821</v>
      </c>
    </row>
    <row r="6" spans="1:6" x14ac:dyDescent="0.25">
      <c r="A6" t="s">
        <v>702</v>
      </c>
      <c r="B6" s="2" t="s">
        <v>704</v>
      </c>
      <c r="C6">
        <v>128722758511.6162</v>
      </c>
      <c r="D6">
        <v>99318608679.922562</v>
      </c>
      <c r="E6">
        <v>40902486031.216721</v>
      </c>
      <c r="F6">
        <v>1000802210.08032</v>
      </c>
    </row>
    <row r="7" spans="1:6" x14ac:dyDescent="0.25">
      <c r="A7" t="s">
        <v>703</v>
      </c>
      <c r="B7" s="2" t="s">
        <v>704</v>
      </c>
      <c r="C7">
        <v>8333728176.3002758</v>
      </c>
      <c r="D7">
        <v>7644010986.7096071</v>
      </c>
      <c r="E7">
        <v>4591486457.8715019</v>
      </c>
      <c r="F7">
        <v>40954968.525248863</v>
      </c>
    </row>
    <row r="8" spans="1:6" x14ac:dyDescent="0.25">
      <c r="A8" t="s">
        <v>703</v>
      </c>
      <c r="B8" s="2" t="s">
        <v>705</v>
      </c>
      <c r="C8">
        <v>2472615752.8193851</v>
      </c>
      <c r="D8">
        <v>2468263373.990314</v>
      </c>
      <c r="E8">
        <v>911261219.81747806</v>
      </c>
      <c r="F8"/>
    </row>
    <row r="9" spans="1:6" x14ac:dyDescent="0.25">
      <c r="A9" t="s">
        <v>702</v>
      </c>
      <c r="B9" s="2" t="s">
        <v>705</v>
      </c>
      <c r="C9">
        <v>113149211489.313</v>
      </c>
      <c r="D9">
        <v>107414599551.7355</v>
      </c>
      <c r="E9">
        <v>29528972796.908741</v>
      </c>
      <c r="F9">
        <v>0</v>
      </c>
    </row>
    <row r="10" spans="1:6" x14ac:dyDescent="0.25">
      <c r="A10" t="s">
        <v>700</v>
      </c>
      <c r="B10" s="2" t="s">
        <v>705</v>
      </c>
      <c r="C10">
        <v>53088487.534298353</v>
      </c>
      <c r="D10">
        <v>50014217.278216347</v>
      </c>
      <c r="E10">
        <v>40339624.937764794</v>
      </c>
      <c r="F10"/>
    </row>
    <row r="11" spans="1:6" x14ac:dyDescent="0.25">
      <c r="B11" s="22" t="s">
        <v>706</v>
      </c>
      <c r="C11" s="14">
        <f>SUM(C2:C10)</f>
        <v>274555829030.81097</v>
      </c>
      <c r="D11" s="14">
        <f>SUM(D2:D10)</f>
        <v>237895970821.52365</v>
      </c>
      <c r="E11" s="14">
        <f>SUM(E2:E10)</f>
        <v>83652695826.529861</v>
      </c>
      <c r="F11" s="14">
        <f>SUM(F2:F10)</f>
        <v>1519299455.0094039</v>
      </c>
    </row>
    <row r="12" spans="1:6" x14ac:dyDescent="0.25">
      <c r="B12" s="2"/>
    </row>
    <row r="13" spans="1:6" x14ac:dyDescent="0.25">
      <c r="B13" s="2"/>
    </row>
    <row r="14" spans="1:6" x14ac:dyDescent="0.25">
      <c r="B14" s="2"/>
    </row>
    <row r="15" spans="1:6" x14ac:dyDescent="0.25">
      <c r="B15" s="2"/>
      <c r="C15" t="s">
        <v>707</v>
      </c>
      <c r="D15">
        <f>SUM(D5,D6)</f>
        <v>99393193769.124817</v>
      </c>
      <c r="E15">
        <f>SUM(E5,E6)</f>
        <v>40955127706.869896</v>
      </c>
    </row>
    <row r="16" spans="1:6" x14ac:dyDescent="0.25">
      <c r="B16" s="2"/>
      <c r="C16" t="s">
        <v>708</v>
      </c>
      <c r="D16">
        <f>'sql 1'!C12</f>
        <v>99393193769.124832</v>
      </c>
      <c r="E16">
        <f>'sql 1'!D12</f>
        <v>40955127706.869896</v>
      </c>
    </row>
    <row r="17" spans="2:5" x14ac:dyDescent="0.25">
      <c r="B17" s="2"/>
      <c r="C17" s="14" t="s">
        <v>709</v>
      </c>
      <c r="D17" s="14">
        <f>D15-D16</f>
        <v>0</v>
      </c>
      <c r="E17" s="14">
        <f>E15-E16</f>
        <v>0</v>
      </c>
    </row>
    <row r="18" spans="2:5" x14ac:dyDescent="0.25">
      <c r="B18" s="2"/>
    </row>
    <row r="19" spans="2:5" x14ac:dyDescent="0.25">
      <c r="B19" s="2"/>
    </row>
    <row r="20" spans="2:5" x14ac:dyDescent="0.25">
      <c r="B20" s="2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Z629"/>
  <sheetViews>
    <sheetView tabSelected="1" topLeftCell="A602" workbookViewId="0">
      <selection activeCell="E627" sqref="E627"/>
    </sheetView>
  </sheetViews>
  <sheetFormatPr defaultRowHeight="15" x14ac:dyDescent="0.25"/>
  <cols>
    <col min="1" max="1" width="28.28515625" bestFit="1" customWidth="1"/>
    <col min="2" max="2" width="22.140625" bestFit="1" customWidth="1"/>
    <col min="3" max="3" width="23.7109375" bestFit="1" customWidth="1"/>
    <col min="4" max="4" width="15.5703125" bestFit="1" customWidth="1"/>
    <col min="5" max="5" width="16.5703125" bestFit="1" customWidth="1"/>
    <col min="6" max="6" width="15.5703125" bestFit="1" customWidth="1"/>
    <col min="7" max="7" width="25.7109375" bestFit="1" customWidth="1"/>
    <col min="8" max="8" width="14.7109375" bestFit="1" customWidth="1"/>
    <col min="9" max="9" width="13.28515625" style="23" bestFit="1" customWidth="1"/>
    <col min="10" max="10" width="14.7109375" bestFit="1" customWidth="1"/>
  </cols>
  <sheetData>
    <row r="1" spans="1:26" x14ac:dyDescent="0.25">
      <c r="A1" s="14" t="s">
        <v>48</v>
      </c>
      <c r="B1" s="22" t="s">
        <v>49</v>
      </c>
      <c r="C1" s="22" t="s">
        <v>710</v>
      </c>
      <c r="D1" s="22" t="s">
        <v>699</v>
      </c>
      <c r="E1" s="22" t="s">
        <v>50</v>
      </c>
      <c r="F1" s="14" t="s">
        <v>51</v>
      </c>
      <c r="G1" s="14" t="s">
        <v>711</v>
      </c>
      <c r="H1" s="14" t="s">
        <v>712</v>
      </c>
      <c r="I1" s="14" t="s">
        <v>713</v>
      </c>
      <c r="J1" s="14" t="s">
        <v>714</v>
      </c>
      <c r="K1" s="14" t="s">
        <v>119</v>
      </c>
    </row>
    <row r="2" spans="1:26" s="13" customFormat="1" x14ac:dyDescent="0.25">
      <c r="A2" t="s">
        <v>115</v>
      </c>
      <c r="B2" s="12" t="s">
        <v>115</v>
      </c>
      <c r="C2" s="12" t="s">
        <v>705</v>
      </c>
      <c r="D2" s="12" t="s">
        <v>705</v>
      </c>
      <c r="E2" s="12">
        <v>255428271.7250255</v>
      </c>
      <c r="F2">
        <v>115410343.1373084</v>
      </c>
      <c r="G2">
        <v>91939</v>
      </c>
      <c r="H2">
        <v>1001133.33</v>
      </c>
      <c r="I2">
        <v>5.2525606199999996E-4</v>
      </c>
      <c r="J2">
        <v>23.717237138194001</v>
      </c>
      <c r="K2" t="s">
        <v>715</v>
      </c>
    </row>
    <row r="3" spans="1:26" x14ac:dyDescent="0.25">
      <c r="A3" t="s">
        <v>115</v>
      </c>
      <c r="B3" s="2" t="s">
        <v>115</v>
      </c>
      <c r="C3" s="2" t="s">
        <v>705</v>
      </c>
      <c r="D3" s="2" t="s">
        <v>705</v>
      </c>
      <c r="E3" s="2">
        <v>677076040.26372409</v>
      </c>
      <c r="F3">
        <v>399833012.08816218</v>
      </c>
      <c r="G3">
        <v>79608</v>
      </c>
      <c r="H3">
        <v>1071993.98</v>
      </c>
      <c r="I3">
        <v>5.1141128999999995E-4</v>
      </c>
      <c r="J3">
        <v>1305.845472143385</v>
      </c>
      <c r="K3" t="s">
        <v>716</v>
      </c>
      <c r="U3" s="6"/>
      <c r="V3" s="6"/>
      <c r="W3" s="6"/>
      <c r="X3" s="6"/>
      <c r="Y3" s="6"/>
      <c r="Z3" s="6"/>
    </row>
    <row r="4" spans="1:26" x14ac:dyDescent="0.25">
      <c r="A4" t="s">
        <v>58</v>
      </c>
      <c r="B4" s="2" t="s">
        <v>58</v>
      </c>
      <c r="C4" s="2" t="s">
        <v>704</v>
      </c>
      <c r="D4" s="2" t="s">
        <v>704</v>
      </c>
      <c r="E4" s="2">
        <v>6010301.9129476249</v>
      </c>
      <c r="F4">
        <v>315055.50340807869</v>
      </c>
      <c r="G4">
        <v>8</v>
      </c>
      <c r="H4">
        <v>2596933.0899999989</v>
      </c>
      <c r="I4">
        <v>1273.99</v>
      </c>
      <c r="J4">
        <v>214807.85</v>
      </c>
      <c r="K4" t="s">
        <v>128</v>
      </c>
      <c r="U4" s="6"/>
      <c r="V4" s="6"/>
      <c r="W4" s="6"/>
      <c r="X4" s="6"/>
      <c r="Y4" s="6"/>
      <c r="Z4" s="6"/>
    </row>
    <row r="5" spans="1:26" x14ac:dyDescent="0.25">
      <c r="A5" t="s">
        <v>56</v>
      </c>
      <c r="B5" s="2" t="s">
        <v>56</v>
      </c>
      <c r="C5" s="2" t="s">
        <v>705</v>
      </c>
      <c r="D5" s="2" t="s">
        <v>705</v>
      </c>
      <c r="E5" s="2">
        <v>21175217.855215319</v>
      </c>
      <c r="F5">
        <v>10145532.94883609</v>
      </c>
      <c r="G5">
        <v>753</v>
      </c>
      <c r="H5">
        <v>302214.70037855301</v>
      </c>
      <c r="I5">
        <v>4.1466246499999998E-3</v>
      </c>
      <c r="J5">
        <v>59.9463012464225</v>
      </c>
      <c r="K5" t="s">
        <v>717</v>
      </c>
      <c r="U5" s="6"/>
      <c r="V5" s="6"/>
      <c r="W5" s="6"/>
      <c r="X5" s="6"/>
      <c r="Y5" s="6"/>
      <c r="Z5" s="6"/>
    </row>
    <row r="6" spans="1:26" x14ac:dyDescent="0.25">
      <c r="A6" t="s">
        <v>56</v>
      </c>
      <c r="B6" s="2" t="s">
        <v>56</v>
      </c>
      <c r="C6" s="2" t="s">
        <v>701</v>
      </c>
      <c r="D6" s="2" t="s">
        <v>701</v>
      </c>
      <c r="E6" s="2">
        <v>46950340.635056689</v>
      </c>
      <c r="F6">
        <v>33237041.089389872</v>
      </c>
      <c r="G6">
        <v>2141</v>
      </c>
      <c r="H6">
        <v>213365.53161696799</v>
      </c>
      <c r="I6">
        <v>1.39341384007707E-3</v>
      </c>
      <c r="J6">
        <v>8579.4004259867761</v>
      </c>
      <c r="K6" t="s">
        <v>123</v>
      </c>
      <c r="U6" s="6"/>
      <c r="V6" s="6"/>
      <c r="W6" s="6"/>
      <c r="X6" s="6"/>
      <c r="Y6" s="6"/>
      <c r="Z6" s="6"/>
    </row>
    <row r="7" spans="1:26" x14ac:dyDescent="0.25">
      <c r="A7" t="s">
        <v>56</v>
      </c>
      <c r="B7" s="2" t="s">
        <v>56</v>
      </c>
      <c r="C7" s="2" t="s">
        <v>705</v>
      </c>
      <c r="D7" s="2" t="s">
        <v>705</v>
      </c>
      <c r="E7" s="2">
        <v>4959376.9207431655</v>
      </c>
      <c r="F7">
        <v>2714603.1713499329</v>
      </c>
      <c r="G7">
        <v>277</v>
      </c>
      <c r="H7">
        <v>81812</v>
      </c>
      <c r="I7">
        <v>344</v>
      </c>
      <c r="J7">
        <v>12706</v>
      </c>
      <c r="K7" t="s">
        <v>718</v>
      </c>
      <c r="U7" s="6"/>
      <c r="V7" s="6"/>
      <c r="W7" s="6"/>
      <c r="X7" s="6"/>
      <c r="Y7" s="6"/>
      <c r="Z7" s="6"/>
    </row>
    <row r="8" spans="1:26" x14ac:dyDescent="0.25">
      <c r="A8" t="s">
        <v>61</v>
      </c>
      <c r="B8" s="2" t="s">
        <v>61</v>
      </c>
      <c r="C8" s="2" t="s">
        <v>705</v>
      </c>
      <c r="D8" s="2" t="s">
        <v>705</v>
      </c>
      <c r="E8" s="2">
        <v>8469.6807323090852</v>
      </c>
      <c r="F8">
        <v>7743.4631004707644</v>
      </c>
      <c r="G8">
        <v>47</v>
      </c>
      <c r="H8">
        <v>553.42999999999995</v>
      </c>
      <c r="I8">
        <v>1.58</v>
      </c>
      <c r="J8">
        <v>153.11511852401799</v>
      </c>
      <c r="K8" t="s">
        <v>715</v>
      </c>
      <c r="U8" s="6"/>
      <c r="V8" s="6"/>
      <c r="W8" s="6"/>
      <c r="X8" s="6"/>
      <c r="Y8" s="6"/>
      <c r="Z8" s="6"/>
    </row>
    <row r="9" spans="1:26" x14ac:dyDescent="0.25">
      <c r="A9" t="s">
        <v>61</v>
      </c>
      <c r="B9" s="2" t="s">
        <v>61</v>
      </c>
      <c r="C9" s="2" t="s">
        <v>705</v>
      </c>
      <c r="D9" s="2" t="s">
        <v>705</v>
      </c>
      <c r="E9" s="2">
        <v>320366450.57512629</v>
      </c>
      <c r="F9">
        <v>334132687.12854928</v>
      </c>
      <c r="G9">
        <v>380</v>
      </c>
      <c r="H9">
        <v>11513980.16671183</v>
      </c>
      <c r="I9">
        <v>5.9999999999999995E-4</v>
      </c>
      <c r="J9">
        <v>126258.620543729</v>
      </c>
      <c r="K9" t="s">
        <v>719</v>
      </c>
      <c r="U9" s="6"/>
      <c r="V9" s="6"/>
      <c r="W9" s="6"/>
      <c r="X9" s="6"/>
      <c r="Y9" s="6"/>
      <c r="Z9" s="6"/>
    </row>
    <row r="10" spans="1:26" x14ac:dyDescent="0.25">
      <c r="A10" t="s">
        <v>61</v>
      </c>
      <c r="B10" s="2" t="s">
        <v>61</v>
      </c>
      <c r="C10" s="2" t="s">
        <v>704</v>
      </c>
      <c r="D10" s="2" t="s">
        <v>704</v>
      </c>
      <c r="E10" s="2">
        <v>2718382146.0609961</v>
      </c>
      <c r="F10">
        <v>1879996732.790098</v>
      </c>
      <c r="G10">
        <v>2533</v>
      </c>
      <c r="H10">
        <v>180015959.72</v>
      </c>
      <c r="I10">
        <v>1.5153045533224899E-3</v>
      </c>
      <c r="J10">
        <v>11113.78119207415</v>
      </c>
      <c r="K10" t="s">
        <v>128</v>
      </c>
      <c r="U10" s="6"/>
      <c r="V10" s="6"/>
      <c r="W10" s="6"/>
      <c r="X10" s="6"/>
      <c r="Y10" s="6"/>
      <c r="Z10" s="6"/>
    </row>
    <row r="11" spans="1:26" x14ac:dyDescent="0.25">
      <c r="A11" t="s">
        <v>61</v>
      </c>
      <c r="B11" s="2" t="s">
        <v>61</v>
      </c>
      <c r="C11" s="2" t="s">
        <v>704</v>
      </c>
      <c r="D11" s="2" t="s">
        <v>704</v>
      </c>
      <c r="E11" s="2">
        <v>4788995120.4421844</v>
      </c>
      <c r="F11">
        <v>4153560194.3643861</v>
      </c>
      <c r="G11">
        <v>1553</v>
      </c>
      <c r="H11">
        <v>341075142.69832718</v>
      </c>
      <c r="I11">
        <v>2.8131606239653801E-3</v>
      </c>
      <c r="J11">
        <v>187857.76608018731</v>
      </c>
      <c r="K11" t="s">
        <v>720</v>
      </c>
      <c r="U11" s="6"/>
      <c r="V11" s="6"/>
      <c r="W11" s="6"/>
      <c r="X11" s="6"/>
      <c r="Y11" s="6"/>
      <c r="Z11" s="6"/>
    </row>
    <row r="12" spans="1:26" x14ac:dyDescent="0.25">
      <c r="A12" t="s">
        <v>61</v>
      </c>
      <c r="B12" s="2" t="s">
        <v>61</v>
      </c>
      <c r="C12" s="2" t="s">
        <v>704</v>
      </c>
      <c r="D12" s="2" t="s">
        <v>704</v>
      </c>
      <c r="E12" s="2">
        <v>468082.17108648998</v>
      </c>
      <c r="F12">
        <v>468082.17108648998</v>
      </c>
      <c r="G12">
        <v>1</v>
      </c>
      <c r="H12">
        <v>468082.17108648998</v>
      </c>
      <c r="I12">
        <v>468082.17108648998</v>
      </c>
      <c r="J12">
        <v>468082.17108648998</v>
      </c>
      <c r="K12" t="s">
        <v>721</v>
      </c>
      <c r="U12" s="6"/>
      <c r="V12" s="6"/>
      <c r="W12" s="6"/>
      <c r="X12" s="6"/>
      <c r="Y12" s="6"/>
      <c r="Z12" s="6"/>
    </row>
    <row r="13" spans="1:26" x14ac:dyDescent="0.25">
      <c r="A13" t="s">
        <v>61</v>
      </c>
      <c r="B13" s="2" t="s">
        <v>61</v>
      </c>
      <c r="C13" s="2" t="s">
        <v>705</v>
      </c>
      <c r="D13" s="2" t="s">
        <v>705</v>
      </c>
      <c r="E13" s="2">
        <v>330126099.48922628</v>
      </c>
      <c r="F13">
        <v>196143281.7207135</v>
      </c>
      <c r="G13">
        <v>1770</v>
      </c>
      <c r="H13">
        <v>8581289.6584394593</v>
      </c>
      <c r="I13">
        <v>1.09999999999992E-2</v>
      </c>
      <c r="J13">
        <v>61501.055352504402</v>
      </c>
      <c r="K13" t="s">
        <v>722</v>
      </c>
      <c r="U13" s="6"/>
      <c r="V13" s="6"/>
      <c r="W13" s="6"/>
      <c r="X13" s="6"/>
      <c r="Y13" s="6"/>
      <c r="Z13" s="6"/>
    </row>
    <row r="14" spans="1:26" x14ac:dyDescent="0.25">
      <c r="A14" t="s">
        <v>61</v>
      </c>
      <c r="B14" s="2" t="s">
        <v>61</v>
      </c>
      <c r="C14" s="2" t="s">
        <v>705</v>
      </c>
      <c r="D14" s="2" t="s">
        <v>705</v>
      </c>
      <c r="E14" s="2">
        <v>6876932.8459000001</v>
      </c>
      <c r="F14">
        <v>5411833.8459000001</v>
      </c>
      <c r="G14">
        <v>1</v>
      </c>
      <c r="H14">
        <v>6876932.8459000001</v>
      </c>
      <c r="I14">
        <v>6876932.8459000001</v>
      </c>
      <c r="J14">
        <v>6876932.8459000001</v>
      </c>
      <c r="K14" t="s">
        <v>723</v>
      </c>
      <c r="U14" s="6"/>
      <c r="V14" s="6"/>
      <c r="W14" s="6"/>
      <c r="X14" s="6"/>
      <c r="Y14" s="6"/>
      <c r="Z14" s="6"/>
    </row>
    <row r="15" spans="1:26" x14ac:dyDescent="0.25">
      <c r="A15" t="s">
        <v>61</v>
      </c>
      <c r="B15" s="2" t="s">
        <v>61</v>
      </c>
      <c r="C15" s="2" t="s">
        <v>705</v>
      </c>
      <c r="D15" s="2" t="s">
        <v>705</v>
      </c>
      <c r="E15" s="2">
        <v>170564.23</v>
      </c>
      <c r="F15">
        <v>169967.23</v>
      </c>
      <c r="G15">
        <v>4</v>
      </c>
      <c r="H15">
        <v>140696.63</v>
      </c>
      <c r="I15">
        <v>350</v>
      </c>
      <c r="J15">
        <v>350</v>
      </c>
      <c r="K15" t="s">
        <v>724</v>
      </c>
      <c r="U15" s="6"/>
      <c r="V15" s="6"/>
      <c r="W15" s="6"/>
      <c r="X15" s="6"/>
      <c r="Y15" s="6"/>
      <c r="Z15" s="6"/>
    </row>
    <row r="16" spans="1:26" x14ac:dyDescent="0.25">
      <c r="A16" t="s">
        <v>61</v>
      </c>
      <c r="B16" s="2" t="s">
        <v>61</v>
      </c>
      <c r="C16" s="2" t="s">
        <v>705</v>
      </c>
      <c r="D16" s="2" t="s">
        <v>705</v>
      </c>
      <c r="E16" s="2">
        <v>22940</v>
      </c>
      <c r="F16">
        <v>22940</v>
      </c>
      <c r="G16">
        <v>1</v>
      </c>
      <c r="H16">
        <v>22940</v>
      </c>
      <c r="I16">
        <v>22940</v>
      </c>
      <c r="J16">
        <v>22940</v>
      </c>
      <c r="K16" t="s">
        <v>725</v>
      </c>
      <c r="U16" s="6"/>
      <c r="V16" s="6"/>
      <c r="W16" s="6"/>
      <c r="X16" s="6"/>
      <c r="Y16" s="6"/>
      <c r="Z16" s="6"/>
    </row>
    <row r="17" spans="1:26" x14ac:dyDescent="0.25">
      <c r="A17" t="s">
        <v>61</v>
      </c>
      <c r="B17" s="2" t="s">
        <v>61</v>
      </c>
      <c r="C17" s="2" t="s">
        <v>705</v>
      </c>
      <c r="D17" s="2" t="s">
        <v>705</v>
      </c>
      <c r="E17" s="2">
        <v>5033840.28</v>
      </c>
      <c r="F17">
        <v>2590988.2799999998</v>
      </c>
      <c r="G17">
        <v>1</v>
      </c>
      <c r="H17">
        <v>5033840.28</v>
      </c>
      <c r="I17">
        <v>5033840.28</v>
      </c>
      <c r="J17">
        <v>5033840.28</v>
      </c>
      <c r="K17" t="s">
        <v>726</v>
      </c>
      <c r="U17" s="6"/>
      <c r="V17" s="6"/>
      <c r="W17" s="6"/>
      <c r="X17" s="6"/>
      <c r="Y17" s="6"/>
      <c r="Z17" s="6"/>
    </row>
    <row r="18" spans="1:26" x14ac:dyDescent="0.25">
      <c r="A18" t="s">
        <v>61</v>
      </c>
      <c r="B18" s="2" t="s">
        <v>61</v>
      </c>
      <c r="C18" s="2" t="s">
        <v>705</v>
      </c>
      <c r="D18" s="2" t="s">
        <v>705</v>
      </c>
      <c r="E18" s="2">
        <v>6560566.2322901664</v>
      </c>
      <c r="F18">
        <v>5333820.141860608</v>
      </c>
      <c r="G18">
        <v>2</v>
      </c>
      <c r="H18">
        <v>5817280.3300000001</v>
      </c>
      <c r="I18">
        <v>214.10229016641401</v>
      </c>
      <c r="J18">
        <v>743071.8</v>
      </c>
      <c r="K18" t="s">
        <v>727</v>
      </c>
      <c r="U18" s="6"/>
      <c r="V18" s="6"/>
      <c r="W18" s="6"/>
      <c r="X18" s="6"/>
      <c r="Y18" s="6"/>
      <c r="Z18" s="6"/>
    </row>
    <row r="19" spans="1:26" x14ac:dyDescent="0.25">
      <c r="A19" t="s">
        <v>61</v>
      </c>
      <c r="B19" s="2" t="s">
        <v>61</v>
      </c>
      <c r="C19" s="2" t="s">
        <v>705</v>
      </c>
      <c r="D19" s="2" t="s">
        <v>705</v>
      </c>
      <c r="E19" s="2">
        <v>71817915</v>
      </c>
      <c r="F19">
        <v>153658174.5</v>
      </c>
      <c r="G19">
        <v>6</v>
      </c>
      <c r="H19">
        <v>52171376</v>
      </c>
      <c r="I19">
        <v>24562</v>
      </c>
      <c r="J19">
        <v>1691538</v>
      </c>
      <c r="K19" t="s">
        <v>728</v>
      </c>
      <c r="U19" s="6"/>
      <c r="V19" s="6"/>
      <c r="W19" s="6"/>
      <c r="X19" s="6"/>
      <c r="Y19" s="6"/>
      <c r="Z19" s="6"/>
    </row>
    <row r="20" spans="1:26" x14ac:dyDescent="0.25">
      <c r="A20" t="s">
        <v>61</v>
      </c>
      <c r="B20" s="2" t="s">
        <v>61</v>
      </c>
      <c r="C20" s="2" t="s">
        <v>705</v>
      </c>
      <c r="D20" s="2" t="s">
        <v>705</v>
      </c>
      <c r="E20" s="2">
        <v>5651802.3700000001</v>
      </c>
      <c r="F20">
        <v>5631821.3700000001</v>
      </c>
      <c r="G20">
        <v>3</v>
      </c>
      <c r="H20">
        <v>4061081</v>
      </c>
      <c r="I20">
        <v>85031.42</v>
      </c>
      <c r="J20">
        <v>1505689.95</v>
      </c>
      <c r="K20" t="s">
        <v>729</v>
      </c>
      <c r="U20" s="6"/>
      <c r="V20" s="6"/>
      <c r="W20" s="6"/>
      <c r="X20" s="6"/>
      <c r="Y20" s="6"/>
      <c r="Z20" s="6"/>
    </row>
    <row r="21" spans="1:26" x14ac:dyDescent="0.25">
      <c r="A21" t="s">
        <v>53</v>
      </c>
      <c r="B21" s="2" t="s">
        <v>53</v>
      </c>
      <c r="C21" s="2" t="s">
        <v>704</v>
      </c>
      <c r="D21" s="2" t="s">
        <v>704</v>
      </c>
      <c r="E21" s="2">
        <v>10.569816238422</v>
      </c>
      <c r="F21">
        <v>16.899371154810481</v>
      </c>
      <c r="G21">
        <v>5</v>
      </c>
      <c r="H21">
        <v>2.5099999999999998</v>
      </c>
      <c r="I21">
        <v>1</v>
      </c>
      <c r="J21">
        <v>2.3532720794739999</v>
      </c>
      <c r="K21" t="s">
        <v>715</v>
      </c>
      <c r="U21" s="6"/>
      <c r="V21" s="6"/>
      <c r="W21" s="6"/>
      <c r="X21" s="6"/>
      <c r="Y21" s="6"/>
      <c r="Z21" s="6"/>
    </row>
    <row r="22" spans="1:26" x14ac:dyDescent="0.25">
      <c r="A22" t="s">
        <v>53</v>
      </c>
      <c r="B22" s="2" t="s">
        <v>53</v>
      </c>
      <c r="C22" s="2" t="s">
        <v>705</v>
      </c>
      <c r="D22" s="2" t="s">
        <v>705</v>
      </c>
      <c r="E22" s="2">
        <v>199079714.59062999</v>
      </c>
      <c r="F22">
        <v>497699286.47657502</v>
      </c>
      <c r="G22">
        <v>1</v>
      </c>
      <c r="H22">
        <v>199079714.59062999</v>
      </c>
      <c r="I22">
        <v>199079714.59062999</v>
      </c>
      <c r="J22">
        <v>199079714.59062999</v>
      </c>
      <c r="K22" t="s">
        <v>730</v>
      </c>
      <c r="U22" s="6"/>
      <c r="V22" s="6"/>
      <c r="W22" s="6"/>
      <c r="X22" s="6"/>
      <c r="Y22" s="6"/>
      <c r="Z22" s="6"/>
    </row>
    <row r="23" spans="1:26" x14ac:dyDescent="0.25">
      <c r="A23" t="s">
        <v>59</v>
      </c>
      <c r="B23" s="2" t="s">
        <v>59</v>
      </c>
      <c r="C23" s="2" t="s">
        <v>705</v>
      </c>
      <c r="D23" s="2" t="s">
        <v>705</v>
      </c>
      <c r="E23" s="2">
        <v>248.65</v>
      </c>
      <c r="F23">
        <v>0</v>
      </c>
      <c r="G23">
        <v>1</v>
      </c>
      <c r="H23">
        <v>248.65</v>
      </c>
      <c r="I23">
        <v>248.65</v>
      </c>
      <c r="J23">
        <v>248.65</v>
      </c>
      <c r="K23" t="s">
        <v>731</v>
      </c>
      <c r="U23" s="6"/>
      <c r="V23" s="6"/>
      <c r="W23" s="6"/>
      <c r="X23" s="6"/>
      <c r="Y23" s="6"/>
      <c r="Z23" s="6"/>
    </row>
    <row r="24" spans="1:26" x14ac:dyDescent="0.25">
      <c r="A24" t="s">
        <v>59</v>
      </c>
      <c r="B24" s="2" t="s">
        <v>59</v>
      </c>
      <c r="C24" s="2" t="s">
        <v>704</v>
      </c>
      <c r="D24" s="2" t="s">
        <v>704</v>
      </c>
      <c r="E24" s="2">
        <v>1095759488.2545481</v>
      </c>
      <c r="F24">
        <v>623499840.17566562</v>
      </c>
      <c r="G24">
        <v>12</v>
      </c>
      <c r="H24">
        <v>330081830.0976181</v>
      </c>
      <c r="I24">
        <v>0.02</v>
      </c>
      <c r="J24">
        <v>116741.113751485</v>
      </c>
      <c r="K24" t="s">
        <v>732</v>
      </c>
      <c r="U24" s="6"/>
      <c r="V24" s="6"/>
      <c r="W24" s="6"/>
      <c r="X24" s="6"/>
      <c r="Y24" s="6"/>
      <c r="Z24" s="6"/>
    </row>
    <row r="25" spans="1:26" x14ac:dyDescent="0.25">
      <c r="A25" t="s">
        <v>59</v>
      </c>
      <c r="B25" s="2" t="s">
        <v>59</v>
      </c>
      <c r="C25" s="2" t="s">
        <v>705</v>
      </c>
      <c r="D25" s="2" t="s">
        <v>705</v>
      </c>
      <c r="E25" s="2">
        <v>5001785.75</v>
      </c>
      <c r="F25">
        <v>0</v>
      </c>
      <c r="G25">
        <v>1</v>
      </c>
      <c r="H25">
        <v>5001785.75</v>
      </c>
      <c r="I25">
        <v>5001785.75</v>
      </c>
      <c r="J25">
        <v>5001785.75</v>
      </c>
      <c r="K25" t="s">
        <v>733</v>
      </c>
      <c r="U25" s="6"/>
      <c r="V25" s="6"/>
      <c r="W25" s="6"/>
      <c r="X25" s="6"/>
      <c r="Y25" s="6"/>
      <c r="Z25" s="6"/>
    </row>
    <row r="26" spans="1:26" x14ac:dyDescent="0.25">
      <c r="A26" t="s">
        <v>59</v>
      </c>
      <c r="B26" s="2" t="s">
        <v>59</v>
      </c>
      <c r="C26" s="2" t="s">
        <v>705</v>
      </c>
      <c r="D26" s="2" t="s">
        <v>705</v>
      </c>
      <c r="E26" s="2">
        <v>5376990.5625645602</v>
      </c>
      <c r="F26">
        <v>0</v>
      </c>
      <c r="G26">
        <v>1</v>
      </c>
      <c r="H26">
        <v>5376990.5625645602</v>
      </c>
      <c r="I26">
        <v>5376990.5625645602</v>
      </c>
      <c r="J26">
        <v>5376990.5625645602</v>
      </c>
      <c r="K26" t="s">
        <v>734</v>
      </c>
      <c r="U26" s="6"/>
      <c r="V26" s="6"/>
      <c r="W26" s="6"/>
      <c r="X26" s="6"/>
      <c r="Y26" s="6"/>
      <c r="Z26" s="6"/>
    </row>
    <row r="27" spans="1:26" x14ac:dyDescent="0.25">
      <c r="A27" t="s">
        <v>59</v>
      </c>
      <c r="B27" s="2" t="s">
        <v>59</v>
      </c>
      <c r="C27" s="2" t="s">
        <v>705</v>
      </c>
      <c r="D27" s="2" t="s">
        <v>705</v>
      </c>
      <c r="E27" s="2">
        <v>1112029</v>
      </c>
      <c r="F27">
        <v>0</v>
      </c>
      <c r="G27">
        <v>1</v>
      </c>
      <c r="H27">
        <v>1112029</v>
      </c>
      <c r="I27">
        <v>1112029</v>
      </c>
      <c r="J27">
        <v>1112029</v>
      </c>
      <c r="K27" t="s">
        <v>725</v>
      </c>
      <c r="U27" s="6"/>
      <c r="V27" s="6"/>
      <c r="W27" s="6"/>
      <c r="X27" s="6"/>
      <c r="Y27" s="6"/>
      <c r="Z27" s="6"/>
    </row>
    <row r="28" spans="1:26" x14ac:dyDescent="0.25">
      <c r="A28" t="s">
        <v>59</v>
      </c>
      <c r="B28" s="2" t="s">
        <v>59</v>
      </c>
      <c r="C28" s="2" t="s">
        <v>705</v>
      </c>
      <c r="D28" s="2" t="s">
        <v>705</v>
      </c>
      <c r="E28" s="2">
        <v>631.91999999999996</v>
      </c>
      <c r="F28">
        <v>0</v>
      </c>
      <c r="G28">
        <v>1</v>
      </c>
      <c r="H28">
        <v>631.91999999999996</v>
      </c>
      <c r="I28">
        <v>631.91999999999996</v>
      </c>
      <c r="J28">
        <v>631.91999999999996</v>
      </c>
      <c r="K28" t="s">
        <v>735</v>
      </c>
      <c r="U28" s="6"/>
      <c r="V28" s="6"/>
      <c r="W28" s="6"/>
      <c r="X28" s="6"/>
      <c r="Y28" s="6"/>
      <c r="Z28" s="6"/>
    </row>
    <row r="29" spans="1:26" x14ac:dyDescent="0.25">
      <c r="A29" t="s">
        <v>55</v>
      </c>
      <c r="B29" s="2" t="s">
        <v>55</v>
      </c>
      <c r="C29" s="2" t="s">
        <v>705</v>
      </c>
      <c r="D29" s="2" t="s">
        <v>705</v>
      </c>
      <c r="E29" s="2">
        <v>56320.096107260368</v>
      </c>
      <c r="F29">
        <v>27395.46845479379</v>
      </c>
      <c r="G29">
        <v>2</v>
      </c>
      <c r="H29">
        <v>29935.884016493801</v>
      </c>
      <c r="I29">
        <v>6075.9962310115197</v>
      </c>
      <c r="J29">
        <v>20308.215859755059</v>
      </c>
      <c r="K29" t="s">
        <v>736</v>
      </c>
    </row>
    <row r="30" spans="1:26" x14ac:dyDescent="0.25">
      <c r="A30" t="s">
        <v>55</v>
      </c>
      <c r="B30" s="2" t="s">
        <v>55</v>
      </c>
      <c r="C30" s="2" t="s">
        <v>705</v>
      </c>
      <c r="D30" s="2" t="s">
        <v>705</v>
      </c>
      <c r="E30" s="2">
        <v>211264466.61630091</v>
      </c>
      <c r="F30">
        <v>106514582.7172043</v>
      </c>
      <c r="G30">
        <v>112</v>
      </c>
      <c r="H30">
        <v>14492063.73</v>
      </c>
      <c r="I30">
        <v>17.53939294457</v>
      </c>
      <c r="J30">
        <v>219670.74755957731</v>
      </c>
      <c r="K30" t="s">
        <v>737</v>
      </c>
    </row>
    <row r="31" spans="1:26" x14ac:dyDescent="0.25">
      <c r="A31" t="s">
        <v>55</v>
      </c>
      <c r="B31" s="2" t="s">
        <v>55</v>
      </c>
      <c r="C31" s="2" t="s">
        <v>705</v>
      </c>
      <c r="D31" s="2" t="s">
        <v>705</v>
      </c>
      <c r="E31" s="2">
        <v>14314.666999999999</v>
      </c>
      <c r="F31">
        <v>14184.418</v>
      </c>
      <c r="G31">
        <v>2</v>
      </c>
      <c r="H31">
        <v>13038.203100000001</v>
      </c>
      <c r="I31">
        <v>1276.4639</v>
      </c>
      <c r="J31">
        <v>7157.3334999999997</v>
      </c>
      <c r="K31" t="s">
        <v>738</v>
      </c>
    </row>
    <row r="32" spans="1:26" x14ac:dyDescent="0.25">
      <c r="A32" t="s">
        <v>55</v>
      </c>
      <c r="B32" s="2" t="s">
        <v>55</v>
      </c>
      <c r="C32" s="2" t="s">
        <v>705</v>
      </c>
      <c r="D32" s="2" t="s">
        <v>705</v>
      </c>
      <c r="E32" s="2">
        <v>3114966.18</v>
      </c>
      <c r="F32">
        <v>2194176.6537639811</v>
      </c>
      <c r="G32">
        <v>1</v>
      </c>
      <c r="H32">
        <v>3114966.18</v>
      </c>
      <c r="I32">
        <v>3114966.18</v>
      </c>
      <c r="J32">
        <v>3114966.18</v>
      </c>
      <c r="K32" t="s">
        <v>739</v>
      </c>
    </row>
    <row r="33" spans="1:11" x14ac:dyDescent="0.25">
      <c r="A33" t="s">
        <v>60</v>
      </c>
      <c r="B33" s="2" t="s">
        <v>60</v>
      </c>
      <c r="C33" s="2" t="s">
        <v>705</v>
      </c>
      <c r="D33" s="2" t="s">
        <v>705</v>
      </c>
      <c r="E33" s="2">
        <v>461476.36408181803</v>
      </c>
      <c r="F33">
        <v>466186.12408181798</v>
      </c>
      <c r="G33">
        <v>0</v>
      </c>
      <c r="H33">
        <v>350055.79651818197</v>
      </c>
      <c r="I33">
        <v>3139.84</v>
      </c>
      <c r="J33">
        <v>108280.727563636</v>
      </c>
      <c r="K33" t="s">
        <v>740</v>
      </c>
    </row>
    <row r="34" spans="1:11" x14ac:dyDescent="0.25">
      <c r="A34" t="s">
        <v>60</v>
      </c>
      <c r="B34" s="2" t="s">
        <v>60</v>
      </c>
      <c r="C34" s="2" t="s">
        <v>705</v>
      </c>
      <c r="D34" s="2" t="s">
        <v>705</v>
      </c>
      <c r="E34" s="2">
        <v>14460425</v>
      </c>
      <c r="F34">
        <v>14887289</v>
      </c>
      <c r="G34">
        <v>0</v>
      </c>
      <c r="H34">
        <v>6800000</v>
      </c>
      <c r="I34">
        <v>284576</v>
      </c>
      <c r="J34">
        <v>1594372</v>
      </c>
      <c r="K34" t="s">
        <v>741</v>
      </c>
    </row>
    <row r="35" spans="1:11" x14ac:dyDescent="0.25">
      <c r="A35" t="s">
        <v>60</v>
      </c>
      <c r="B35" t="s">
        <v>60</v>
      </c>
      <c r="C35" s="2" t="s">
        <v>705</v>
      </c>
      <c r="D35" s="2" t="s">
        <v>705</v>
      </c>
      <c r="E35" s="2">
        <v>528283.86294251995</v>
      </c>
      <c r="F35" s="2">
        <v>528283.86294251995</v>
      </c>
      <c r="G35">
        <v>1</v>
      </c>
      <c r="H35">
        <v>343848.86294252001</v>
      </c>
      <c r="I35">
        <v>36149</v>
      </c>
      <c r="J35">
        <v>148286</v>
      </c>
      <c r="K35" t="s">
        <v>742</v>
      </c>
    </row>
    <row r="36" spans="1:11" x14ac:dyDescent="0.25">
      <c r="A36" t="s">
        <v>60</v>
      </c>
      <c r="B36" t="s">
        <v>60</v>
      </c>
      <c r="C36" s="2" t="s">
        <v>704</v>
      </c>
      <c r="D36" s="2" t="s">
        <v>704</v>
      </c>
      <c r="E36" s="2">
        <v>117038729.9729629</v>
      </c>
      <c r="F36" s="2">
        <v>7351616.3065220546</v>
      </c>
      <c r="G36">
        <v>1</v>
      </c>
      <c r="H36">
        <v>109687113.6664408</v>
      </c>
      <c r="I36">
        <v>7351616.3065220583</v>
      </c>
      <c r="J36">
        <v>58519364.986481443</v>
      </c>
      <c r="K36" t="s">
        <v>717</v>
      </c>
    </row>
    <row r="37" spans="1:11" x14ac:dyDescent="0.25">
      <c r="A37" t="s">
        <v>60</v>
      </c>
      <c r="B37" t="s">
        <v>60</v>
      </c>
      <c r="C37" s="2" t="s">
        <v>704</v>
      </c>
      <c r="D37" s="2" t="s">
        <v>704</v>
      </c>
      <c r="E37" s="2">
        <v>263778054.47956219</v>
      </c>
      <c r="F37" s="2">
        <v>13954898.984776931</v>
      </c>
      <c r="G37">
        <v>1</v>
      </c>
      <c r="H37">
        <v>213747245.10388821</v>
      </c>
      <c r="I37">
        <v>5295365.3242747448</v>
      </c>
      <c r="J37">
        <v>44735444.051399268</v>
      </c>
      <c r="K37" t="s">
        <v>732</v>
      </c>
    </row>
    <row r="38" spans="1:11" x14ac:dyDescent="0.25">
      <c r="A38" t="s">
        <v>60</v>
      </c>
      <c r="B38" t="s">
        <v>60</v>
      </c>
      <c r="C38" s="2" t="s">
        <v>705</v>
      </c>
      <c r="D38" s="2" t="s">
        <v>705</v>
      </c>
      <c r="E38" s="2">
        <v>66984920.172686212</v>
      </c>
      <c r="F38" s="2">
        <v>66981585.246494152</v>
      </c>
      <c r="G38">
        <v>1</v>
      </c>
      <c r="H38">
        <v>48839423.964157403</v>
      </c>
      <c r="I38">
        <v>3334.9261920622198</v>
      </c>
      <c r="J38">
        <v>1701100.3360577249</v>
      </c>
      <c r="K38" t="s">
        <v>737</v>
      </c>
    </row>
    <row r="39" spans="1:11" x14ac:dyDescent="0.25">
      <c r="A39" t="s">
        <v>60</v>
      </c>
      <c r="B39" t="s">
        <v>60</v>
      </c>
      <c r="C39" s="2" t="s">
        <v>705</v>
      </c>
      <c r="D39" s="2" t="s">
        <v>705</v>
      </c>
      <c r="E39" s="2">
        <v>17147725.549101111</v>
      </c>
      <c r="F39">
        <v>3982915.4551069532</v>
      </c>
      <c r="G39" s="2">
        <v>1</v>
      </c>
      <c r="H39" s="2">
        <v>13164810.093994159</v>
      </c>
      <c r="I39" s="2">
        <v>197901.00013761199</v>
      </c>
      <c r="J39">
        <v>633039.07695347548</v>
      </c>
      <c r="K39" t="s">
        <v>743</v>
      </c>
    </row>
    <row r="40" spans="1:11" x14ac:dyDescent="0.25">
      <c r="A40" t="s">
        <v>60</v>
      </c>
      <c r="B40" t="s">
        <v>60</v>
      </c>
      <c r="C40" s="2" t="s">
        <v>705</v>
      </c>
      <c r="D40" s="2" t="s">
        <v>705</v>
      </c>
      <c r="E40" s="2">
        <v>171796028.72</v>
      </c>
      <c r="F40">
        <v>156071.97</v>
      </c>
      <c r="G40" s="2">
        <v>0</v>
      </c>
      <c r="H40" s="2">
        <v>171639956.75</v>
      </c>
      <c r="I40" s="2">
        <v>2635.39</v>
      </c>
      <c r="J40">
        <v>76718.289999999994</v>
      </c>
      <c r="K40" t="s">
        <v>744</v>
      </c>
    </row>
    <row r="41" spans="1:11" x14ac:dyDescent="0.25">
      <c r="A41" t="s">
        <v>60</v>
      </c>
      <c r="B41" t="s">
        <v>60</v>
      </c>
      <c r="C41" s="2" t="s">
        <v>705</v>
      </c>
      <c r="D41" s="2" t="s">
        <v>705</v>
      </c>
      <c r="E41" s="2">
        <v>943504.07333333301</v>
      </c>
      <c r="F41">
        <v>943504.07333333301</v>
      </c>
      <c r="G41" s="2">
        <v>0</v>
      </c>
      <c r="H41" s="2">
        <v>785746.33333333302</v>
      </c>
      <c r="I41" s="2">
        <v>157757.74</v>
      </c>
      <c r="J41">
        <v>471752.03666666651</v>
      </c>
      <c r="K41" t="s">
        <v>745</v>
      </c>
    </row>
    <row r="42" spans="1:11" x14ac:dyDescent="0.25">
      <c r="A42" t="s">
        <v>60</v>
      </c>
      <c r="B42" t="s">
        <v>60</v>
      </c>
      <c r="C42" s="2" t="s">
        <v>705</v>
      </c>
      <c r="D42" s="2" t="s">
        <v>705</v>
      </c>
      <c r="E42" s="2">
        <v>914593.675067103</v>
      </c>
      <c r="F42">
        <v>1000153.705067103</v>
      </c>
      <c r="G42" s="2">
        <v>0</v>
      </c>
      <c r="H42" s="2">
        <v>857553.65506710298</v>
      </c>
      <c r="I42" s="2">
        <v>57040.02</v>
      </c>
      <c r="J42">
        <v>457296.8375335515</v>
      </c>
      <c r="K42" t="s">
        <v>746</v>
      </c>
    </row>
    <row r="43" spans="1:11" x14ac:dyDescent="0.25">
      <c r="A43" t="s">
        <v>60</v>
      </c>
      <c r="B43" t="s">
        <v>60</v>
      </c>
      <c r="C43" s="2" t="s">
        <v>705</v>
      </c>
      <c r="D43" s="2" t="s">
        <v>705</v>
      </c>
      <c r="E43" s="2">
        <v>11103.25</v>
      </c>
      <c r="F43">
        <v>27758.125</v>
      </c>
      <c r="G43" s="2">
        <v>0</v>
      </c>
      <c r="H43" s="2">
        <v>11103.25</v>
      </c>
      <c r="I43" s="2">
        <v>11103.25</v>
      </c>
      <c r="J43">
        <v>11103.25</v>
      </c>
      <c r="K43" t="s">
        <v>747</v>
      </c>
    </row>
    <row r="44" spans="1:11" x14ac:dyDescent="0.25">
      <c r="A44" t="s">
        <v>66</v>
      </c>
      <c r="B44" t="s">
        <v>58</v>
      </c>
      <c r="C44" s="2" t="s">
        <v>704</v>
      </c>
      <c r="D44" s="2" t="s">
        <v>704</v>
      </c>
      <c r="E44" s="2">
        <v>1111.9632476883501</v>
      </c>
      <c r="F44">
        <v>13899.540596104371</v>
      </c>
      <c r="G44" s="2">
        <v>1</v>
      </c>
      <c r="H44" s="2">
        <v>1111.9632476883501</v>
      </c>
      <c r="I44" s="2">
        <v>1111.9632476883501</v>
      </c>
      <c r="J44">
        <v>1111.9632476883501</v>
      </c>
      <c r="K44" t="s">
        <v>132</v>
      </c>
    </row>
    <row r="45" spans="1:11" x14ac:dyDescent="0.25">
      <c r="A45" t="s">
        <v>66</v>
      </c>
      <c r="B45" t="s">
        <v>58</v>
      </c>
      <c r="C45" s="2" t="s">
        <v>705</v>
      </c>
      <c r="D45" s="2" t="s">
        <v>705</v>
      </c>
      <c r="E45" s="2">
        <v>9625399</v>
      </c>
      <c r="F45">
        <v>9208573.5843400005</v>
      </c>
      <c r="G45" s="2">
        <v>38</v>
      </c>
      <c r="H45" s="2">
        <v>8083186</v>
      </c>
      <c r="I45" s="2">
        <v>526</v>
      </c>
      <c r="J45">
        <v>1736</v>
      </c>
      <c r="K45" t="s">
        <v>748</v>
      </c>
    </row>
    <row r="46" spans="1:11" x14ac:dyDescent="0.25">
      <c r="A46" t="s">
        <v>66</v>
      </c>
      <c r="B46" t="s">
        <v>58</v>
      </c>
      <c r="C46" t="s">
        <v>705</v>
      </c>
      <c r="D46" t="s">
        <v>705</v>
      </c>
      <c r="E46">
        <v>105647133.73999999</v>
      </c>
      <c r="F46">
        <v>12144792.52347206</v>
      </c>
      <c r="G46">
        <v>4</v>
      </c>
      <c r="H46">
        <v>26705185</v>
      </c>
      <c r="I46">
        <v>25923914</v>
      </c>
      <c r="J46">
        <v>26509017.370000001</v>
      </c>
      <c r="K46" t="s">
        <v>749</v>
      </c>
    </row>
    <row r="47" spans="1:11" x14ac:dyDescent="0.25">
      <c r="A47" t="s">
        <v>66</v>
      </c>
      <c r="B47" t="s">
        <v>58</v>
      </c>
      <c r="C47" t="s">
        <v>705</v>
      </c>
      <c r="D47" t="s">
        <v>705</v>
      </c>
      <c r="E47">
        <v>14806</v>
      </c>
      <c r="F47">
        <v>185075</v>
      </c>
      <c r="G47">
        <v>1</v>
      </c>
      <c r="H47">
        <v>14806</v>
      </c>
      <c r="I47">
        <v>14806</v>
      </c>
      <c r="J47">
        <v>14806</v>
      </c>
      <c r="K47" t="s">
        <v>750</v>
      </c>
    </row>
    <row r="48" spans="1:11" x14ac:dyDescent="0.25">
      <c r="A48" t="s">
        <v>751</v>
      </c>
      <c r="B48" t="s">
        <v>751</v>
      </c>
      <c r="C48" t="s">
        <v>705</v>
      </c>
      <c r="D48" t="s">
        <v>705</v>
      </c>
      <c r="E48">
        <v>7824.0666430809961</v>
      </c>
      <c r="F48">
        <v>4426.4607300232892</v>
      </c>
      <c r="G48">
        <v>139</v>
      </c>
      <c r="H48">
        <v>604.64506651115403</v>
      </c>
      <c r="I48">
        <v>6.1615876319999997E-3</v>
      </c>
      <c r="J48">
        <v>9.7558470839999991</v>
      </c>
      <c r="K48" t="s">
        <v>752</v>
      </c>
    </row>
    <row r="49" spans="1:11" x14ac:dyDescent="0.25">
      <c r="A49" t="s">
        <v>751</v>
      </c>
      <c r="B49" t="s">
        <v>751</v>
      </c>
      <c r="C49" t="s">
        <v>705</v>
      </c>
      <c r="D49" t="s">
        <v>705</v>
      </c>
      <c r="E49">
        <v>1723972</v>
      </c>
      <c r="F49">
        <v>343283.68040000001</v>
      </c>
      <c r="G49">
        <v>2</v>
      </c>
      <c r="H49">
        <v>1716440</v>
      </c>
      <c r="I49">
        <v>7532</v>
      </c>
      <c r="J49">
        <v>861986</v>
      </c>
      <c r="K49" t="s">
        <v>753</v>
      </c>
    </row>
    <row r="50" spans="1:11" x14ac:dyDescent="0.25">
      <c r="A50" t="s">
        <v>751</v>
      </c>
      <c r="B50" t="s">
        <v>751</v>
      </c>
      <c r="C50" t="s">
        <v>705</v>
      </c>
      <c r="D50" t="s">
        <v>705</v>
      </c>
      <c r="E50">
        <v>1273979.2</v>
      </c>
      <c r="F50">
        <v>0</v>
      </c>
      <c r="G50">
        <v>1</v>
      </c>
      <c r="H50">
        <v>1273979.2</v>
      </c>
      <c r="I50">
        <v>1273979.2</v>
      </c>
      <c r="J50">
        <v>1273979.2</v>
      </c>
      <c r="K50" t="s">
        <v>735</v>
      </c>
    </row>
    <row r="51" spans="1:11" x14ac:dyDescent="0.25">
      <c r="A51" t="s">
        <v>54</v>
      </c>
      <c r="B51" t="s">
        <v>54</v>
      </c>
      <c r="C51" t="s">
        <v>705</v>
      </c>
      <c r="D51" t="s">
        <v>705</v>
      </c>
      <c r="E51">
        <v>39057.61</v>
      </c>
      <c r="F51">
        <v>7811.52</v>
      </c>
      <c r="G51">
        <v>1</v>
      </c>
      <c r="H51">
        <v>39057.61</v>
      </c>
      <c r="I51">
        <v>39057.61</v>
      </c>
      <c r="J51">
        <v>39057.61</v>
      </c>
      <c r="K51" t="s">
        <v>754</v>
      </c>
    </row>
    <row r="52" spans="1:11" x14ac:dyDescent="0.25">
      <c r="A52" t="s">
        <v>54</v>
      </c>
      <c r="B52" t="s">
        <v>54</v>
      </c>
      <c r="C52" t="s">
        <v>705</v>
      </c>
      <c r="D52" t="s">
        <v>705</v>
      </c>
      <c r="E52">
        <v>47880.991901057001</v>
      </c>
      <c r="F52">
        <v>9576.1983802113991</v>
      </c>
      <c r="G52">
        <v>1</v>
      </c>
      <c r="H52">
        <v>47880.991901057001</v>
      </c>
      <c r="I52">
        <v>47880.991901057001</v>
      </c>
      <c r="J52">
        <v>47880.991901057001</v>
      </c>
      <c r="K52" t="s">
        <v>755</v>
      </c>
    </row>
    <row r="53" spans="1:11" x14ac:dyDescent="0.25">
      <c r="A53" t="s">
        <v>54</v>
      </c>
      <c r="B53" t="s">
        <v>54</v>
      </c>
      <c r="C53" t="s">
        <v>704</v>
      </c>
      <c r="D53" t="s">
        <v>704</v>
      </c>
      <c r="E53">
        <v>6336238002.7436247</v>
      </c>
      <c r="F53">
        <v>2259899620.411397</v>
      </c>
      <c r="G53">
        <v>70</v>
      </c>
      <c r="H53">
        <v>3254436401.5585999</v>
      </c>
      <c r="I53">
        <v>6.1128297895279999</v>
      </c>
      <c r="J53">
        <v>202523.60812456699</v>
      </c>
      <c r="K53" t="s">
        <v>720</v>
      </c>
    </row>
    <row r="54" spans="1:11" x14ac:dyDescent="0.25">
      <c r="A54" t="s">
        <v>54</v>
      </c>
      <c r="B54" t="s">
        <v>54</v>
      </c>
      <c r="C54" t="s">
        <v>705</v>
      </c>
      <c r="D54" t="s">
        <v>705</v>
      </c>
      <c r="E54">
        <v>7099256</v>
      </c>
      <c r="F54">
        <v>17556811.699999999</v>
      </c>
      <c r="G54">
        <v>5</v>
      </c>
      <c r="H54">
        <v>5000000</v>
      </c>
      <c r="I54">
        <v>100</v>
      </c>
      <c r="J54">
        <v>685517</v>
      </c>
      <c r="K54" t="s">
        <v>748</v>
      </c>
    </row>
    <row r="55" spans="1:11" x14ac:dyDescent="0.25">
      <c r="A55" t="s">
        <v>54</v>
      </c>
      <c r="B55" t="s">
        <v>54</v>
      </c>
      <c r="C55" t="s">
        <v>705</v>
      </c>
      <c r="D55" t="s">
        <v>705</v>
      </c>
      <c r="E55">
        <v>32373823.37129157</v>
      </c>
      <c r="F55">
        <v>47091630.672437347</v>
      </c>
      <c r="G55">
        <v>9</v>
      </c>
      <c r="H55">
        <v>10381736.358419999</v>
      </c>
      <c r="I55">
        <v>38.757031144499997</v>
      </c>
      <c r="J55">
        <v>1929995.85796221</v>
      </c>
      <c r="K55" t="s">
        <v>756</v>
      </c>
    </row>
    <row r="56" spans="1:11" x14ac:dyDescent="0.25">
      <c r="A56" t="s">
        <v>54</v>
      </c>
      <c r="B56" t="s">
        <v>54</v>
      </c>
      <c r="C56" t="s">
        <v>705</v>
      </c>
      <c r="D56" t="s">
        <v>705</v>
      </c>
      <c r="E56">
        <v>43739.85</v>
      </c>
      <c r="F56">
        <v>8747.9452000000001</v>
      </c>
      <c r="G56">
        <v>3</v>
      </c>
      <c r="H56">
        <v>43183.97</v>
      </c>
      <c r="I56">
        <v>256.08</v>
      </c>
      <c r="J56">
        <v>299.8</v>
      </c>
      <c r="K56" t="s">
        <v>757</v>
      </c>
    </row>
    <row r="57" spans="1:11" x14ac:dyDescent="0.25">
      <c r="A57" t="s">
        <v>54</v>
      </c>
      <c r="B57" t="s">
        <v>54</v>
      </c>
      <c r="C57" t="s">
        <v>705</v>
      </c>
      <c r="D57" t="s">
        <v>705</v>
      </c>
      <c r="E57">
        <v>535.49</v>
      </c>
      <c r="F57">
        <v>107.096</v>
      </c>
      <c r="G57">
        <v>1</v>
      </c>
      <c r="H57">
        <v>535.49</v>
      </c>
      <c r="I57">
        <v>535.49</v>
      </c>
      <c r="J57">
        <v>535.49</v>
      </c>
      <c r="K57" t="s">
        <v>758</v>
      </c>
    </row>
    <row r="58" spans="1:11" x14ac:dyDescent="0.25">
      <c r="A58" t="s">
        <v>54</v>
      </c>
      <c r="B58" t="s">
        <v>54</v>
      </c>
      <c r="C58" t="s">
        <v>705</v>
      </c>
      <c r="D58" t="s">
        <v>705</v>
      </c>
      <c r="E58">
        <v>194198241.57192329</v>
      </c>
      <c r="F58">
        <v>34233809.500799999</v>
      </c>
      <c r="G58">
        <v>105</v>
      </c>
      <c r="H58">
        <v>24867541.609000001</v>
      </c>
      <c r="I58">
        <v>7.27</v>
      </c>
      <c r="J58">
        <v>106027.66499999999</v>
      </c>
      <c r="K58" t="s">
        <v>749</v>
      </c>
    </row>
    <row r="59" spans="1:11" x14ac:dyDescent="0.25">
      <c r="A59" t="s">
        <v>54</v>
      </c>
      <c r="B59" t="s">
        <v>54</v>
      </c>
      <c r="C59" t="s">
        <v>705</v>
      </c>
      <c r="D59" t="s">
        <v>705</v>
      </c>
      <c r="E59">
        <v>477</v>
      </c>
      <c r="F59">
        <v>95.397999999999996</v>
      </c>
      <c r="G59">
        <v>1</v>
      </c>
      <c r="H59">
        <v>477</v>
      </c>
      <c r="I59">
        <v>477</v>
      </c>
      <c r="J59">
        <v>477</v>
      </c>
      <c r="K59" t="s">
        <v>759</v>
      </c>
    </row>
    <row r="60" spans="1:11" x14ac:dyDescent="0.25">
      <c r="A60" t="s">
        <v>54</v>
      </c>
      <c r="B60" t="s">
        <v>54</v>
      </c>
      <c r="C60" t="s">
        <v>705</v>
      </c>
      <c r="D60" t="s">
        <v>705</v>
      </c>
      <c r="E60">
        <v>366.75</v>
      </c>
      <c r="F60">
        <v>73.347999999999999</v>
      </c>
      <c r="G60">
        <v>1</v>
      </c>
      <c r="H60">
        <v>366.75</v>
      </c>
      <c r="I60">
        <v>366.75</v>
      </c>
      <c r="J60">
        <v>366.75</v>
      </c>
      <c r="K60" t="s">
        <v>760</v>
      </c>
    </row>
    <row r="61" spans="1:11" x14ac:dyDescent="0.25">
      <c r="A61" t="s">
        <v>54</v>
      </c>
      <c r="B61" t="s">
        <v>54</v>
      </c>
      <c r="C61" t="s">
        <v>705</v>
      </c>
      <c r="D61" t="s">
        <v>705</v>
      </c>
      <c r="E61">
        <v>48987.73</v>
      </c>
      <c r="F61">
        <v>9797.5439999999999</v>
      </c>
      <c r="G61">
        <v>1</v>
      </c>
      <c r="H61">
        <v>48987.73</v>
      </c>
      <c r="I61">
        <v>48987.73</v>
      </c>
      <c r="J61">
        <v>48987.73</v>
      </c>
      <c r="K61" t="s">
        <v>724</v>
      </c>
    </row>
    <row r="62" spans="1:11" x14ac:dyDescent="0.25">
      <c r="A62" t="s">
        <v>54</v>
      </c>
      <c r="B62" t="s">
        <v>54</v>
      </c>
      <c r="C62" t="s">
        <v>705</v>
      </c>
      <c r="D62" t="s">
        <v>705</v>
      </c>
      <c r="E62">
        <v>48880.71</v>
      </c>
      <c r="F62">
        <v>9776.14</v>
      </c>
      <c r="G62">
        <v>1</v>
      </c>
      <c r="H62">
        <v>48880.71</v>
      </c>
      <c r="I62">
        <v>48880.71</v>
      </c>
      <c r="J62">
        <v>48880.71</v>
      </c>
      <c r="K62" t="s">
        <v>761</v>
      </c>
    </row>
    <row r="63" spans="1:11" x14ac:dyDescent="0.25">
      <c r="A63" t="s">
        <v>54</v>
      </c>
      <c r="B63" t="s">
        <v>54</v>
      </c>
      <c r="C63" t="s">
        <v>705</v>
      </c>
      <c r="D63" t="s">
        <v>705</v>
      </c>
      <c r="E63">
        <v>77161.58</v>
      </c>
      <c r="F63">
        <v>15432.314</v>
      </c>
      <c r="G63">
        <v>1</v>
      </c>
      <c r="H63">
        <v>77161.58</v>
      </c>
      <c r="I63">
        <v>77161.58</v>
      </c>
      <c r="J63">
        <v>77161.58</v>
      </c>
      <c r="K63" t="s">
        <v>762</v>
      </c>
    </row>
    <row r="64" spans="1:11" x14ac:dyDescent="0.25">
      <c r="A64" t="s">
        <v>54</v>
      </c>
      <c r="B64" t="s">
        <v>54</v>
      </c>
      <c r="C64" t="s">
        <v>705</v>
      </c>
      <c r="D64" t="s">
        <v>705</v>
      </c>
      <c r="E64">
        <v>2230.6269709716998</v>
      </c>
      <c r="F64">
        <v>446.12519419434</v>
      </c>
      <c r="G64">
        <v>1</v>
      </c>
      <c r="H64">
        <v>2230.6269709716998</v>
      </c>
      <c r="I64">
        <v>2230.6269709716998</v>
      </c>
      <c r="J64">
        <v>2230.6269709716998</v>
      </c>
      <c r="K64" t="s">
        <v>763</v>
      </c>
    </row>
    <row r="65" spans="1:11" x14ac:dyDescent="0.25">
      <c r="A65" t="s">
        <v>54</v>
      </c>
      <c r="B65" t="s">
        <v>54</v>
      </c>
      <c r="C65" t="s">
        <v>705</v>
      </c>
      <c r="D65" t="s">
        <v>705</v>
      </c>
      <c r="E65">
        <v>214.51</v>
      </c>
      <c r="F65">
        <v>42.9</v>
      </c>
      <c r="G65">
        <v>1</v>
      </c>
      <c r="H65">
        <v>214.51</v>
      </c>
      <c r="I65">
        <v>214.51</v>
      </c>
      <c r="J65">
        <v>214.51</v>
      </c>
      <c r="K65" t="s">
        <v>764</v>
      </c>
    </row>
    <row r="66" spans="1:11" x14ac:dyDescent="0.25">
      <c r="A66" t="s">
        <v>54</v>
      </c>
      <c r="B66" t="s">
        <v>54</v>
      </c>
      <c r="C66" t="s">
        <v>705</v>
      </c>
      <c r="D66" t="s">
        <v>705</v>
      </c>
      <c r="E66">
        <v>7321.98</v>
      </c>
      <c r="F66">
        <v>1464.396</v>
      </c>
      <c r="G66">
        <v>1</v>
      </c>
      <c r="H66">
        <v>7321.98</v>
      </c>
      <c r="I66">
        <v>7321.98</v>
      </c>
      <c r="J66">
        <v>7321.98</v>
      </c>
      <c r="K66" t="s">
        <v>746</v>
      </c>
    </row>
    <row r="67" spans="1:11" x14ac:dyDescent="0.25">
      <c r="A67" t="s">
        <v>54</v>
      </c>
      <c r="B67" t="s">
        <v>54</v>
      </c>
      <c r="C67" t="s">
        <v>705</v>
      </c>
      <c r="D67" t="s">
        <v>705</v>
      </c>
      <c r="E67">
        <v>9705727.8530927002</v>
      </c>
      <c r="F67">
        <v>1941143.57541854</v>
      </c>
      <c r="G67">
        <v>2</v>
      </c>
      <c r="H67">
        <v>4852880.7625903999</v>
      </c>
      <c r="I67">
        <v>4852847.0905023003</v>
      </c>
      <c r="J67">
        <v>4852863.9265463501</v>
      </c>
      <c r="K67" t="s">
        <v>765</v>
      </c>
    </row>
    <row r="68" spans="1:11" x14ac:dyDescent="0.25">
      <c r="A68" t="s">
        <v>52</v>
      </c>
      <c r="B68" t="s">
        <v>52</v>
      </c>
      <c r="C68" t="s">
        <v>704</v>
      </c>
      <c r="D68" t="s">
        <v>704</v>
      </c>
      <c r="E68">
        <v>71582479.096593335</v>
      </c>
      <c r="F68">
        <v>32494104.843546551</v>
      </c>
      <c r="G68">
        <v>1877</v>
      </c>
      <c r="H68">
        <v>1046839.898444251</v>
      </c>
      <c r="I68">
        <v>2.2451168700000001E-4</v>
      </c>
      <c r="J68">
        <v>5826.5439672749098</v>
      </c>
      <c r="K68" t="s">
        <v>123</v>
      </c>
    </row>
    <row r="69" spans="1:11" x14ac:dyDescent="0.25">
      <c r="A69" t="s">
        <v>52</v>
      </c>
      <c r="B69" t="s">
        <v>52</v>
      </c>
      <c r="C69" t="s">
        <v>705</v>
      </c>
      <c r="D69" t="s">
        <v>705</v>
      </c>
      <c r="E69">
        <v>5037275.1699844655</v>
      </c>
      <c r="F69">
        <v>3591952.7042671642</v>
      </c>
      <c r="G69">
        <v>107</v>
      </c>
      <c r="H69">
        <v>503504.38</v>
      </c>
      <c r="I69">
        <v>180.08</v>
      </c>
      <c r="J69">
        <v>19112.87</v>
      </c>
      <c r="K69" t="s">
        <v>766</v>
      </c>
    </row>
    <row r="70" spans="1:11" x14ac:dyDescent="0.25">
      <c r="A70" t="s">
        <v>52</v>
      </c>
      <c r="B70" t="s">
        <v>52</v>
      </c>
      <c r="C70" t="s">
        <v>705</v>
      </c>
      <c r="D70" t="s">
        <v>705</v>
      </c>
      <c r="E70">
        <v>9916331.0931875799</v>
      </c>
      <c r="F70">
        <v>7498148.6270560622</v>
      </c>
      <c r="G70">
        <v>141</v>
      </c>
      <c r="H70">
        <v>749438.85</v>
      </c>
      <c r="I70">
        <v>0.02</v>
      </c>
      <c r="J70">
        <v>21665.72</v>
      </c>
      <c r="K70" t="s">
        <v>767</v>
      </c>
    </row>
    <row r="71" spans="1:11" x14ac:dyDescent="0.25">
      <c r="A71" t="s">
        <v>52</v>
      </c>
      <c r="B71" t="s">
        <v>52</v>
      </c>
      <c r="C71" t="s">
        <v>705</v>
      </c>
      <c r="D71" t="s">
        <v>705</v>
      </c>
      <c r="E71">
        <v>47358094.275318421</v>
      </c>
      <c r="F71">
        <v>35283067.030051492</v>
      </c>
      <c r="G71">
        <v>752</v>
      </c>
      <c r="H71">
        <v>574523.08929999999</v>
      </c>
      <c r="I71">
        <v>105.200525325038</v>
      </c>
      <c r="J71">
        <v>20906.4807</v>
      </c>
      <c r="K71" t="s">
        <v>738</v>
      </c>
    </row>
    <row r="72" spans="1:11" x14ac:dyDescent="0.25">
      <c r="A72" t="s">
        <v>52</v>
      </c>
      <c r="B72" t="s">
        <v>52</v>
      </c>
      <c r="C72" t="s">
        <v>705</v>
      </c>
      <c r="D72" t="s">
        <v>705</v>
      </c>
      <c r="E72">
        <v>2301021.5780461552</v>
      </c>
      <c r="F72">
        <v>1561460.7777764511</v>
      </c>
      <c r="G72">
        <v>45</v>
      </c>
      <c r="H72">
        <v>210167.47239898081</v>
      </c>
      <c r="I72">
        <v>816.14524373359995</v>
      </c>
      <c r="J72">
        <v>19903.353740415201</v>
      </c>
      <c r="K72" t="s">
        <v>768</v>
      </c>
    </row>
    <row r="73" spans="1:11" x14ac:dyDescent="0.25">
      <c r="A73" t="s">
        <v>52</v>
      </c>
      <c r="B73" t="s">
        <v>52</v>
      </c>
      <c r="C73" t="s">
        <v>705</v>
      </c>
      <c r="D73" t="s">
        <v>705</v>
      </c>
      <c r="E73">
        <v>154013330.26300001</v>
      </c>
      <c r="F73">
        <v>112697878.4423123</v>
      </c>
      <c r="G73">
        <v>1475</v>
      </c>
      <c r="H73">
        <v>1108070.01</v>
      </c>
      <c r="I73">
        <v>0.01</v>
      </c>
      <c r="J73">
        <v>26224.865000000002</v>
      </c>
      <c r="K73" t="s">
        <v>757</v>
      </c>
    </row>
    <row r="74" spans="1:11" x14ac:dyDescent="0.25">
      <c r="A74" t="s">
        <v>115</v>
      </c>
      <c r="B74" t="s">
        <v>115</v>
      </c>
      <c r="C74" t="s">
        <v>705</v>
      </c>
      <c r="D74" t="s">
        <v>705</v>
      </c>
      <c r="E74">
        <v>387939259.75579667</v>
      </c>
      <c r="F74">
        <v>176950857.59838039</v>
      </c>
      <c r="G74">
        <v>241388</v>
      </c>
      <c r="H74">
        <v>745269.07</v>
      </c>
      <c r="I74">
        <v>4.2617607499999998E-4</v>
      </c>
      <c r="J74">
        <v>122.1914569020925</v>
      </c>
      <c r="K74" t="s">
        <v>732</v>
      </c>
    </row>
    <row r="75" spans="1:11" x14ac:dyDescent="0.25">
      <c r="A75" t="s">
        <v>115</v>
      </c>
      <c r="B75" t="s">
        <v>115</v>
      </c>
      <c r="C75" t="s">
        <v>705</v>
      </c>
      <c r="D75" t="s">
        <v>705</v>
      </c>
      <c r="E75">
        <v>3896741.97</v>
      </c>
      <c r="F75">
        <v>2807765.7508900552</v>
      </c>
      <c r="G75">
        <v>377</v>
      </c>
      <c r="H75">
        <v>72044.47</v>
      </c>
      <c r="I75">
        <v>14.9</v>
      </c>
      <c r="J75">
        <v>7789.64</v>
      </c>
      <c r="K75" t="s">
        <v>769</v>
      </c>
    </row>
    <row r="76" spans="1:11" x14ac:dyDescent="0.25">
      <c r="A76" t="s">
        <v>115</v>
      </c>
      <c r="B76" t="s">
        <v>115</v>
      </c>
      <c r="C76" t="s">
        <v>705</v>
      </c>
      <c r="D76" t="s">
        <v>705</v>
      </c>
      <c r="E76">
        <v>7816172.4800000004</v>
      </c>
      <c r="F76">
        <v>5801568.4139999999</v>
      </c>
      <c r="G76">
        <v>930</v>
      </c>
      <c r="H76">
        <v>86317.05</v>
      </c>
      <c r="I76">
        <v>2.1</v>
      </c>
      <c r="J76">
        <v>5935.8649999999998</v>
      </c>
      <c r="K76" t="s">
        <v>770</v>
      </c>
    </row>
    <row r="77" spans="1:11" x14ac:dyDescent="0.25">
      <c r="A77" t="s">
        <v>56</v>
      </c>
      <c r="B77" t="s">
        <v>56</v>
      </c>
      <c r="C77" t="s">
        <v>705</v>
      </c>
      <c r="D77" t="s">
        <v>705</v>
      </c>
      <c r="E77">
        <v>3512465.4663031041</v>
      </c>
      <c r="F77">
        <v>2007110.5790822511</v>
      </c>
      <c r="G77">
        <v>207</v>
      </c>
      <c r="H77">
        <v>101859.931587151</v>
      </c>
      <c r="I77">
        <v>953.41330072789697</v>
      </c>
      <c r="J77">
        <v>12983.2337868425</v>
      </c>
      <c r="K77" t="s">
        <v>736</v>
      </c>
    </row>
    <row r="78" spans="1:11" x14ac:dyDescent="0.25">
      <c r="A78" t="s">
        <v>56</v>
      </c>
      <c r="B78" t="s">
        <v>56</v>
      </c>
      <c r="C78" t="s">
        <v>705</v>
      </c>
      <c r="D78" t="s">
        <v>705</v>
      </c>
      <c r="E78">
        <v>39793273.627739571</v>
      </c>
      <c r="F78">
        <v>20670265.76031334</v>
      </c>
      <c r="G78">
        <v>9214</v>
      </c>
      <c r="H78">
        <v>130389.62997903</v>
      </c>
      <c r="I78">
        <v>5.1129188120000004E-3</v>
      </c>
      <c r="J78">
        <v>87.070450908954001</v>
      </c>
      <c r="K78" t="s">
        <v>368</v>
      </c>
    </row>
    <row r="79" spans="1:11" x14ac:dyDescent="0.25">
      <c r="A79" t="s">
        <v>56</v>
      </c>
      <c r="B79" t="s">
        <v>56</v>
      </c>
      <c r="C79" t="s">
        <v>705</v>
      </c>
      <c r="D79" t="s">
        <v>705</v>
      </c>
      <c r="E79">
        <v>57155522.634000003</v>
      </c>
      <c r="F79">
        <v>32410384.955350701</v>
      </c>
      <c r="G79">
        <v>3649</v>
      </c>
      <c r="H79">
        <v>171857.34</v>
      </c>
      <c r="I79">
        <v>7.16</v>
      </c>
      <c r="J79">
        <v>9901.5650000000005</v>
      </c>
      <c r="K79" t="s">
        <v>770</v>
      </c>
    </row>
    <row r="80" spans="1:11" x14ac:dyDescent="0.25">
      <c r="A80" t="s">
        <v>61</v>
      </c>
      <c r="B80" t="s">
        <v>61</v>
      </c>
      <c r="C80" t="s">
        <v>704</v>
      </c>
      <c r="D80" t="s">
        <v>704</v>
      </c>
      <c r="E80">
        <v>22466344799.791359</v>
      </c>
      <c r="F80">
        <v>12326923512.685749</v>
      </c>
      <c r="G80">
        <v>1499</v>
      </c>
      <c r="H80">
        <v>405996279.64592701</v>
      </c>
      <c r="I80">
        <v>8.2932487130165104E-4</v>
      </c>
      <c r="J80">
        <v>736931.63</v>
      </c>
      <c r="K80" t="s">
        <v>132</v>
      </c>
    </row>
    <row r="81" spans="1:11" x14ac:dyDescent="0.25">
      <c r="A81" t="s">
        <v>61</v>
      </c>
      <c r="B81" t="s">
        <v>61</v>
      </c>
      <c r="C81" t="s">
        <v>705</v>
      </c>
      <c r="D81" t="s">
        <v>705</v>
      </c>
      <c r="E81">
        <v>285962.14</v>
      </c>
      <c r="F81">
        <v>204841.493066</v>
      </c>
      <c r="G81">
        <v>1</v>
      </c>
      <c r="H81">
        <v>271960.62</v>
      </c>
      <c r="I81">
        <v>14001.52</v>
      </c>
      <c r="J81">
        <v>142981.07</v>
      </c>
      <c r="K81" t="s">
        <v>771</v>
      </c>
    </row>
    <row r="82" spans="1:11" x14ac:dyDescent="0.25">
      <c r="A82" t="s">
        <v>61</v>
      </c>
      <c r="B82" t="s">
        <v>61</v>
      </c>
      <c r="C82" t="s">
        <v>705</v>
      </c>
      <c r="D82" t="s">
        <v>705</v>
      </c>
      <c r="E82">
        <v>121827884</v>
      </c>
      <c r="F82">
        <v>121827884</v>
      </c>
      <c r="G82">
        <v>2</v>
      </c>
      <c r="H82">
        <v>103497940</v>
      </c>
      <c r="I82">
        <v>18329944</v>
      </c>
      <c r="J82">
        <v>60913942</v>
      </c>
      <c r="K82" t="s">
        <v>772</v>
      </c>
    </row>
    <row r="83" spans="1:11" x14ac:dyDescent="0.25">
      <c r="A83" t="s">
        <v>61</v>
      </c>
      <c r="B83" t="s">
        <v>61</v>
      </c>
      <c r="C83" t="s">
        <v>705</v>
      </c>
      <c r="D83" t="s">
        <v>705</v>
      </c>
      <c r="E83">
        <v>362152.68269815372</v>
      </c>
      <c r="F83">
        <v>280818.53789844777</v>
      </c>
      <c r="G83">
        <v>3</v>
      </c>
      <c r="H83">
        <v>321198.72425018798</v>
      </c>
      <c r="I83">
        <v>255.705645</v>
      </c>
      <c r="J83">
        <v>9752.06932915787</v>
      </c>
      <c r="K83" t="s">
        <v>732</v>
      </c>
    </row>
    <row r="84" spans="1:11" x14ac:dyDescent="0.25">
      <c r="A84" t="s">
        <v>61</v>
      </c>
      <c r="B84" t="s">
        <v>61</v>
      </c>
      <c r="C84" t="s">
        <v>705</v>
      </c>
      <c r="D84" t="s">
        <v>705</v>
      </c>
      <c r="E84">
        <v>23063502.030000001</v>
      </c>
      <c r="F84">
        <v>18304127.567062419</v>
      </c>
      <c r="G84">
        <v>308</v>
      </c>
      <c r="H84">
        <v>1212568.79</v>
      </c>
      <c r="I84">
        <v>0.03</v>
      </c>
      <c r="J84">
        <v>25906.55</v>
      </c>
      <c r="K84" t="s">
        <v>769</v>
      </c>
    </row>
    <row r="85" spans="1:11" x14ac:dyDescent="0.25">
      <c r="A85" t="s">
        <v>61</v>
      </c>
      <c r="B85" t="s">
        <v>61</v>
      </c>
      <c r="C85" t="s">
        <v>705</v>
      </c>
      <c r="D85" t="s">
        <v>705</v>
      </c>
      <c r="E85">
        <v>559920356.03217125</v>
      </c>
      <c r="F85">
        <v>469676550.35705918</v>
      </c>
      <c r="G85">
        <v>1141</v>
      </c>
      <c r="H85">
        <v>19057453.340542611</v>
      </c>
      <c r="I85">
        <v>8.2932492999999996E-4</v>
      </c>
      <c r="J85">
        <v>48003.090316981346</v>
      </c>
      <c r="K85" t="s">
        <v>737</v>
      </c>
    </row>
    <row r="86" spans="1:11" x14ac:dyDescent="0.25">
      <c r="A86" t="s">
        <v>61</v>
      </c>
      <c r="B86" t="s">
        <v>61</v>
      </c>
      <c r="C86" t="s">
        <v>705</v>
      </c>
      <c r="D86" t="s">
        <v>705</v>
      </c>
      <c r="E86">
        <v>763844</v>
      </c>
      <c r="F86">
        <v>1909610</v>
      </c>
      <c r="G86">
        <v>1</v>
      </c>
      <c r="H86">
        <v>763844</v>
      </c>
      <c r="I86">
        <v>763844</v>
      </c>
      <c r="J86">
        <v>763844</v>
      </c>
      <c r="K86" t="s">
        <v>773</v>
      </c>
    </row>
    <row r="87" spans="1:11" x14ac:dyDescent="0.25">
      <c r="A87" t="s">
        <v>61</v>
      </c>
      <c r="B87" t="s">
        <v>61</v>
      </c>
      <c r="C87" t="s">
        <v>705</v>
      </c>
      <c r="D87" t="s">
        <v>705</v>
      </c>
      <c r="E87">
        <v>2968362.9550000001</v>
      </c>
      <c r="F87">
        <v>1306862.9550000001</v>
      </c>
      <c r="G87">
        <v>1</v>
      </c>
      <c r="H87">
        <v>2968362.9550000001</v>
      </c>
      <c r="I87">
        <v>2968362.9550000001</v>
      </c>
      <c r="J87">
        <v>2968362.9550000001</v>
      </c>
      <c r="K87" t="s">
        <v>774</v>
      </c>
    </row>
    <row r="88" spans="1:11" x14ac:dyDescent="0.25">
      <c r="A88" t="s">
        <v>61</v>
      </c>
      <c r="B88" t="s">
        <v>61</v>
      </c>
      <c r="C88" t="s">
        <v>705</v>
      </c>
      <c r="D88" t="s">
        <v>705</v>
      </c>
      <c r="E88">
        <v>71839027.319999993</v>
      </c>
      <c r="F88">
        <v>88130746.204999998</v>
      </c>
      <c r="G88">
        <v>29</v>
      </c>
      <c r="H88">
        <v>15368895.92</v>
      </c>
      <c r="I88">
        <v>72.66</v>
      </c>
      <c r="J88">
        <v>203471.69</v>
      </c>
      <c r="K88" t="s">
        <v>775</v>
      </c>
    </row>
    <row r="89" spans="1:11" x14ac:dyDescent="0.25">
      <c r="A89" t="s">
        <v>61</v>
      </c>
      <c r="B89" t="s">
        <v>61</v>
      </c>
      <c r="C89" t="s">
        <v>705</v>
      </c>
      <c r="D89" t="s">
        <v>705</v>
      </c>
      <c r="E89">
        <v>4569961.42</v>
      </c>
      <c r="F89">
        <v>1588183.9469999999</v>
      </c>
      <c r="G89">
        <v>1</v>
      </c>
      <c r="H89">
        <v>4569961.42</v>
      </c>
      <c r="I89">
        <v>4569961.42</v>
      </c>
      <c r="J89">
        <v>4569961.42</v>
      </c>
      <c r="K89" t="s">
        <v>776</v>
      </c>
    </row>
    <row r="90" spans="1:11" x14ac:dyDescent="0.25">
      <c r="A90" t="s">
        <v>61</v>
      </c>
      <c r="B90" t="s">
        <v>61</v>
      </c>
      <c r="C90" t="s">
        <v>705</v>
      </c>
      <c r="D90" t="s">
        <v>705</v>
      </c>
      <c r="E90">
        <v>10231548.155200001</v>
      </c>
      <c r="F90">
        <v>7746312.6551999999</v>
      </c>
      <c r="G90">
        <v>1</v>
      </c>
      <c r="H90">
        <v>10231548.155200001</v>
      </c>
      <c r="I90">
        <v>10231548.155200001</v>
      </c>
      <c r="J90">
        <v>10231548.155200001</v>
      </c>
      <c r="K90" t="s">
        <v>777</v>
      </c>
    </row>
    <row r="91" spans="1:11" x14ac:dyDescent="0.25">
      <c r="A91" t="s">
        <v>61</v>
      </c>
      <c r="B91" t="s">
        <v>61</v>
      </c>
      <c r="C91" t="s">
        <v>705</v>
      </c>
      <c r="D91" t="s">
        <v>705</v>
      </c>
      <c r="E91">
        <v>8645014.8599999994</v>
      </c>
      <c r="F91">
        <v>5405418.5644285604</v>
      </c>
      <c r="G91">
        <v>4</v>
      </c>
      <c r="H91">
        <v>2922610.34</v>
      </c>
      <c r="I91">
        <v>116</v>
      </c>
      <c r="J91">
        <v>845888.86499999999</v>
      </c>
      <c r="K91" t="s">
        <v>778</v>
      </c>
    </row>
    <row r="92" spans="1:11" x14ac:dyDescent="0.25">
      <c r="A92" t="s">
        <v>61</v>
      </c>
      <c r="B92" t="s">
        <v>61</v>
      </c>
      <c r="C92" t="s">
        <v>705</v>
      </c>
      <c r="D92" t="s">
        <v>705</v>
      </c>
      <c r="E92">
        <v>135953.553738079</v>
      </c>
      <c r="F92">
        <v>51791.506296521198</v>
      </c>
      <c r="G92">
        <v>1</v>
      </c>
      <c r="H92">
        <v>135953.553738079</v>
      </c>
      <c r="I92">
        <v>135953.553738079</v>
      </c>
      <c r="J92">
        <v>135953.553738079</v>
      </c>
      <c r="K92" t="s">
        <v>763</v>
      </c>
    </row>
    <row r="93" spans="1:11" x14ac:dyDescent="0.25">
      <c r="A93" t="s">
        <v>61</v>
      </c>
      <c r="B93" t="s">
        <v>61</v>
      </c>
      <c r="C93" t="s">
        <v>705</v>
      </c>
      <c r="D93" t="s">
        <v>705</v>
      </c>
      <c r="E93">
        <v>1505440.24</v>
      </c>
      <c r="F93">
        <v>1495171.24</v>
      </c>
      <c r="G93">
        <v>1</v>
      </c>
      <c r="H93">
        <v>1487536.78</v>
      </c>
      <c r="I93">
        <v>17903.46</v>
      </c>
      <c r="J93">
        <v>752720.12</v>
      </c>
      <c r="K93" t="s">
        <v>764</v>
      </c>
    </row>
    <row r="94" spans="1:11" x14ac:dyDescent="0.25">
      <c r="A94" t="s">
        <v>61</v>
      </c>
      <c r="B94" t="s">
        <v>61</v>
      </c>
      <c r="C94" t="s">
        <v>705</v>
      </c>
      <c r="D94" t="s">
        <v>705</v>
      </c>
      <c r="E94">
        <v>13826116.310000001</v>
      </c>
      <c r="F94">
        <v>9277842.3100000005</v>
      </c>
      <c r="G94">
        <v>1</v>
      </c>
      <c r="H94">
        <v>13826116.310000001</v>
      </c>
      <c r="I94">
        <v>13826116.310000001</v>
      </c>
      <c r="J94">
        <v>13826116.310000001</v>
      </c>
      <c r="K94" t="s">
        <v>747</v>
      </c>
    </row>
    <row r="95" spans="1:11" x14ac:dyDescent="0.25">
      <c r="A95" t="s">
        <v>61</v>
      </c>
      <c r="B95" t="s">
        <v>61</v>
      </c>
      <c r="C95" t="s">
        <v>705</v>
      </c>
      <c r="D95" t="s">
        <v>705</v>
      </c>
      <c r="E95">
        <v>2569691.98</v>
      </c>
      <c r="F95">
        <v>1408290.7739570001</v>
      </c>
      <c r="G95">
        <v>3</v>
      </c>
      <c r="H95">
        <v>1247775.74</v>
      </c>
      <c r="I95">
        <v>498783.03</v>
      </c>
      <c r="J95">
        <v>823133.21</v>
      </c>
      <c r="K95" t="s">
        <v>779</v>
      </c>
    </row>
    <row r="96" spans="1:11" x14ac:dyDescent="0.25">
      <c r="A96" t="s">
        <v>53</v>
      </c>
      <c r="B96" t="s">
        <v>53</v>
      </c>
      <c r="C96" t="s">
        <v>704</v>
      </c>
      <c r="D96" t="s">
        <v>704</v>
      </c>
      <c r="E96">
        <v>2531201.3539196271</v>
      </c>
      <c r="F96">
        <v>1408360.193314875</v>
      </c>
      <c r="G96">
        <v>10</v>
      </c>
      <c r="H96">
        <v>2186584.3810717901</v>
      </c>
      <c r="I96">
        <v>5.1129188120000002</v>
      </c>
      <c r="J96">
        <v>1167.5605753142599</v>
      </c>
      <c r="K96" t="s">
        <v>368</v>
      </c>
    </row>
    <row r="97" spans="1:11" x14ac:dyDescent="0.25">
      <c r="A97" t="s">
        <v>53</v>
      </c>
      <c r="B97" t="s">
        <v>53</v>
      </c>
      <c r="C97" t="s">
        <v>705</v>
      </c>
      <c r="D97" t="s">
        <v>705</v>
      </c>
      <c r="E97">
        <v>199685.53</v>
      </c>
      <c r="F97">
        <v>199208.927</v>
      </c>
      <c r="G97">
        <v>3</v>
      </c>
      <c r="H97">
        <v>147224.64000000001</v>
      </c>
      <c r="I97">
        <v>0.06</v>
      </c>
      <c r="J97">
        <v>26230.415000000001</v>
      </c>
      <c r="K97" t="s">
        <v>767</v>
      </c>
    </row>
    <row r="98" spans="1:11" x14ac:dyDescent="0.25">
      <c r="A98" t="s">
        <v>59</v>
      </c>
      <c r="B98" t="s">
        <v>59</v>
      </c>
      <c r="C98" t="s">
        <v>705</v>
      </c>
      <c r="D98" t="s">
        <v>705</v>
      </c>
      <c r="E98">
        <v>25932048784.76622</v>
      </c>
      <c r="F98">
        <v>40431139.892295502</v>
      </c>
      <c r="G98">
        <v>21</v>
      </c>
      <c r="H98">
        <v>17901988888.880001</v>
      </c>
      <c r="I98">
        <v>127.13</v>
      </c>
      <c r="J98">
        <v>54391151.360699996</v>
      </c>
      <c r="K98" t="s">
        <v>132</v>
      </c>
    </row>
    <row r="99" spans="1:11" x14ac:dyDescent="0.25">
      <c r="A99" t="s">
        <v>59</v>
      </c>
      <c r="B99" t="s">
        <v>59</v>
      </c>
      <c r="C99" t="s">
        <v>705</v>
      </c>
      <c r="D99" t="s">
        <v>705</v>
      </c>
      <c r="E99">
        <v>3950797.99</v>
      </c>
      <c r="F99">
        <v>0</v>
      </c>
      <c r="G99">
        <v>1</v>
      </c>
      <c r="H99">
        <v>3950797.99</v>
      </c>
      <c r="I99">
        <v>3950797.99</v>
      </c>
      <c r="J99">
        <v>3950797.99</v>
      </c>
      <c r="K99" t="s">
        <v>780</v>
      </c>
    </row>
    <row r="100" spans="1:11" x14ac:dyDescent="0.25">
      <c r="A100" t="s">
        <v>59</v>
      </c>
      <c r="B100" t="s">
        <v>59</v>
      </c>
      <c r="C100" t="s">
        <v>704</v>
      </c>
      <c r="D100" t="s">
        <v>704</v>
      </c>
      <c r="E100">
        <v>175043330.43117779</v>
      </c>
      <c r="F100">
        <v>177585526.811479</v>
      </c>
      <c r="G100">
        <v>33</v>
      </c>
      <c r="H100">
        <v>131885307.083424</v>
      </c>
      <c r="I100">
        <v>3.0626383683879999</v>
      </c>
      <c r="J100">
        <v>443.09577008554402</v>
      </c>
      <c r="K100" t="s">
        <v>368</v>
      </c>
    </row>
    <row r="101" spans="1:11" x14ac:dyDescent="0.25">
      <c r="A101" t="s">
        <v>59</v>
      </c>
      <c r="B101" t="s">
        <v>59</v>
      </c>
      <c r="C101" t="s">
        <v>705</v>
      </c>
      <c r="D101" t="s">
        <v>705</v>
      </c>
      <c r="E101">
        <v>178145418.12526119</v>
      </c>
      <c r="F101">
        <v>33456565.521883309</v>
      </c>
      <c r="G101">
        <v>9</v>
      </c>
      <c r="H101">
        <v>43871757.170000002</v>
      </c>
      <c r="I101">
        <v>1544994.70999999</v>
      </c>
      <c r="J101">
        <v>17048415.103844661</v>
      </c>
      <c r="K101" t="s">
        <v>781</v>
      </c>
    </row>
    <row r="102" spans="1:11" x14ac:dyDescent="0.25">
      <c r="A102" t="s">
        <v>59</v>
      </c>
      <c r="B102" t="s">
        <v>59</v>
      </c>
      <c r="C102" t="s">
        <v>705</v>
      </c>
      <c r="D102" t="s">
        <v>705</v>
      </c>
      <c r="E102">
        <v>759244.99054345582</v>
      </c>
      <c r="F102">
        <v>0</v>
      </c>
      <c r="G102">
        <v>1</v>
      </c>
      <c r="H102">
        <v>684404.08134687203</v>
      </c>
      <c r="I102">
        <v>698.39781809054398</v>
      </c>
      <c r="J102">
        <v>29556.25215214639</v>
      </c>
      <c r="K102" t="s">
        <v>738</v>
      </c>
    </row>
    <row r="103" spans="1:11" x14ac:dyDescent="0.25">
      <c r="A103" t="s">
        <v>59</v>
      </c>
      <c r="B103" t="s">
        <v>59</v>
      </c>
      <c r="C103" t="s">
        <v>704</v>
      </c>
      <c r="D103" t="s">
        <v>704</v>
      </c>
      <c r="E103">
        <v>15342099.139798099</v>
      </c>
      <c r="F103">
        <v>3516169.73704649</v>
      </c>
      <c r="G103">
        <v>3</v>
      </c>
      <c r="H103">
        <v>10740277.02985866</v>
      </c>
      <c r="I103">
        <v>10.61</v>
      </c>
      <c r="J103">
        <v>4601811.4999394398</v>
      </c>
      <c r="K103" t="s">
        <v>263</v>
      </c>
    </row>
    <row r="104" spans="1:11" x14ac:dyDescent="0.25">
      <c r="A104" t="s">
        <v>59</v>
      </c>
      <c r="B104" t="s">
        <v>59</v>
      </c>
      <c r="C104" t="s">
        <v>705</v>
      </c>
      <c r="D104" t="s">
        <v>705</v>
      </c>
      <c r="E104">
        <v>170.26</v>
      </c>
      <c r="F104">
        <v>0</v>
      </c>
      <c r="G104">
        <v>1</v>
      </c>
      <c r="H104">
        <v>170.26</v>
      </c>
      <c r="I104">
        <v>170.26</v>
      </c>
      <c r="J104">
        <v>170.26</v>
      </c>
      <c r="K104" t="s">
        <v>782</v>
      </c>
    </row>
    <row r="105" spans="1:11" x14ac:dyDescent="0.25">
      <c r="A105" t="s">
        <v>59</v>
      </c>
      <c r="B105" t="s">
        <v>59</v>
      </c>
      <c r="C105" t="s">
        <v>705</v>
      </c>
      <c r="D105" t="s">
        <v>705</v>
      </c>
      <c r="E105">
        <v>58942028.543339297</v>
      </c>
      <c r="F105">
        <v>11746297.76453566</v>
      </c>
      <c r="G105">
        <v>6</v>
      </c>
      <c r="H105">
        <v>58925307.233339302</v>
      </c>
      <c r="I105">
        <v>105</v>
      </c>
      <c r="J105">
        <v>3595.86</v>
      </c>
      <c r="K105" t="s">
        <v>739</v>
      </c>
    </row>
    <row r="106" spans="1:11" x14ac:dyDescent="0.25">
      <c r="A106" t="s">
        <v>59</v>
      </c>
      <c r="B106" t="s">
        <v>59</v>
      </c>
      <c r="C106" t="s">
        <v>705</v>
      </c>
      <c r="D106" t="s">
        <v>705</v>
      </c>
      <c r="E106">
        <v>98689</v>
      </c>
      <c r="F106">
        <v>10292.7826</v>
      </c>
      <c r="G106">
        <v>3</v>
      </c>
      <c r="H106">
        <v>51464</v>
      </c>
      <c r="I106">
        <v>5517</v>
      </c>
      <c r="J106">
        <v>41708</v>
      </c>
      <c r="K106" t="s">
        <v>753</v>
      </c>
    </row>
    <row r="107" spans="1:11" x14ac:dyDescent="0.25">
      <c r="A107" t="s">
        <v>55</v>
      </c>
      <c r="B107" t="s">
        <v>55</v>
      </c>
      <c r="C107" t="s">
        <v>704</v>
      </c>
      <c r="D107" t="s">
        <v>704</v>
      </c>
      <c r="E107">
        <v>1221958415.698648</v>
      </c>
      <c r="F107">
        <v>815660007.45495749</v>
      </c>
      <c r="G107">
        <v>314</v>
      </c>
      <c r="H107">
        <v>49363193.617271371</v>
      </c>
      <c r="I107">
        <v>7.4999999999012995E-2</v>
      </c>
      <c r="J107">
        <v>660938.53385848796</v>
      </c>
      <c r="K107" t="s">
        <v>263</v>
      </c>
    </row>
    <row r="108" spans="1:11" x14ac:dyDescent="0.25">
      <c r="A108" t="s">
        <v>55</v>
      </c>
      <c r="B108" t="s">
        <v>55</v>
      </c>
      <c r="C108" t="s">
        <v>705</v>
      </c>
      <c r="D108" t="s">
        <v>705</v>
      </c>
      <c r="E108">
        <v>163948115.90000001</v>
      </c>
      <c r="F108">
        <v>178887392.11006179</v>
      </c>
      <c r="G108">
        <v>48</v>
      </c>
      <c r="H108">
        <v>14714607.18</v>
      </c>
      <c r="I108">
        <v>5.0000000046566103E-3</v>
      </c>
      <c r="J108">
        <v>1491141.7050000001</v>
      </c>
      <c r="K108" t="s">
        <v>749</v>
      </c>
    </row>
    <row r="109" spans="1:11" x14ac:dyDescent="0.25">
      <c r="A109" t="s">
        <v>55</v>
      </c>
      <c r="B109" t="s">
        <v>55</v>
      </c>
      <c r="C109" t="s">
        <v>705</v>
      </c>
      <c r="D109" t="s">
        <v>705</v>
      </c>
      <c r="E109">
        <v>30117509.129999999</v>
      </c>
      <c r="F109">
        <v>17703247.7225</v>
      </c>
      <c r="G109">
        <v>1</v>
      </c>
      <c r="H109">
        <v>29985524.100000001</v>
      </c>
      <c r="I109">
        <v>131985.03</v>
      </c>
      <c r="J109">
        <v>15058754.564999999</v>
      </c>
      <c r="K109" t="s">
        <v>783</v>
      </c>
    </row>
    <row r="110" spans="1:11" x14ac:dyDescent="0.25">
      <c r="A110" t="s">
        <v>60</v>
      </c>
      <c r="B110" t="s">
        <v>60</v>
      </c>
      <c r="C110" t="s">
        <v>705</v>
      </c>
      <c r="D110" t="s">
        <v>705</v>
      </c>
      <c r="E110">
        <v>96416.06</v>
      </c>
      <c r="F110">
        <v>241040.15</v>
      </c>
      <c r="G110">
        <v>0</v>
      </c>
      <c r="H110">
        <v>96416.06</v>
      </c>
      <c r="I110">
        <v>96416.06</v>
      </c>
      <c r="J110">
        <v>96416.06</v>
      </c>
      <c r="K110" t="s">
        <v>784</v>
      </c>
    </row>
    <row r="111" spans="1:11" x14ac:dyDescent="0.25">
      <c r="A111" t="s">
        <v>60</v>
      </c>
      <c r="B111" t="s">
        <v>60</v>
      </c>
      <c r="C111" t="s">
        <v>705</v>
      </c>
      <c r="D111" t="s">
        <v>705</v>
      </c>
      <c r="E111">
        <v>766039.62435000006</v>
      </c>
      <c r="F111">
        <v>770186.49435000005</v>
      </c>
      <c r="G111">
        <v>0</v>
      </c>
      <c r="H111">
        <v>763275.04434999998</v>
      </c>
      <c r="I111">
        <v>2764.58</v>
      </c>
      <c r="J111">
        <v>383019.81217500003</v>
      </c>
      <c r="K111" t="s">
        <v>785</v>
      </c>
    </row>
    <row r="112" spans="1:11" x14ac:dyDescent="0.25">
      <c r="A112" t="s">
        <v>60</v>
      </c>
      <c r="B112" t="s">
        <v>60</v>
      </c>
      <c r="C112" t="s">
        <v>705</v>
      </c>
      <c r="D112" t="s">
        <v>705</v>
      </c>
      <c r="E112">
        <v>316367687.67147237</v>
      </c>
      <c r="F112">
        <v>110099690.5004117</v>
      </c>
      <c r="G112">
        <v>1</v>
      </c>
      <c r="H112">
        <v>209846212.42167559</v>
      </c>
      <c r="I112">
        <v>216367.03419699651</v>
      </c>
      <c r="J112">
        <v>30272199.57156739</v>
      </c>
      <c r="K112" t="s">
        <v>752</v>
      </c>
    </row>
    <row r="113" spans="1:11" x14ac:dyDescent="0.25">
      <c r="A113" t="s">
        <v>60</v>
      </c>
      <c r="B113" t="s">
        <v>60</v>
      </c>
      <c r="C113" t="s">
        <v>705</v>
      </c>
      <c r="D113" t="s">
        <v>705</v>
      </c>
      <c r="E113">
        <v>6076068</v>
      </c>
      <c r="F113">
        <v>6325801.5</v>
      </c>
      <c r="G113">
        <v>0</v>
      </c>
      <c r="H113">
        <v>1968864</v>
      </c>
      <c r="I113">
        <v>166489</v>
      </c>
      <c r="J113">
        <v>1125095</v>
      </c>
      <c r="K113" t="s">
        <v>786</v>
      </c>
    </row>
    <row r="114" spans="1:11" x14ac:dyDescent="0.25">
      <c r="A114" t="s">
        <v>60</v>
      </c>
      <c r="B114" t="s">
        <v>60</v>
      </c>
      <c r="C114" t="s">
        <v>705</v>
      </c>
      <c r="D114" t="s">
        <v>705</v>
      </c>
      <c r="E114">
        <v>39749425</v>
      </c>
      <c r="F114">
        <v>39748226</v>
      </c>
      <c r="G114">
        <v>0</v>
      </c>
      <c r="H114">
        <v>36442991</v>
      </c>
      <c r="I114">
        <v>1199</v>
      </c>
      <c r="J114">
        <v>1500000</v>
      </c>
      <c r="K114" t="s">
        <v>772</v>
      </c>
    </row>
    <row r="115" spans="1:11" x14ac:dyDescent="0.25">
      <c r="A115" t="s">
        <v>60</v>
      </c>
      <c r="B115" t="s">
        <v>60</v>
      </c>
      <c r="C115" t="s">
        <v>705</v>
      </c>
      <c r="D115" t="s">
        <v>705</v>
      </c>
      <c r="E115">
        <v>23089907.36413553</v>
      </c>
      <c r="F115">
        <v>23058270.54060654</v>
      </c>
      <c r="G115">
        <v>1</v>
      </c>
      <c r="H115">
        <v>9182234.7136500906</v>
      </c>
      <c r="I115">
        <v>7.0407073404020002</v>
      </c>
      <c r="J115">
        <v>1144031.076930759</v>
      </c>
      <c r="K115" t="s">
        <v>715</v>
      </c>
    </row>
    <row r="116" spans="1:11" x14ac:dyDescent="0.25">
      <c r="A116" t="s">
        <v>60</v>
      </c>
      <c r="B116" t="s">
        <v>60</v>
      </c>
      <c r="C116" t="s">
        <v>704</v>
      </c>
      <c r="D116" t="s">
        <v>704</v>
      </c>
      <c r="E116">
        <v>540129089.72636008</v>
      </c>
      <c r="F116">
        <v>84860554.502745092</v>
      </c>
      <c r="G116">
        <v>1</v>
      </c>
      <c r="H116">
        <v>334096846.51005352</v>
      </c>
      <c r="I116">
        <v>1864435.33</v>
      </c>
      <c r="J116">
        <v>102083903.94315331</v>
      </c>
      <c r="K116" t="s">
        <v>153</v>
      </c>
    </row>
    <row r="117" spans="1:11" x14ac:dyDescent="0.25">
      <c r="A117" t="s">
        <v>60</v>
      </c>
      <c r="B117" t="s">
        <v>60</v>
      </c>
      <c r="C117" t="s">
        <v>704</v>
      </c>
      <c r="D117" t="s">
        <v>704</v>
      </c>
      <c r="E117">
        <v>2206103551.9551582</v>
      </c>
      <c r="F117">
        <v>76299928.265403464</v>
      </c>
      <c r="G117">
        <v>1</v>
      </c>
      <c r="H117">
        <v>2129803623.689755</v>
      </c>
      <c r="I117">
        <v>32739288.454755791</v>
      </c>
      <c r="J117">
        <v>43560639.810647666</v>
      </c>
      <c r="K117" t="s">
        <v>720</v>
      </c>
    </row>
    <row r="118" spans="1:11" x14ac:dyDescent="0.25">
      <c r="A118" t="s">
        <v>60</v>
      </c>
      <c r="B118" t="s">
        <v>60</v>
      </c>
      <c r="C118" t="s">
        <v>704</v>
      </c>
      <c r="D118" t="s">
        <v>704</v>
      </c>
      <c r="E118">
        <v>1447.352490206272</v>
      </c>
      <c r="F118">
        <v>0</v>
      </c>
      <c r="G118">
        <v>0</v>
      </c>
      <c r="H118">
        <v>1447.352490206272</v>
      </c>
      <c r="I118">
        <v>1447.352490206272</v>
      </c>
      <c r="J118">
        <v>1447.352490206272</v>
      </c>
      <c r="K118" t="s">
        <v>721</v>
      </c>
    </row>
    <row r="119" spans="1:11" x14ac:dyDescent="0.25">
      <c r="A119" t="s">
        <v>60</v>
      </c>
      <c r="B119" t="s">
        <v>60</v>
      </c>
      <c r="C119" t="s">
        <v>705</v>
      </c>
      <c r="D119" t="s">
        <v>705</v>
      </c>
      <c r="E119">
        <v>10082517.69072099</v>
      </c>
      <c r="F119">
        <v>10082517.69072099</v>
      </c>
      <c r="G119">
        <v>1</v>
      </c>
      <c r="H119">
        <v>4208432</v>
      </c>
      <c r="I119">
        <v>826976</v>
      </c>
      <c r="J119">
        <v>1230600.3453604949</v>
      </c>
      <c r="K119" t="s">
        <v>748</v>
      </c>
    </row>
    <row r="120" spans="1:11" x14ac:dyDescent="0.25">
      <c r="A120" t="s">
        <v>60</v>
      </c>
      <c r="B120" t="s">
        <v>60</v>
      </c>
      <c r="C120" t="s">
        <v>705</v>
      </c>
      <c r="D120" t="s">
        <v>705</v>
      </c>
      <c r="E120">
        <v>5153078.9154529618</v>
      </c>
      <c r="F120">
        <v>5221529.6551455269</v>
      </c>
      <c r="G120">
        <v>1</v>
      </c>
      <c r="H120">
        <v>4187627.1741146501</v>
      </c>
      <c r="I120">
        <v>5209.1000000000004</v>
      </c>
      <c r="J120">
        <v>107792.4752451635</v>
      </c>
      <c r="K120" t="s">
        <v>766</v>
      </c>
    </row>
    <row r="121" spans="1:11" x14ac:dyDescent="0.25">
      <c r="A121" t="s">
        <v>60</v>
      </c>
      <c r="B121" t="s">
        <v>60</v>
      </c>
      <c r="C121" t="s">
        <v>705</v>
      </c>
      <c r="D121" t="s">
        <v>705</v>
      </c>
      <c r="E121">
        <v>5308194.2204200896</v>
      </c>
      <c r="F121">
        <v>5308194.2204200896</v>
      </c>
      <c r="G121">
        <v>0</v>
      </c>
      <c r="H121">
        <v>4352067.0661882441</v>
      </c>
      <c r="I121">
        <v>4323.25</v>
      </c>
      <c r="J121">
        <v>237739.49678828899</v>
      </c>
      <c r="K121" t="s">
        <v>769</v>
      </c>
    </row>
    <row r="122" spans="1:11" x14ac:dyDescent="0.25">
      <c r="A122" t="s">
        <v>60</v>
      </c>
      <c r="B122" t="s">
        <v>60</v>
      </c>
      <c r="C122" t="s">
        <v>705</v>
      </c>
      <c r="D122" t="s">
        <v>705</v>
      </c>
      <c r="E122">
        <v>13287728.998518011</v>
      </c>
      <c r="F122">
        <v>13287728.998518011</v>
      </c>
      <c r="G122">
        <v>1</v>
      </c>
      <c r="H122">
        <v>7448968.3671977166</v>
      </c>
      <c r="I122">
        <v>5820.82</v>
      </c>
      <c r="J122">
        <v>1375803.6189918399</v>
      </c>
      <c r="K122" t="s">
        <v>733</v>
      </c>
    </row>
    <row r="123" spans="1:11" x14ac:dyDescent="0.25">
      <c r="A123" t="s">
        <v>60</v>
      </c>
      <c r="B123" t="s">
        <v>60</v>
      </c>
      <c r="C123" t="s">
        <v>705</v>
      </c>
      <c r="D123" t="s">
        <v>705</v>
      </c>
      <c r="E123">
        <v>10269172.00015145</v>
      </c>
      <c r="F123">
        <v>10269172.00015145</v>
      </c>
      <c r="G123">
        <v>1</v>
      </c>
      <c r="H123">
        <v>10085896</v>
      </c>
      <c r="I123">
        <v>3.0001514538128631</v>
      </c>
      <c r="J123">
        <v>183273</v>
      </c>
      <c r="K123" t="s">
        <v>787</v>
      </c>
    </row>
    <row r="124" spans="1:11" x14ac:dyDescent="0.25">
      <c r="A124" t="s">
        <v>60</v>
      </c>
      <c r="B124" t="s">
        <v>60</v>
      </c>
      <c r="C124" t="s">
        <v>705</v>
      </c>
      <c r="D124" t="s">
        <v>705</v>
      </c>
      <c r="E124">
        <v>16649.919999999998</v>
      </c>
      <c r="F124">
        <v>16651.060000000001</v>
      </c>
      <c r="G124">
        <v>0</v>
      </c>
      <c r="H124">
        <v>15649.16</v>
      </c>
      <c r="I124">
        <v>0.76</v>
      </c>
      <c r="J124">
        <v>1000</v>
      </c>
      <c r="K124" t="s">
        <v>775</v>
      </c>
    </row>
    <row r="125" spans="1:11" x14ac:dyDescent="0.25">
      <c r="A125" t="s">
        <v>60</v>
      </c>
      <c r="B125" t="s">
        <v>60</v>
      </c>
      <c r="C125" t="s">
        <v>705</v>
      </c>
      <c r="D125" t="s">
        <v>705</v>
      </c>
      <c r="E125">
        <v>269229.78666666697</v>
      </c>
      <c r="F125">
        <v>269229.78666666697</v>
      </c>
      <c r="G125">
        <v>0</v>
      </c>
      <c r="H125">
        <v>269229.78666666697</v>
      </c>
      <c r="I125">
        <v>269229.78666666697</v>
      </c>
      <c r="J125">
        <v>269229.78666666697</v>
      </c>
      <c r="K125" t="s">
        <v>788</v>
      </c>
    </row>
    <row r="126" spans="1:11" x14ac:dyDescent="0.25">
      <c r="A126" t="s">
        <v>60</v>
      </c>
      <c r="B126" t="s">
        <v>60</v>
      </c>
      <c r="C126" t="s">
        <v>705</v>
      </c>
      <c r="D126" t="s">
        <v>705</v>
      </c>
      <c r="E126">
        <v>1014650.00111111</v>
      </c>
      <c r="F126">
        <v>1020809.28611111</v>
      </c>
      <c r="G126">
        <v>0</v>
      </c>
      <c r="H126">
        <v>1010543.81111111</v>
      </c>
      <c r="I126">
        <v>4106.1899999999996</v>
      </c>
      <c r="J126">
        <v>507325.00055555499</v>
      </c>
      <c r="K126" t="s">
        <v>726</v>
      </c>
    </row>
    <row r="127" spans="1:11" x14ac:dyDescent="0.25">
      <c r="A127" t="s">
        <v>60</v>
      </c>
      <c r="B127" t="s">
        <v>60</v>
      </c>
      <c r="C127" t="s">
        <v>705</v>
      </c>
      <c r="D127" t="s">
        <v>705</v>
      </c>
      <c r="E127">
        <v>1173394.743320395</v>
      </c>
      <c r="F127">
        <v>1173394.743320395</v>
      </c>
      <c r="G127">
        <v>1</v>
      </c>
      <c r="H127">
        <v>1173394.743320395</v>
      </c>
      <c r="I127">
        <v>1173394.743320395</v>
      </c>
      <c r="J127">
        <v>1173394.743320395</v>
      </c>
      <c r="K127" t="s">
        <v>789</v>
      </c>
    </row>
    <row r="128" spans="1:11" x14ac:dyDescent="0.25">
      <c r="A128" t="s">
        <v>60</v>
      </c>
      <c r="B128" t="s">
        <v>60</v>
      </c>
      <c r="C128" t="s">
        <v>705</v>
      </c>
      <c r="D128" t="s">
        <v>705</v>
      </c>
      <c r="E128">
        <v>1710565.686666667</v>
      </c>
      <c r="F128">
        <v>1710565.686666667</v>
      </c>
      <c r="G128">
        <v>0</v>
      </c>
      <c r="H128">
        <v>1710565.686666667</v>
      </c>
      <c r="I128">
        <v>1710565.686666667</v>
      </c>
      <c r="J128">
        <v>1710565.686666667</v>
      </c>
      <c r="K128" t="s">
        <v>729</v>
      </c>
    </row>
    <row r="129" spans="1:11" x14ac:dyDescent="0.25">
      <c r="A129" t="s">
        <v>66</v>
      </c>
      <c r="B129" t="s">
        <v>58</v>
      </c>
      <c r="C129" t="s">
        <v>705</v>
      </c>
      <c r="D129" t="s">
        <v>705</v>
      </c>
      <c r="E129">
        <v>865785.62</v>
      </c>
      <c r="F129">
        <v>1422435.6218379999</v>
      </c>
      <c r="G129">
        <v>2</v>
      </c>
      <c r="H129">
        <v>729233.12</v>
      </c>
      <c r="I129">
        <v>136552.5</v>
      </c>
      <c r="J129">
        <v>432892.81</v>
      </c>
      <c r="K129" t="s">
        <v>739</v>
      </c>
    </row>
    <row r="130" spans="1:11" x14ac:dyDescent="0.25">
      <c r="A130" t="s">
        <v>751</v>
      </c>
      <c r="B130" t="s">
        <v>751</v>
      </c>
      <c r="C130" t="s">
        <v>705</v>
      </c>
      <c r="D130" t="s">
        <v>705</v>
      </c>
      <c r="E130">
        <v>1205554.48</v>
      </c>
      <c r="F130">
        <v>0</v>
      </c>
      <c r="G130">
        <v>1</v>
      </c>
      <c r="H130">
        <v>1205554.48</v>
      </c>
      <c r="I130">
        <v>1205554.48</v>
      </c>
      <c r="J130">
        <v>1205554.48</v>
      </c>
      <c r="K130" t="s">
        <v>731</v>
      </c>
    </row>
    <row r="131" spans="1:11" x14ac:dyDescent="0.25">
      <c r="A131" t="s">
        <v>751</v>
      </c>
      <c r="B131" t="s">
        <v>751</v>
      </c>
      <c r="C131" t="s">
        <v>705</v>
      </c>
      <c r="D131" t="s">
        <v>705</v>
      </c>
      <c r="E131">
        <v>5049.71</v>
      </c>
      <c r="F131">
        <v>0</v>
      </c>
      <c r="G131">
        <v>1</v>
      </c>
      <c r="H131">
        <v>5049.71</v>
      </c>
      <c r="I131">
        <v>5049.71</v>
      </c>
      <c r="J131">
        <v>5049.71</v>
      </c>
      <c r="K131" t="s">
        <v>790</v>
      </c>
    </row>
    <row r="132" spans="1:11" x14ac:dyDescent="0.25">
      <c r="A132" t="s">
        <v>54</v>
      </c>
      <c r="B132" t="s">
        <v>54</v>
      </c>
      <c r="C132" t="s">
        <v>705</v>
      </c>
      <c r="D132" t="s">
        <v>705</v>
      </c>
      <c r="E132">
        <v>2319657475.904542</v>
      </c>
      <c r="F132">
        <v>9122147.5179600008</v>
      </c>
      <c r="G132">
        <v>23</v>
      </c>
      <c r="H132">
        <v>856492028.86000001</v>
      </c>
      <c r="I132">
        <v>9190.51</v>
      </c>
      <c r="J132">
        <v>3657726.660586555</v>
      </c>
      <c r="K132" t="s">
        <v>132</v>
      </c>
    </row>
    <row r="133" spans="1:11" x14ac:dyDescent="0.25">
      <c r="A133" t="s">
        <v>54</v>
      </c>
      <c r="B133" t="s">
        <v>54</v>
      </c>
      <c r="C133" t="s">
        <v>705</v>
      </c>
      <c r="D133" t="s">
        <v>705</v>
      </c>
      <c r="E133">
        <v>24674929.322000001</v>
      </c>
      <c r="F133">
        <v>25202929.322000001</v>
      </c>
      <c r="G133">
        <v>4</v>
      </c>
      <c r="H133">
        <v>12994837</v>
      </c>
      <c r="I133">
        <v>306020</v>
      </c>
      <c r="J133">
        <v>5687036.1610000003</v>
      </c>
      <c r="K133" t="s">
        <v>791</v>
      </c>
    </row>
    <row r="134" spans="1:11" x14ac:dyDescent="0.25">
      <c r="A134" t="s">
        <v>54</v>
      </c>
      <c r="B134" t="s">
        <v>54</v>
      </c>
      <c r="C134" t="s">
        <v>705</v>
      </c>
      <c r="D134" t="s">
        <v>705</v>
      </c>
      <c r="E134">
        <v>857653298.24885821</v>
      </c>
      <c r="F134">
        <v>159542189.9891611</v>
      </c>
      <c r="G134">
        <v>22</v>
      </c>
      <c r="H134">
        <v>228345322.0835036</v>
      </c>
      <c r="I134">
        <v>0.34298257650000002</v>
      </c>
      <c r="J134">
        <v>5830849.5680950098</v>
      </c>
      <c r="K134" t="s">
        <v>719</v>
      </c>
    </row>
    <row r="135" spans="1:11" x14ac:dyDescent="0.25">
      <c r="A135" t="s">
        <v>54</v>
      </c>
      <c r="B135" t="s">
        <v>54</v>
      </c>
      <c r="C135" t="s">
        <v>705</v>
      </c>
      <c r="D135" t="s">
        <v>705</v>
      </c>
      <c r="E135">
        <v>19994206.97244991</v>
      </c>
      <c r="F135">
        <v>2224136.3345300839</v>
      </c>
      <c r="G135">
        <v>2</v>
      </c>
      <c r="H135">
        <v>13915188.065561149</v>
      </c>
      <c r="I135">
        <v>2243058.2535300842</v>
      </c>
      <c r="J135">
        <v>3835960.6533586779</v>
      </c>
      <c r="K135" t="s">
        <v>717</v>
      </c>
    </row>
    <row r="136" spans="1:11" x14ac:dyDescent="0.25">
      <c r="A136" t="s">
        <v>54</v>
      </c>
      <c r="B136" t="s">
        <v>54</v>
      </c>
      <c r="C136" t="s">
        <v>705</v>
      </c>
      <c r="D136" t="s">
        <v>705</v>
      </c>
      <c r="E136">
        <v>133853427.89863309</v>
      </c>
      <c r="F136">
        <v>9161753.1005266272</v>
      </c>
      <c r="G136">
        <v>14</v>
      </c>
      <c r="H136">
        <v>70000000</v>
      </c>
      <c r="I136">
        <v>205.58</v>
      </c>
      <c r="J136">
        <v>1738297.5185</v>
      </c>
      <c r="K136" t="s">
        <v>781</v>
      </c>
    </row>
    <row r="137" spans="1:11" x14ac:dyDescent="0.25">
      <c r="A137" t="s">
        <v>54</v>
      </c>
      <c r="B137" t="s">
        <v>54</v>
      </c>
      <c r="C137" t="s">
        <v>705</v>
      </c>
      <c r="D137" t="s">
        <v>705</v>
      </c>
      <c r="E137">
        <v>70350.966040181695</v>
      </c>
      <c r="F137">
        <v>14070.17220803634</v>
      </c>
      <c r="G137">
        <v>2</v>
      </c>
      <c r="H137">
        <v>70330.810468908137</v>
      </c>
      <c r="I137">
        <v>20.155571273551999</v>
      </c>
      <c r="J137">
        <v>35175.483020090847</v>
      </c>
      <c r="K137" t="s">
        <v>738</v>
      </c>
    </row>
    <row r="138" spans="1:11" x14ac:dyDescent="0.25">
      <c r="A138" t="s">
        <v>54</v>
      </c>
      <c r="B138" t="s">
        <v>54</v>
      </c>
      <c r="C138" t="s">
        <v>705</v>
      </c>
      <c r="D138" t="s">
        <v>705</v>
      </c>
      <c r="E138">
        <v>228888915.28134441</v>
      </c>
      <c r="F138">
        <v>100</v>
      </c>
      <c r="G138">
        <v>8</v>
      </c>
      <c r="H138">
        <v>69839594</v>
      </c>
      <c r="I138">
        <v>100</v>
      </c>
      <c r="J138">
        <v>10910102</v>
      </c>
      <c r="K138" t="s">
        <v>792</v>
      </c>
    </row>
    <row r="139" spans="1:11" x14ac:dyDescent="0.25">
      <c r="A139" t="s">
        <v>54</v>
      </c>
      <c r="B139" t="s">
        <v>54</v>
      </c>
      <c r="C139" t="s">
        <v>704</v>
      </c>
      <c r="D139" t="s">
        <v>704</v>
      </c>
      <c r="E139">
        <v>296518954.67619878</v>
      </c>
      <c r="F139">
        <v>75056756.409756124</v>
      </c>
      <c r="G139">
        <v>48</v>
      </c>
      <c r="H139">
        <v>186424637.21000001</v>
      </c>
      <c r="I139">
        <v>0.01</v>
      </c>
      <c r="J139">
        <v>175745.39599620801</v>
      </c>
      <c r="K139" t="s">
        <v>263</v>
      </c>
    </row>
    <row r="140" spans="1:11" x14ac:dyDescent="0.25">
      <c r="A140" t="s">
        <v>54</v>
      </c>
      <c r="B140" t="s">
        <v>54</v>
      </c>
      <c r="C140" t="s">
        <v>704</v>
      </c>
      <c r="D140" t="s">
        <v>704</v>
      </c>
      <c r="E140">
        <v>74591431.132970303</v>
      </c>
      <c r="F140">
        <v>29651410.817944638</v>
      </c>
      <c r="G140">
        <v>1</v>
      </c>
      <c r="H140">
        <v>74591431.132970303</v>
      </c>
      <c r="I140">
        <v>74591431.132970303</v>
      </c>
      <c r="J140">
        <v>74591431.132970303</v>
      </c>
      <c r="K140" t="s">
        <v>734</v>
      </c>
    </row>
    <row r="141" spans="1:11" x14ac:dyDescent="0.25">
      <c r="A141" t="s">
        <v>54</v>
      </c>
      <c r="B141" t="s">
        <v>54</v>
      </c>
      <c r="C141" t="s">
        <v>705</v>
      </c>
      <c r="D141" t="s">
        <v>705</v>
      </c>
      <c r="E141">
        <v>4264.29</v>
      </c>
      <c r="F141">
        <v>852.85599999999999</v>
      </c>
      <c r="G141">
        <v>1</v>
      </c>
      <c r="H141">
        <v>4264.29</v>
      </c>
      <c r="I141">
        <v>4264.29</v>
      </c>
      <c r="J141">
        <v>4264.29</v>
      </c>
      <c r="K141" t="s">
        <v>776</v>
      </c>
    </row>
    <row r="142" spans="1:11" x14ac:dyDescent="0.25">
      <c r="A142" t="s">
        <v>54</v>
      </c>
      <c r="B142" t="s">
        <v>54</v>
      </c>
      <c r="C142" t="s">
        <v>705</v>
      </c>
      <c r="D142" t="s">
        <v>705</v>
      </c>
      <c r="E142">
        <v>128180.36</v>
      </c>
      <c r="F142">
        <v>25636.07</v>
      </c>
      <c r="G142">
        <v>1</v>
      </c>
      <c r="H142">
        <v>128180.36</v>
      </c>
      <c r="I142">
        <v>128180.36</v>
      </c>
      <c r="J142">
        <v>128180.36</v>
      </c>
      <c r="K142" t="s">
        <v>788</v>
      </c>
    </row>
    <row r="143" spans="1:11" x14ac:dyDescent="0.25">
      <c r="A143" t="s">
        <v>54</v>
      </c>
      <c r="B143" t="s">
        <v>54</v>
      </c>
      <c r="C143" t="s">
        <v>705</v>
      </c>
      <c r="D143" t="s">
        <v>705</v>
      </c>
      <c r="E143">
        <v>10662131.619855</v>
      </c>
      <c r="F143">
        <v>26655329.0496375</v>
      </c>
      <c r="G143">
        <v>1</v>
      </c>
      <c r="H143">
        <v>10662131.619855</v>
      </c>
      <c r="I143">
        <v>10662131.619855</v>
      </c>
      <c r="J143">
        <v>10662131.619855</v>
      </c>
      <c r="K143" t="s">
        <v>793</v>
      </c>
    </row>
    <row r="144" spans="1:11" x14ac:dyDescent="0.25">
      <c r="A144" t="s">
        <v>54</v>
      </c>
      <c r="B144" t="s">
        <v>54</v>
      </c>
      <c r="C144" t="s">
        <v>705</v>
      </c>
      <c r="D144" t="s">
        <v>705</v>
      </c>
      <c r="E144">
        <v>11858348.25</v>
      </c>
      <c r="F144">
        <v>29645870.625</v>
      </c>
      <c r="G144">
        <v>1</v>
      </c>
      <c r="H144">
        <v>11858348.25</v>
      </c>
      <c r="I144">
        <v>11858348.25</v>
      </c>
      <c r="J144">
        <v>11858348.25</v>
      </c>
      <c r="K144" t="s">
        <v>750</v>
      </c>
    </row>
    <row r="145" spans="1:11" x14ac:dyDescent="0.25">
      <c r="A145" t="s">
        <v>54</v>
      </c>
      <c r="B145" t="s">
        <v>54</v>
      </c>
      <c r="C145" t="s">
        <v>705</v>
      </c>
      <c r="D145" t="s">
        <v>705</v>
      </c>
      <c r="E145">
        <v>1443401.6929121399</v>
      </c>
      <c r="F145">
        <v>288680.33840262803</v>
      </c>
      <c r="G145">
        <v>1</v>
      </c>
      <c r="H145">
        <v>1443401.6929121399</v>
      </c>
      <c r="I145">
        <v>1443401.6929121399</v>
      </c>
      <c r="J145">
        <v>1443401.6929121399</v>
      </c>
      <c r="K145" t="s">
        <v>794</v>
      </c>
    </row>
    <row r="146" spans="1:11" x14ac:dyDescent="0.25">
      <c r="A146" t="s">
        <v>52</v>
      </c>
      <c r="B146" t="s">
        <v>52</v>
      </c>
      <c r="C146" t="s">
        <v>704</v>
      </c>
      <c r="D146" t="s">
        <v>704</v>
      </c>
      <c r="E146">
        <v>251762736.6347217</v>
      </c>
      <c r="F146">
        <v>114010787.96841601</v>
      </c>
      <c r="G146">
        <v>2471</v>
      </c>
      <c r="H146">
        <v>1360470.77</v>
      </c>
      <c r="I146">
        <v>0.01</v>
      </c>
      <c r="J146">
        <v>26968.431998897351</v>
      </c>
      <c r="K146" t="s">
        <v>263</v>
      </c>
    </row>
    <row r="147" spans="1:11" x14ac:dyDescent="0.25">
      <c r="A147" t="s">
        <v>115</v>
      </c>
      <c r="B147" t="s">
        <v>115</v>
      </c>
      <c r="C147" t="s">
        <v>705</v>
      </c>
      <c r="D147" t="s">
        <v>705</v>
      </c>
      <c r="E147">
        <v>427041.16239315312</v>
      </c>
      <c r="F147">
        <v>319680.84560205002</v>
      </c>
      <c r="G147">
        <v>7</v>
      </c>
      <c r="H147">
        <v>230096.510007948</v>
      </c>
      <c r="I147">
        <v>159.10145427969999</v>
      </c>
      <c r="J147">
        <v>22014.0732826899</v>
      </c>
      <c r="K147" t="s">
        <v>736</v>
      </c>
    </row>
    <row r="148" spans="1:11" x14ac:dyDescent="0.25">
      <c r="A148" t="s">
        <v>115</v>
      </c>
      <c r="B148" t="s">
        <v>115</v>
      </c>
      <c r="C148" t="s">
        <v>705</v>
      </c>
      <c r="D148" t="s">
        <v>705</v>
      </c>
      <c r="E148">
        <v>1787429899.4695871</v>
      </c>
      <c r="F148">
        <v>986341187.52961433</v>
      </c>
      <c r="G148">
        <v>127806</v>
      </c>
      <c r="H148">
        <v>975502.32807986299</v>
      </c>
      <c r="I148">
        <v>8.2932492999999996E-4</v>
      </c>
      <c r="J148">
        <v>4646.7229253012101</v>
      </c>
      <c r="K148" t="s">
        <v>717</v>
      </c>
    </row>
    <row r="149" spans="1:11" x14ac:dyDescent="0.25">
      <c r="A149" t="s">
        <v>115</v>
      </c>
      <c r="B149" t="s">
        <v>115</v>
      </c>
      <c r="C149" t="s">
        <v>705</v>
      </c>
      <c r="D149" t="s">
        <v>705</v>
      </c>
      <c r="E149">
        <v>6574762.6773374369</v>
      </c>
      <c r="F149">
        <v>4075607.397181523</v>
      </c>
      <c r="G149">
        <v>1285</v>
      </c>
      <c r="H149">
        <v>76600.345503606804</v>
      </c>
      <c r="I149">
        <v>2.0204061019999998E-3</v>
      </c>
      <c r="J149">
        <v>2487.9513086729698</v>
      </c>
      <c r="K149" t="s">
        <v>128</v>
      </c>
    </row>
    <row r="150" spans="1:11" x14ac:dyDescent="0.25">
      <c r="A150" t="s">
        <v>115</v>
      </c>
      <c r="B150" t="s">
        <v>115</v>
      </c>
      <c r="C150" t="s">
        <v>705</v>
      </c>
      <c r="D150" t="s">
        <v>705</v>
      </c>
      <c r="E150">
        <v>6302594.1100000003</v>
      </c>
      <c r="F150">
        <v>4438495.0024092495</v>
      </c>
      <c r="G150">
        <v>387</v>
      </c>
      <c r="H150">
        <v>164397.96</v>
      </c>
      <c r="I150">
        <v>176.56</v>
      </c>
      <c r="J150">
        <v>11512.18</v>
      </c>
      <c r="K150" t="s">
        <v>766</v>
      </c>
    </row>
    <row r="151" spans="1:11" x14ac:dyDescent="0.25">
      <c r="A151" t="s">
        <v>115</v>
      </c>
      <c r="B151" t="s">
        <v>115</v>
      </c>
      <c r="C151" t="s">
        <v>705</v>
      </c>
      <c r="D151" t="s">
        <v>705</v>
      </c>
      <c r="E151">
        <v>32544027.57247993</v>
      </c>
      <c r="F151">
        <v>23768587.533980731</v>
      </c>
      <c r="G151">
        <v>3166</v>
      </c>
      <c r="H151">
        <v>34186.143387842698</v>
      </c>
      <c r="I151">
        <v>2.1363869420000001</v>
      </c>
      <c r="J151">
        <v>8048.3037072494999</v>
      </c>
      <c r="K151" t="s">
        <v>733</v>
      </c>
    </row>
    <row r="152" spans="1:11" x14ac:dyDescent="0.25">
      <c r="A152" t="s">
        <v>115</v>
      </c>
      <c r="B152" t="s">
        <v>115</v>
      </c>
      <c r="C152" t="s">
        <v>705</v>
      </c>
      <c r="D152" t="s">
        <v>705</v>
      </c>
      <c r="E152">
        <v>2612948470.0373278</v>
      </c>
      <c r="F152">
        <v>1222276931.072855</v>
      </c>
      <c r="G152">
        <v>72535</v>
      </c>
      <c r="H152">
        <v>23701930.342076931</v>
      </c>
      <c r="I152">
        <v>4.1466246499999998E-4</v>
      </c>
      <c r="J152">
        <v>16834.644644267479</v>
      </c>
      <c r="K152" t="s">
        <v>722</v>
      </c>
    </row>
    <row r="153" spans="1:11" x14ac:dyDescent="0.25">
      <c r="A153" t="s">
        <v>115</v>
      </c>
      <c r="B153" t="s">
        <v>115</v>
      </c>
      <c r="C153" t="s">
        <v>705</v>
      </c>
      <c r="D153" t="s">
        <v>705</v>
      </c>
      <c r="E153">
        <v>4581824039.1599998</v>
      </c>
      <c r="F153">
        <v>1771646249.4777379</v>
      </c>
      <c r="G153">
        <v>38948</v>
      </c>
      <c r="H153">
        <v>4968946.75</v>
      </c>
      <c r="I153">
        <v>4.9999999973806596E-3</v>
      </c>
      <c r="J153">
        <v>62325.68</v>
      </c>
      <c r="K153" t="s">
        <v>749</v>
      </c>
    </row>
    <row r="154" spans="1:11" x14ac:dyDescent="0.25">
      <c r="A154" t="s">
        <v>58</v>
      </c>
      <c r="B154" t="s">
        <v>58</v>
      </c>
      <c r="C154" t="s">
        <v>704</v>
      </c>
      <c r="D154" t="s">
        <v>704</v>
      </c>
      <c r="E154">
        <v>22485131.008736119</v>
      </c>
      <c r="F154">
        <v>7837420.3373576943</v>
      </c>
      <c r="G154">
        <v>55</v>
      </c>
      <c r="H154">
        <v>11671903.01</v>
      </c>
      <c r="I154">
        <v>0.02</v>
      </c>
      <c r="J154">
        <v>8144.21</v>
      </c>
      <c r="K154" t="s">
        <v>123</v>
      </c>
    </row>
    <row r="155" spans="1:11" x14ac:dyDescent="0.25">
      <c r="A155" t="s">
        <v>56</v>
      </c>
      <c r="B155" t="s">
        <v>56</v>
      </c>
      <c r="C155" t="s">
        <v>705</v>
      </c>
      <c r="D155" t="s">
        <v>705</v>
      </c>
      <c r="E155">
        <v>78359575.011509225</v>
      </c>
      <c r="F155">
        <v>36069913.313408352</v>
      </c>
      <c r="G155">
        <v>62013</v>
      </c>
      <c r="H155">
        <v>504060.0338388955</v>
      </c>
      <c r="I155">
        <v>5.1346563599985505E-4</v>
      </c>
      <c r="J155">
        <v>5.1346563600000001</v>
      </c>
      <c r="K155" t="s">
        <v>752</v>
      </c>
    </row>
    <row r="156" spans="1:11" x14ac:dyDescent="0.25">
      <c r="A156" t="s">
        <v>56</v>
      </c>
      <c r="B156" t="s">
        <v>56</v>
      </c>
      <c r="C156" t="s">
        <v>704</v>
      </c>
      <c r="D156" t="s">
        <v>704</v>
      </c>
      <c r="E156">
        <v>3445736.9199009351</v>
      </c>
      <c r="F156">
        <v>0</v>
      </c>
      <c r="G156">
        <v>3</v>
      </c>
      <c r="H156">
        <v>1859011.033692546</v>
      </c>
      <c r="I156">
        <v>171.79407208320001</v>
      </c>
      <c r="J156">
        <v>5112.9188119999999</v>
      </c>
      <c r="K156" t="s">
        <v>368</v>
      </c>
    </row>
    <row r="157" spans="1:11" x14ac:dyDescent="0.25">
      <c r="A157" t="s">
        <v>56</v>
      </c>
      <c r="B157" t="s">
        <v>56</v>
      </c>
      <c r="C157" t="s">
        <v>705</v>
      </c>
      <c r="D157" t="s">
        <v>705</v>
      </c>
      <c r="E157">
        <v>26763190.049488161</v>
      </c>
      <c r="F157">
        <v>13762379.39602584</v>
      </c>
      <c r="G157">
        <v>6059</v>
      </c>
      <c r="H157">
        <v>171564.20449681999</v>
      </c>
      <c r="I157">
        <v>2.0204061019999998E-3</v>
      </c>
      <c r="J157">
        <v>976.81644628628055</v>
      </c>
      <c r="K157" t="s">
        <v>128</v>
      </c>
    </row>
    <row r="158" spans="1:11" x14ac:dyDescent="0.25">
      <c r="A158" t="s">
        <v>56</v>
      </c>
      <c r="B158" t="s">
        <v>56</v>
      </c>
      <c r="C158" t="s">
        <v>705</v>
      </c>
      <c r="D158" t="s">
        <v>705</v>
      </c>
      <c r="E158">
        <v>15193307.631653899</v>
      </c>
      <c r="F158">
        <v>5106281.5923910029</v>
      </c>
      <c r="G158">
        <v>5571</v>
      </c>
      <c r="H158">
        <v>112655.075730315</v>
      </c>
      <c r="I158">
        <v>5.1421251200000002E-4</v>
      </c>
      <c r="J158">
        <v>1.3112419056</v>
      </c>
      <c r="K158" t="s">
        <v>720</v>
      </c>
    </row>
    <row r="159" spans="1:11" x14ac:dyDescent="0.25">
      <c r="A159" t="s">
        <v>56</v>
      </c>
      <c r="B159" t="s">
        <v>56</v>
      </c>
      <c r="C159" t="s">
        <v>705</v>
      </c>
      <c r="D159" t="s">
        <v>705</v>
      </c>
      <c r="E159">
        <v>15472746.800000001</v>
      </c>
      <c r="F159">
        <v>8728273.1764676999</v>
      </c>
      <c r="G159">
        <v>858</v>
      </c>
      <c r="H159">
        <v>140768.48000000001</v>
      </c>
      <c r="I159">
        <v>2.42</v>
      </c>
      <c r="J159">
        <v>12226.14</v>
      </c>
      <c r="K159" t="s">
        <v>769</v>
      </c>
    </row>
    <row r="160" spans="1:11" x14ac:dyDescent="0.25">
      <c r="A160" t="s">
        <v>56</v>
      </c>
      <c r="B160" t="s">
        <v>56</v>
      </c>
      <c r="C160" t="s">
        <v>705</v>
      </c>
      <c r="D160" t="s">
        <v>705</v>
      </c>
      <c r="E160">
        <v>89700.26</v>
      </c>
      <c r="F160">
        <v>49366.531457249999</v>
      </c>
      <c r="G160">
        <v>7</v>
      </c>
      <c r="H160">
        <v>21149.24</v>
      </c>
      <c r="I160">
        <v>7077.87</v>
      </c>
      <c r="J160">
        <v>11518.93</v>
      </c>
      <c r="K160" t="s">
        <v>795</v>
      </c>
    </row>
    <row r="161" spans="1:11" x14ac:dyDescent="0.25">
      <c r="A161" t="s">
        <v>61</v>
      </c>
      <c r="B161" t="s">
        <v>61</v>
      </c>
      <c r="C161" t="s">
        <v>705</v>
      </c>
      <c r="D161" t="s">
        <v>705</v>
      </c>
      <c r="E161">
        <v>4061791.7261000001</v>
      </c>
      <c r="F161">
        <v>2009372.36305</v>
      </c>
      <c r="G161">
        <v>1</v>
      </c>
      <c r="H161">
        <v>4061791.7261000001</v>
      </c>
      <c r="I161">
        <v>4061791.7261000001</v>
      </c>
      <c r="J161">
        <v>4061791.7261000001</v>
      </c>
      <c r="K161" t="s">
        <v>785</v>
      </c>
    </row>
    <row r="162" spans="1:11" x14ac:dyDescent="0.25">
      <c r="A162" t="s">
        <v>61</v>
      </c>
      <c r="B162" t="s">
        <v>61</v>
      </c>
      <c r="C162" t="s">
        <v>705</v>
      </c>
      <c r="D162" t="s">
        <v>705</v>
      </c>
      <c r="E162">
        <v>3377681.05</v>
      </c>
      <c r="F162">
        <v>1723493.5046580001</v>
      </c>
      <c r="G162">
        <v>4</v>
      </c>
      <c r="H162">
        <v>1878183.92</v>
      </c>
      <c r="I162">
        <v>219757.17</v>
      </c>
      <c r="J162">
        <v>639869.98</v>
      </c>
      <c r="K162" t="s">
        <v>796</v>
      </c>
    </row>
    <row r="163" spans="1:11" x14ac:dyDescent="0.25">
      <c r="A163" t="s">
        <v>61</v>
      </c>
      <c r="B163" t="s">
        <v>61</v>
      </c>
      <c r="C163" t="s">
        <v>705</v>
      </c>
      <c r="D163" t="s">
        <v>705</v>
      </c>
      <c r="E163">
        <v>3012904.02</v>
      </c>
      <c r="F163">
        <v>1619504.14</v>
      </c>
      <c r="G163">
        <v>7</v>
      </c>
      <c r="H163">
        <v>2605495.25</v>
      </c>
      <c r="I163">
        <v>82.63</v>
      </c>
      <c r="J163">
        <v>883.13</v>
      </c>
      <c r="K163" t="s">
        <v>780</v>
      </c>
    </row>
    <row r="164" spans="1:11" x14ac:dyDescent="0.25">
      <c r="A164" t="s">
        <v>61</v>
      </c>
      <c r="B164" t="s">
        <v>61</v>
      </c>
      <c r="C164" t="s">
        <v>705</v>
      </c>
      <c r="D164" t="s">
        <v>705</v>
      </c>
      <c r="E164">
        <v>369643.19408102112</v>
      </c>
      <c r="F164">
        <v>295611.23416528263</v>
      </c>
      <c r="G164">
        <v>2</v>
      </c>
      <c r="H164">
        <v>368087.12637791201</v>
      </c>
      <c r="I164">
        <v>442.38</v>
      </c>
      <c r="J164">
        <v>1113.6877031090701</v>
      </c>
      <c r="K164" t="s">
        <v>153</v>
      </c>
    </row>
    <row r="165" spans="1:11" x14ac:dyDescent="0.25">
      <c r="A165" t="s">
        <v>61</v>
      </c>
      <c r="B165" t="s">
        <v>61</v>
      </c>
      <c r="C165" t="s">
        <v>704</v>
      </c>
      <c r="D165" t="s">
        <v>704</v>
      </c>
      <c r="E165">
        <v>2402961077.888628</v>
      </c>
      <c r="F165">
        <v>1435038352.6937499</v>
      </c>
      <c r="G165">
        <v>1867</v>
      </c>
      <c r="H165">
        <v>128058163.65989999</v>
      </c>
      <c r="I165">
        <v>1.001758086E-3</v>
      </c>
      <c r="J165">
        <v>2713.0807547449649</v>
      </c>
      <c r="K165" t="s">
        <v>123</v>
      </c>
    </row>
    <row r="166" spans="1:11" x14ac:dyDescent="0.25">
      <c r="A166" t="s">
        <v>61</v>
      </c>
      <c r="B166" t="s">
        <v>61</v>
      </c>
      <c r="C166" t="s">
        <v>705</v>
      </c>
      <c r="D166" t="s">
        <v>705</v>
      </c>
      <c r="E166">
        <v>30934366.607107889</v>
      </c>
      <c r="F166">
        <v>23070064.885435909</v>
      </c>
      <c r="G166">
        <v>640</v>
      </c>
      <c r="H166">
        <v>3776874.53985094</v>
      </c>
      <c r="I166">
        <v>5.1421251200000002E-4</v>
      </c>
      <c r="J166">
        <v>1212.1180983250449</v>
      </c>
      <c r="K166" t="s">
        <v>123</v>
      </c>
    </row>
    <row r="167" spans="1:11" x14ac:dyDescent="0.25">
      <c r="A167" t="s">
        <v>61</v>
      </c>
      <c r="B167" t="s">
        <v>61</v>
      </c>
      <c r="C167" t="s">
        <v>705</v>
      </c>
      <c r="D167" t="s">
        <v>705</v>
      </c>
      <c r="E167">
        <v>148194.26213943359</v>
      </c>
      <c r="F167">
        <v>148194.26213943359</v>
      </c>
      <c r="G167">
        <v>2</v>
      </c>
      <c r="H167">
        <v>113159.57247179039</v>
      </c>
      <c r="I167">
        <v>35034.689667643201</v>
      </c>
      <c r="J167">
        <v>74097.131069716794</v>
      </c>
      <c r="K167" t="s">
        <v>797</v>
      </c>
    </row>
    <row r="168" spans="1:11" x14ac:dyDescent="0.25">
      <c r="A168" t="s">
        <v>61</v>
      </c>
      <c r="B168" t="s">
        <v>61</v>
      </c>
      <c r="C168" t="s">
        <v>705</v>
      </c>
      <c r="D168" t="s">
        <v>705</v>
      </c>
      <c r="E168">
        <v>2766222</v>
      </c>
      <c r="F168">
        <v>2766222</v>
      </c>
      <c r="G168">
        <v>4</v>
      </c>
      <c r="H168">
        <v>1163156</v>
      </c>
      <c r="I168">
        <v>66</v>
      </c>
      <c r="J168">
        <v>600000</v>
      </c>
      <c r="K168" t="s">
        <v>798</v>
      </c>
    </row>
    <row r="169" spans="1:11" x14ac:dyDescent="0.25">
      <c r="A169" t="s">
        <v>61</v>
      </c>
      <c r="B169" t="s">
        <v>61</v>
      </c>
      <c r="C169" t="s">
        <v>705</v>
      </c>
      <c r="D169" t="s">
        <v>705</v>
      </c>
      <c r="E169">
        <v>40896.5479664015</v>
      </c>
      <c r="F169">
        <v>40896.5479664015</v>
      </c>
      <c r="G169">
        <v>7</v>
      </c>
      <c r="H169">
        <v>24171.5479664015</v>
      </c>
      <c r="I169">
        <v>70</v>
      </c>
      <c r="J169">
        <v>2307</v>
      </c>
      <c r="K169" t="s">
        <v>748</v>
      </c>
    </row>
    <row r="170" spans="1:11" x14ac:dyDescent="0.25">
      <c r="A170" t="s">
        <v>61</v>
      </c>
      <c r="B170" t="s">
        <v>61</v>
      </c>
      <c r="C170" t="s">
        <v>705</v>
      </c>
      <c r="D170" t="s">
        <v>705</v>
      </c>
      <c r="E170">
        <v>103446541.5761131</v>
      </c>
      <c r="F170">
        <v>88783627.981590137</v>
      </c>
      <c r="G170">
        <v>442</v>
      </c>
      <c r="H170">
        <v>5307160.3583000004</v>
      </c>
      <c r="I170">
        <v>9.9305000000000003</v>
      </c>
      <c r="J170">
        <v>33988.395100000002</v>
      </c>
      <c r="K170" t="s">
        <v>738</v>
      </c>
    </row>
    <row r="171" spans="1:11" x14ac:dyDescent="0.25">
      <c r="A171" t="s">
        <v>61</v>
      </c>
      <c r="B171" t="s">
        <v>61</v>
      </c>
      <c r="C171" t="s">
        <v>705</v>
      </c>
      <c r="D171" t="s">
        <v>705</v>
      </c>
      <c r="E171">
        <v>8467443.9299999997</v>
      </c>
      <c r="F171">
        <v>8454134.1830000002</v>
      </c>
      <c r="G171">
        <v>2</v>
      </c>
      <c r="H171">
        <v>7238501.9500000002</v>
      </c>
      <c r="I171">
        <v>7.0000000000000007E-2</v>
      </c>
      <c r="J171">
        <v>1228941.9099999999</v>
      </c>
      <c r="K171" t="s">
        <v>733</v>
      </c>
    </row>
    <row r="172" spans="1:11" x14ac:dyDescent="0.25">
      <c r="A172" t="s">
        <v>61</v>
      </c>
      <c r="B172" t="s">
        <v>61</v>
      </c>
      <c r="C172" t="s">
        <v>705</v>
      </c>
      <c r="D172" t="s">
        <v>705</v>
      </c>
      <c r="E172">
        <v>2391663.2200000002</v>
      </c>
      <c r="F172">
        <v>2366486.2200000002</v>
      </c>
      <c r="G172">
        <v>1</v>
      </c>
      <c r="H172">
        <v>2365044.08</v>
      </c>
      <c r="I172">
        <v>26619.14</v>
      </c>
      <c r="J172">
        <v>1195831.6100000001</v>
      </c>
      <c r="K172" t="s">
        <v>799</v>
      </c>
    </row>
    <row r="173" spans="1:11" x14ac:dyDescent="0.25">
      <c r="A173" t="s">
        <v>61</v>
      </c>
      <c r="B173" t="s">
        <v>61</v>
      </c>
      <c r="C173" t="s">
        <v>705</v>
      </c>
      <c r="D173" t="s">
        <v>705</v>
      </c>
      <c r="E173">
        <v>1164096962.7466719</v>
      </c>
      <c r="F173">
        <v>442617453.23633182</v>
      </c>
      <c r="G173">
        <v>157</v>
      </c>
      <c r="H173">
        <v>86147549.700000003</v>
      </c>
      <c r="I173">
        <v>1.00000000093132E-2</v>
      </c>
      <c r="J173">
        <v>1035554.68</v>
      </c>
      <c r="K173" t="s">
        <v>749</v>
      </c>
    </row>
    <row r="174" spans="1:11" x14ac:dyDescent="0.25">
      <c r="A174" t="s">
        <v>61</v>
      </c>
      <c r="B174" t="s">
        <v>61</v>
      </c>
      <c r="C174" t="s">
        <v>705</v>
      </c>
      <c r="D174" t="s">
        <v>705</v>
      </c>
      <c r="E174">
        <v>0.48</v>
      </c>
      <c r="F174">
        <v>0.48</v>
      </c>
      <c r="G174">
        <v>1</v>
      </c>
      <c r="H174">
        <v>0.48</v>
      </c>
      <c r="I174">
        <v>0.48</v>
      </c>
      <c r="J174">
        <v>0.48</v>
      </c>
      <c r="K174" t="s">
        <v>759</v>
      </c>
    </row>
    <row r="175" spans="1:11" x14ac:dyDescent="0.25">
      <c r="A175" t="s">
        <v>61</v>
      </c>
      <c r="B175" t="s">
        <v>61</v>
      </c>
      <c r="C175" t="s">
        <v>705</v>
      </c>
      <c r="D175" t="s">
        <v>705</v>
      </c>
      <c r="E175">
        <v>18258.79</v>
      </c>
      <c r="F175">
        <v>18258.79</v>
      </c>
      <c r="G175">
        <v>1</v>
      </c>
      <c r="H175">
        <v>18258.79</v>
      </c>
      <c r="I175">
        <v>18258.79</v>
      </c>
      <c r="J175">
        <v>18258.79</v>
      </c>
      <c r="K175" t="s">
        <v>800</v>
      </c>
    </row>
    <row r="176" spans="1:11" x14ac:dyDescent="0.25">
      <c r="A176" t="s">
        <v>61</v>
      </c>
      <c r="B176" t="s">
        <v>61</v>
      </c>
      <c r="C176" t="s">
        <v>705</v>
      </c>
      <c r="D176" t="s">
        <v>705</v>
      </c>
      <c r="E176">
        <v>52378497.468319051</v>
      </c>
      <c r="F176">
        <v>54434953.07831905</v>
      </c>
      <c r="G176">
        <v>17</v>
      </c>
      <c r="H176">
        <v>19807694</v>
      </c>
      <c r="I176">
        <v>291.01</v>
      </c>
      <c r="J176">
        <v>1444135.605</v>
      </c>
      <c r="K176" t="s">
        <v>801</v>
      </c>
    </row>
    <row r="177" spans="1:11" x14ac:dyDescent="0.25">
      <c r="A177" t="s">
        <v>61</v>
      </c>
      <c r="B177" t="s">
        <v>61</v>
      </c>
      <c r="C177" t="s">
        <v>705</v>
      </c>
      <c r="D177" t="s">
        <v>705</v>
      </c>
      <c r="E177">
        <v>2812546.52</v>
      </c>
      <c r="F177">
        <v>980923.13199999998</v>
      </c>
      <c r="G177">
        <v>1</v>
      </c>
      <c r="H177">
        <v>2812546.52</v>
      </c>
      <c r="I177">
        <v>2812546.52</v>
      </c>
      <c r="J177">
        <v>2812546.52</v>
      </c>
      <c r="K177" t="s">
        <v>802</v>
      </c>
    </row>
    <row r="178" spans="1:11" x14ac:dyDescent="0.25">
      <c r="A178" t="s">
        <v>61</v>
      </c>
      <c r="B178" t="s">
        <v>61</v>
      </c>
      <c r="C178" t="s">
        <v>705</v>
      </c>
      <c r="D178" t="s">
        <v>705</v>
      </c>
      <c r="E178">
        <v>2901154.97</v>
      </c>
      <c r="F178">
        <v>1458460.39</v>
      </c>
      <c r="G178">
        <v>1</v>
      </c>
      <c r="H178">
        <v>2865011.16</v>
      </c>
      <c r="I178">
        <v>36143.81</v>
      </c>
      <c r="J178">
        <v>1450577.4850000001</v>
      </c>
      <c r="K178" t="s">
        <v>803</v>
      </c>
    </row>
    <row r="179" spans="1:11" x14ac:dyDescent="0.25">
      <c r="A179" t="s">
        <v>61</v>
      </c>
      <c r="B179" t="s">
        <v>61</v>
      </c>
      <c r="C179" t="s">
        <v>705</v>
      </c>
      <c r="D179" t="s">
        <v>705</v>
      </c>
      <c r="E179">
        <v>104.03</v>
      </c>
      <c r="F179">
        <v>104.03</v>
      </c>
      <c r="G179">
        <v>1</v>
      </c>
      <c r="H179">
        <v>104.03</v>
      </c>
      <c r="I179">
        <v>104.03</v>
      </c>
      <c r="J179">
        <v>104.03</v>
      </c>
      <c r="K179" t="s">
        <v>746</v>
      </c>
    </row>
    <row r="180" spans="1:11" x14ac:dyDescent="0.25">
      <c r="A180" t="s">
        <v>61</v>
      </c>
      <c r="B180" t="s">
        <v>61</v>
      </c>
      <c r="C180" t="s">
        <v>705</v>
      </c>
      <c r="D180" t="s">
        <v>705</v>
      </c>
      <c r="E180">
        <v>3134252.54</v>
      </c>
      <c r="F180">
        <v>1556012.27</v>
      </c>
      <c r="G180">
        <v>1</v>
      </c>
      <c r="H180">
        <v>3134252.54</v>
      </c>
      <c r="I180">
        <v>3134252.54</v>
      </c>
      <c r="J180">
        <v>3134252.54</v>
      </c>
      <c r="K180" t="s">
        <v>804</v>
      </c>
    </row>
    <row r="181" spans="1:11" x14ac:dyDescent="0.25">
      <c r="A181" t="s">
        <v>61</v>
      </c>
      <c r="B181" t="s">
        <v>61</v>
      </c>
      <c r="C181" t="s">
        <v>705</v>
      </c>
      <c r="D181" t="s">
        <v>705</v>
      </c>
      <c r="E181">
        <v>234773726.0508633</v>
      </c>
      <c r="F181">
        <v>96596712.438556656</v>
      </c>
      <c r="G181">
        <v>122</v>
      </c>
      <c r="H181">
        <v>14001244</v>
      </c>
      <c r="I181">
        <v>0.82274001919999995</v>
      </c>
      <c r="J181">
        <v>114385</v>
      </c>
      <c r="K181" t="s">
        <v>805</v>
      </c>
    </row>
    <row r="182" spans="1:11" x14ac:dyDescent="0.25">
      <c r="A182" t="s">
        <v>61</v>
      </c>
      <c r="B182" t="s">
        <v>61</v>
      </c>
      <c r="C182" t="s">
        <v>705</v>
      </c>
      <c r="D182" t="s">
        <v>705</v>
      </c>
      <c r="E182">
        <v>2392915.3284</v>
      </c>
      <c r="F182">
        <v>1813753.48560796</v>
      </c>
      <c r="G182">
        <v>4</v>
      </c>
      <c r="H182">
        <v>748788.89599999995</v>
      </c>
      <c r="I182">
        <v>373653.5809</v>
      </c>
      <c r="J182">
        <v>635236.42575000005</v>
      </c>
      <c r="K182" t="s">
        <v>790</v>
      </c>
    </row>
    <row r="183" spans="1:11" x14ac:dyDescent="0.25">
      <c r="A183" t="s">
        <v>53</v>
      </c>
      <c r="B183" t="s">
        <v>53</v>
      </c>
      <c r="C183" t="s">
        <v>705</v>
      </c>
      <c r="D183" t="s">
        <v>705</v>
      </c>
      <c r="E183">
        <v>56053.52567770001</v>
      </c>
      <c r="F183">
        <v>84075.703910252589</v>
      </c>
      <c r="G183">
        <v>39</v>
      </c>
      <c r="H183">
        <v>49298.980227262669</v>
      </c>
      <c r="I183">
        <v>2.2389669057780002</v>
      </c>
      <c r="J183">
        <v>51.346563600000003</v>
      </c>
      <c r="K183" t="s">
        <v>752</v>
      </c>
    </row>
    <row r="184" spans="1:11" x14ac:dyDescent="0.25">
      <c r="A184" t="s">
        <v>53</v>
      </c>
      <c r="B184" t="s">
        <v>53</v>
      </c>
      <c r="C184" t="s">
        <v>705</v>
      </c>
      <c r="D184" t="s">
        <v>705</v>
      </c>
      <c r="E184">
        <v>9831.73</v>
      </c>
      <c r="F184">
        <v>4836.8649999999998</v>
      </c>
      <c r="G184">
        <v>1</v>
      </c>
      <c r="H184">
        <v>9831.73</v>
      </c>
      <c r="I184">
        <v>9831.73</v>
      </c>
      <c r="J184">
        <v>9831.73</v>
      </c>
      <c r="K184" t="s">
        <v>806</v>
      </c>
    </row>
    <row r="185" spans="1:11" x14ac:dyDescent="0.25">
      <c r="A185" t="s">
        <v>59</v>
      </c>
      <c r="B185" t="s">
        <v>59</v>
      </c>
      <c r="C185" t="s">
        <v>705</v>
      </c>
      <c r="D185" t="s">
        <v>705</v>
      </c>
      <c r="E185">
        <v>64292772.890000001</v>
      </c>
      <c r="F185">
        <v>3234475.5425999998</v>
      </c>
      <c r="G185">
        <v>5</v>
      </c>
      <c r="H185">
        <v>24533320.399999999</v>
      </c>
      <c r="I185">
        <v>4861464.83</v>
      </c>
      <c r="J185">
        <v>13646170.210000001</v>
      </c>
      <c r="K185" t="s">
        <v>368</v>
      </c>
    </row>
    <row r="186" spans="1:11" x14ac:dyDescent="0.25">
      <c r="A186" t="s">
        <v>59</v>
      </c>
      <c r="B186" t="s">
        <v>59</v>
      </c>
      <c r="C186" t="s">
        <v>705</v>
      </c>
      <c r="D186" t="s">
        <v>705</v>
      </c>
      <c r="E186">
        <v>36536674.058749147</v>
      </c>
      <c r="F186">
        <v>0</v>
      </c>
      <c r="G186">
        <v>4</v>
      </c>
      <c r="H186">
        <v>19881214.890000001</v>
      </c>
      <c r="I186">
        <v>5.4787491497699996</v>
      </c>
      <c r="J186">
        <v>8327726.8449999997</v>
      </c>
      <c r="K186" t="s">
        <v>732</v>
      </c>
    </row>
    <row r="187" spans="1:11" x14ac:dyDescent="0.25">
      <c r="A187" t="s">
        <v>59</v>
      </c>
      <c r="B187" t="s">
        <v>59</v>
      </c>
      <c r="C187" t="s">
        <v>704</v>
      </c>
      <c r="D187" t="s">
        <v>704</v>
      </c>
      <c r="E187">
        <v>1219757936.8170371</v>
      </c>
      <c r="F187">
        <v>1230207597.6497059</v>
      </c>
      <c r="G187">
        <v>4</v>
      </c>
      <c r="H187">
        <v>578844252.443735</v>
      </c>
      <c r="I187">
        <v>6398.8466155901797</v>
      </c>
      <c r="J187">
        <v>86773503.323810294</v>
      </c>
      <c r="K187" t="s">
        <v>720</v>
      </c>
    </row>
    <row r="188" spans="1:11" x14ac:dyDescent="0.25">
      <c r="A188" t="s">
        <v>59</v>
      </c>
      <c r="B188" t="s">
        <v>59</v>
      </c>
      <c r="C188" t="s">
        <v>705</v>
      </c>
      <c r="D188" t="s">
        <v>705</v>
      </c>
      <c r="E188">
        <v>6291170.9067556905</v>
      </c>
      <c r="F188">
        <v>0</v>
      </c>
      <c r="G188">
        <v>1</v>
      </c>
      <c r="H188">
        <v>6291170.9067556905</v>
      </c>
      <c r="I188">
        <v>6291170.9067556905</v>
      </c>
      <c r="J188">
        <v>6291170.9067556905</v>
      </c>
      <c r="K188" t="s">
        <v>737</v>
      </c>
    </row>
    <row r="189" spans="1:11" x14ac:dyDescent="0.25">
      <c r="A189" t="s">
        <v>59</v>
      </c>
      <c r="B189" t="s">
        <v>59</v>
      </c>
      <c r="C189" t="s">
        <v>705</v>
      </c>
      <c r="D189" t="s">
        <v>705</v>
      </c>
      <c r="E189">
        <v>717875.96445004444</v>
      </c>
      <c r="F189">
        <v>0</v>
      </c>
      <c r="G189">
        <v>1</v>
      </c>
      <c r="H189">
        <v>717875.96445004444</v>
      </c>
      <c r="I189">
        <v>717875.96445004444</v>
      </c>
      <c r="J189">
        <v>717875.96445004444</v>
      </c>
      <c r="K189" t="s">
        <v>770</v>
      </c>
    </row>
    <row r="190" spans="1:11" x14ac:dyDescent="0.25">
      <c r="A190" t="s">
        <v>59</v>
      </c>
      <c r="B190" t="s">
        <v>59</v>
      </c>
      <c r="C190" t="s">
        <v>705</v>
      </c>
      <c r="D190" t="s">
        <v>705</v>
      </c>
      <c r="E190">
        <v>281119580.71056873</v>
      </c>
      <c r="F190">
        <v>2743653.9549675831</v>
      </c>
      <c r="G190">
        <v>4</v>
      </c>
      <c r="H190">
        <v>151139314.25174391</v>
      </c>
      <c r="I190">
        <v>73658.078912553698</v>
      </c>
      <c r="J190">
        <v>27126362.180651169</v>
      </c>
      <c r="K190" t="s">
        <v>722</v>
      </c>
    </row>
    <row r="191" spans="1:11" x14ac:dyDescent="0.25">
      <c r="A191" t="s">
        <v>59</v>
      </c>
      <c r="B191" t="s">
        <v>59</v>
      </c>
      <c r="C191" t="s">
        <v>705</v>
      </c>
      <c r="D191" t="s">
        <v>705</v>
      </c>
      <c r="E191">
        <v>24514449</v>
      </c>
      <c r="F191">
        <v>0</v>
      </c>
      <c r="G191">
        <v>1</v>
      </c>
      <c r="H191">
        <v>24514449</v>
      </c>
      <c r="I191">
        <v>24514449</v>
      </c>
      <c r="J191">
        <v>24514449</v>
      </c>
      <c r="K191" t="s">
        <v>792</v>
      </c>
    </row>
    <row r="192" spans="1:11" x14ac:dyDescent="0.25">
      <c r="A192" t="s">
        <v>59</v>
      </c>
      <c r="B192" t="s">
        <v>59</v>
      </c>
      <c r="C192" t="s">
        <v>705</v>
      </c>
      <c r="D192" t="s">
        <v>705</v>
      </c>
      <c r="E192">
        <v>11.3</v>
      </c>
      <c r="F192">
        <v>0</v>
      </c>
      <c r="G192">
        <v>1</v>
      </c>
      <c r="H192">
        <v>11.3</v>
      </c>
      <c r="I192">
        <v>11.3</v>
      </c>
      <c r="J192">
        <v>11.3</v>
      </c>
      <c r="K192" t="s">
        <v>776</v>
      </c>
    </row>
    <row r="193" spans="1:11" x14ac:dyDescent="0.25">
      <c r="A193" t="s">
        <v>55</v>
      </c>
      <c r="B193" t="s">
        <v>55</v>
      </c>
      <c r="C193" t="s">
        <v>705</v>
      </c>
      <c r="D193" t="s">
        <v>705</v>
      </c>
      <c r="E193">
        <v>3779630.69</v>
      </c>
      <c r="F193">
        <v>1290554.8914999999</v>
      </c>
      <c r="G193">
        <v>1</v>
      </c>
      <c r="H193">
        <v>3779630.69</v>
      </c>
      <c r="I193">
        <v>3779630.69</v>
      </c>
      <c r="J193">
        <v>3779630.69</v>
      </c>
      <c r="K193" t="s">
        <v>731</v>
      </c>
    </row>
    <row r="194" spans="1:11" x14ac:dyDescent="0.25">
      <c r="A194" t="s">
        <v>55</v>
      </c>
      <c r="B194" t="s">
        <v>55</v>
      </c>
      <c r="C194" t="s">
        <v>704</v>
      </c>
      <c r="D194" t="s">
        <v>704</v>
      </c>
      <c r="E194">
        <v>580138701.0531373</v>
      </c>
      <c r="F194">
        <v>426016743.47078723</v>
      </c>
      <c r="G194">
        <v>113</v>
      </c>
      <c r="H194">
        <v>65822246.439999998</v>
      </c>
      <c r="I194">
        <v>0.01</v>
      </c>
      <c r="J194">
        <v>83266.575473387755</v>
      </c>
      <c r="K194" t="s">
        <v>123</v>
      </c>
    </row>
    <row r="195" spans="1:11" x14ac:dyDescent="0.25">
      <c r="A195" t="s">
        <v>55</v>
      </c>
      <c r="B195" t="s">
        <v>55</v>
      </c>
      <c r="C195" t="s">
        <v>705</v>
      </c>
      <c r="D195" t="s">
        <v>705</v>
      </c>
      <c r="E195">
        <v>6962245.1399999997</v>
      </c>
      <c r="F195">
        <v>2397596.9989999998</v>
      </c>
      <c r="G195">
        <v>1</v>
      </c>
      <c r="H195">
        <v>6962245.1399999997</v>
      </c>
      <c r="I195">
        <v>6962245.1399999997</v>
      </c>
      <c r="J195">
        <v>6962245.1399999997</v>
      </c>
      <c r="K195" t="s">
        <v>807</v>
      </c>
    </row>
    <row r="196" spans="1:11" x14ac:dyDescent="0.25">
      <c r="A196" t="s">
        <v>55</v>
      </c>
      <c r="B196" t="s">
        <v>55</v>
      </c>
      <c r="C196" t="s">
        <v>705</v>
      </c>
      <c r="D196" t="s">
        <v>705</v>
      </c>
      <c r="E196">
        <v>15232409.62792594</v>
      </c>
      <c r="F196">
        <v>7698521.4997336781</v>
      </c>
      <c r="G196">
        <v>5</v>
      </c>
      <c r="H196">
        <v>8032748.7529054703</v>
      </c>
      <c r="I196">
        <v>414.662465</v>
      </c>
      <c r="J196">
        <v>3278317.1399469902</v>
      </c>
      <c r="K196" t="s">
        <v>763</v>
      </c>
    </row>
    <row r="197" spans="1:11" x14ac:dyDescent="0.25">
      <c r="A197" t="s">
        <v>60</v>
      </c>
      <c r="B197" t="s">
        <v>60</v>
      </c>
      <c r="C197" t="s">
        <v>705</v>
      </c>
      <c r="D197" t="s">
        <v>705</v>
      </c>
      <c r="E197">
        <v>234186.82</v>
      </c>
      <c r="F197">
        <v>234186.82</v>
      </c>
      <c r="G197">
        <v>0</v>
      </c>
      <c r="H197">
        <v>234179.55</v>
      </c>
      <c r="I197">
        <v>7.27</v>
      </c>
      <c r="J197">
        <v>117093.41</v>
      </c>
      <c r="K197" t="s">
        <v>808</v>
      </c>
    </row>
    <row r="198" spans="1:11" x14ac:dyDescent="0.25">
      <c r="A198" t="s">
        <v>60</v>
      </c>
      <c r="B198" t="s">
        <v>60</v>
      </c>
      <c r="C198" t="s">
        <v>705</v>
      </c>
      <c r="D198" t="s">
        <v>705</v>
      </c>
      <c r="E198">
        <v>413667863.48565799</v>
      </c>
      <c r="F198">
        <v>413667863.48565799</v>
      </c>
      <c r="G198">
        <v>0</v>
      </c>
      <c r="H198">
        <v>140274156.53020099</v>
      </c>
      <c r="I198">
        <v>248093.576170299</v>
      </c>
      <c r="J198">
        <v>51217297.853358947</v>
      </c>
      <c r="K198" t="s">
        <v>720</v>
      </c>
    </row>
    <row r="199" spans="1:11" x14ac:dyDescent="0.25">
      <c r="A199" t="s">
        <v>60</v>
      </c>
      <c r="B199" t="s">
        <v>60</v>
      </c>
      <c r="C199" t="s">
        <v>705</v>
      </c>
      <c r="D199" t="s">
        <v>705</v>
      </c>
      <c r="E199">
        <v>1136626.42657229</v>
      </c>
      <c r="F199">
        <v>1136626.42657229</v>
      </c>
      <c r="G199">
        <v>0</v>
      </c>
      <c r="H199">
        <v>1072952.223775151</v>
      </c>
      <c r="I199">
        <v>988.342657341669</v>
      </c>
      <c r="J199">
        <v>31342.930069898721</v>
      </c>
      <c r="K199" t="s">
        <v>809</v>
      </c>
    </row>
    <row r="200" spans="1:11" x14ac:dyDescent="0.25">
      <c r="A200" t="s">
        <v>60</v>
      </c>
      <c r="B200" t="s">
        <v>60</v>
      </c>
      <c r="C200" t="s">
        <v>705</v>
      </c>
      <c r="D200" t="s">
        <v>705</v>
      </c>
      <c r="E200">
        <v>289939.39844918507</v>
      </c>
      <c r="F200">
        <v>289939.39844918507</v>
      </c>
      <c r="G200">
        <v>0</v>
      </c>
      <c r="H200">
        <v>148809.81902354199</v>
      </c>
      <c r="I200">
        <v>10588.15</v>
      </c>
      <c r="J200">
        <v>130541.4294256431</v>
      </c>
      <c r="K200" t="s">
        <v>721</v>
      </c>
    </row>
    <row r="201" spans="1:11" x14ac:dyDescent="0.25">
      <c r="A201" t="s">
        <v>60</v>
      </c>
      <c r="B201" t="s">
        <v>60</v>
      </c>
      <c r="C201" t="s">
        <v>705</v>
      </c>
      <c r="D201" t="s">
        <v>705</v>
      </c>
      <c r="E201">
        <v>45450</v>
      </c>
      <c r="F201">
        <v>45450</v>
      </c>
      <c r="G201">
        <v>0</v>
      </c>
      <c r="H201">
        <v>32602</v>
      </c>
      <c r="I201">
        <v>12848</v>
      </c>
      <c r="J201">
        <v>22725</v>
      </c>
      <c r="K201" t="s">
        <v>810</v>
      </c>
    </row>
    <row r="202" spans="1:11" x14ac:dyDescent="0.25">
      <c r="A202" t="s">
        <v>60</v>
      </c>
      <c r="B202" t="s">
        <v>60</v>
      </c>
      <c r="C202" t="s">
        <v>705</v>
      </c>
      <c r="D202" t="s">
        <v>705</v>
      </c>
      <c r="E202">
        <v>2442107.604100232</v>
      </c>
      <c r="F202">
        <v>2442000.0001002322</v>
      </c>
      <c r="G202">
        <v>3</v>
      </c>
      <c r="H202">
        <v>965221.00850040617</v>
      </c>
      <c r="I202">
        <v>1302.3699999999999</v>
      </c>
      <c r="J202">
        <v>50265.852966407598</v>
      </c>
      <c r="K202" t="s">
        <v>770</v>
      </c>
    </row>
    <row r="203" spans="1:11" x14ac:dyDescent="0.25">
      <c r="A203" t="s">
        <v>60</v>
      </c>
      <c r="B203" t="s">
        <v>60</v>
      </c>
      <c r="C203" t="s">
        <v>705</v>
      </c>
      <c r="D203" t="s">
        <v>705</v>
      </c>
      <c r="E203">
        <v>20317818.123154219</v>
      </c>
      <c r="F203">
        <v>20317818.123154219</v>
      </c>
      <c r="G203">
        <v>1</v>
      </c>
      <c r="H203">
        <v>10266464.3233968</v>
      </c>
      <c r="I203">
        <v>16874.728537495041</v>
      </c>
      <c r="J203">
        <v>2338889.0546224699</v>
      </c>
      <c r="K203" t="s">
        <v>768</v>
      </c>
    </row>
    <row r="204" spans="1:11" x14ac:dyDescent="0.25">
      <c r="A204" t="s">
        <v>60</v>
      </c>
      <c r="B204" t="s">
        <v>60</v>
      </c>
      <c r="C204" t="s">
        <v>705</v>
      </c>
      <c r="D204" t="s">
        <v>705</v>
      </c>
      <c r="E204">
        <v>2993779.2929783789</v>
      </c>
      <c r="F204">
        <v>2415091.2541539618</v>
      </c>
      <c r="G204">
        <v>1</v>
      </c>
      <c r="H204">
        <v>1708500.968422381</v>
      </c>
      <c r="I204">
        <v>39750.944210044298</v>
      </c>
      <c r="J204">
        <v>241164.827158117</v>
      </c>
      <c r="K204" t="s">
        <v>722</v>
      </c>
    </row>
    <row r="205" spans="1:11" x14ac:dyDescent="0.25">
      <c r="A205" t="s">
        <v>60</v>
      </c>
      <c r="B205" t="s">
        <v>60</v>
      </c>
      <c r="C205" t="s">
        <v>704</v>
      </c>
      <c r="D205" t="s">
        <v>704</v>
      </c>
      <c r="E205">
        <v>221303530.57192019</v>
      </c>
      <c r="F205">
        <v>7446953.2913995935</v>
      </c>
      <c r="G205">
        <v>1</v>
      </c>
      <c r="H205">
        <v>213267502.27652061</v>
      </c>
      <c r="I205">
        <v>589075.00399999996</v>
      </c>
      <c r="J205">
        <v>3723476.6456997958</v>
      </c>
      <c r="K205" t="s">
        <v>263</v>
      </c>
    </row>
    <row r="206" spans="1:11" x14ac:dyDescent="0.25">
      <c r="A206" t="s">
        <v>60</v>
      </c>
      <c r="B206" t="s">
        <v>60</v>
      </c>
      <c r="C206" t="s">
        <v>705</v>
      </c>
      <c r="D206" t="s">
        <v>705</v>
      </c>
      <c r="E206">
        <v>6595174.7300000004</v>
      </c>
      <c r="F206">
        <v>6595174.7300000004</v>
      </c>
      <c r="G206">
        <v>0</v>
      </c>
      <c r="H206">
        <v>6595174.7300000004</v>
      </c>
      <c r="I206">
        <v>6595174.7300000004</v>
      </c>
      <c r="J206">
        <v>6595174.7300000004</v>
      </c>
      <c r="K206" t="s">
        <v>806</v>
      </c>
    </row>
    <row r="207" spans="1:11" x14ac:dyDescent="0.25">
      <c r="A207" t="s">
        <v>60</v>
      </c>
      <c r="B207" t="s">
        <v>60</v>
      </c>
      <c r="C207" t="s">
        <v>704</v>
      </c>
      <c r="D207" t="s">
        <v>704</v>
      </c>
      <c r="E207">
        <v>990184.7635751199</v>
      </c>
      <c r="F207">
        <v>990184.7635751199</v>
      </c>
      <c r="G207">
        <v>1</v>
      </c>
      <c r="H207">
        <v>990184.7635751199</v>
      </c>
      <c r="I207">
        <v>990184.7635751199</v>
      </c>
      <c r="J207">
        <v>990184.7635751199</v>
      </c>
      <c r="K207" t="s">
        <v>734</v>
      </c>
    </row>
    <row r="208" spans="1:11" x14ac:dyDescent="0.25">
      <c r="A208" t="s">
        <v>60</v>
      </c>
      <c r="B208" t="s">
        <v>60</v>
      </c>
      <c r="C208" t="s">
        <v>705</v>
      </c>
      <c r="D208" t="s">
        <v>705</v>
      </c>
      <c r="E208">
        <v>119342361.4548966</v>
      </c>
      <c r="F208">
        <v>119342361.4548966</v>
      </c>
      <c r="G208">
        <v>1</v>
      </c>
      <c r="H208">
        <v>113282189.01000001</v>
      </c>
      <c r="I208">
        <v>12550.42</v>
      </c>
      <c r="J208">
        <v>76801.87</v>
      </c>
      <c r="K208" t="s">
        <v>749</v>
      </c>
    </row>
    <row r="209" spans="1:11" x14ac:dyDescent="0.25">
      <c r="A209" t="s">
        <v>60</v>
      </c>
      <c r="B209" t="s">
        <v>60</v>
      </c>
      <c r="C209" t="s">
        <v>705</v>
      </c>
      <c r="D209" t="s">
        <v>705</v>
      </c>
      <c r="E209">
        <v>1070115.1499999999</v>
      </c>
      <c r="F209">
        <v>1081215.915</v>
      </c>
      <c r="G209">
        <v>0</v>
      </c>
      <c r="H209">
        <v>1062714.6399999999</v>
      </c>
      <c r="I209">
        <v>7400.51</v>
      </c>
      <c r="J209">
        <v>535057.57499999995</v>
      </c>
      <c r="K209" t="s">
        <v>811</v>
      </c>
    </row>
    <row r="210" spans="1:11" x14ac:dyDescent="0.25">
      <c r="A210" t="s">
        <v>60</v>
      </c>
      <c r="B210" t="s">
        <v>60</v>
      </c>
      <c r="C210" t="s">
        <v>705</v>
      </c>
      <c r="D210" t="s">
        <v>705</v>
      </c>
      <c r="E210">
        <v>18001377.581081402</v>
      </c>
      <c r="F210">
        <v>17999118.542522401</v>
      </c>
      <c r="G210">
        <v>1</v>
      </c>
      <c r="H210">
        <v>15534032.810071429</v>
      </c>
      <c r="I210">
        <v>35</v>
      </c>
      <c r="J210">
        <v>51482.748333333337</v>
      </c>
      <c r="K210" t="s">
        <v>795</v>
      </c>
    </row>
    <row r="211" spans="1:11" x14ac:dyDescent="0.25">
      <c r="A211" t="s">
        <v>60</v>
      </c>
      <c r="B211" t="s">
        <v>60</v>
      </c>
      <c r="C211" t="s">
        <v>705</v>
      </c>
      <c r="D211" t="s">
        <v>705</v>
      </c>
      <c r="E211">
        <v>22808.400000000001</v>
      </c>
      <c r="F211">
        <v>57021</v>
      </c>
      <c r="G211">
        <v>0</v>
      </c>
      <c r="H211">
        <v>22808.400000000001</v>
      </c>
      <c r="I211">
        <v>22808.400000000001</v>
      </c>
      <c r="J211">
        <v>22808.400000000001</v>
      </c>
      <c r="K211" t="s">
        <v>777</v>
      </c>
    </row>
    <row r="212" spans="1:11" x14ac:dyDescent="0.25">
      <c r="A212" t="s">
        <v>60</v>
      </c>
      <c r="B212" t="s">
        <v>60</v>
      </c>
      <c r="C212" t="s">
        <v>705</v>
      </c>
      <c r="D212" t="s">
        <v>705</v>
      </c>
      <c r="E212">
        <v>6067346.6602316536</v>
      </c>
      <c r="F212">
        <v>6067346.6602316536</v>
      </c>
      <c r="G212">
        <v>1</v>
      </c>
      <c r="H212">
        <v>4441334.9400000004</v>
      </c>
      <c r="I212">
        <v>91.88</v>
      </c>
      <c r="J212">
        <v>812959.92011582677</v>
      </c>
      <c r="K212" t="s">
        <v>739</v>
      </c>
    </row>
    <row r="213" spans="1:11" x14ac:dyDescent="0.25">
      <c r="A213" t="s">
        <v>60</v>
      </c>
      <c r="B213" t="s">
        <v>60</v>
      </c>
      <c r="C213" t="s">
        <v>705</v>
      </c>
      <c r="D213" t="s">
        <v>705</v>
      </c>
      <c r="E213">
        <v>7.27</v>
      </c>
      <c r="F213">
        <v>7.27</v>
      </c>
      <c r="G213">
        <v>0</v>
      </c>
      <c r="H213">
        <v>7.27</v>
      </c>
      <c r="I213">
        <v>7.27</v>
      </c>
      <c r="J213">
        <v>7.27</v>
      </c>
      <c r="K213" t="s">
        <v>790</v>
      </c>
    </row>
    <row r="214" spans="1:11" x14ac:dyDescent="0.25">
      <c r="A214" t="s">
        <v>751</v>
      </c>
      <c r="B214" t="s">
        <v>751</v>
      </c>
      <c r="C214" t="s">
        <v>705</v>
      </c>
      <c r="D214" t="s">
        <v>705</v>
      </c>
      <c r="E214">
        <v>1335312192.8399999</v>
      </c>
      <c r="F214">
        <v>16892544.059999999</v>
      </c>
      <c r="G214">
        <v>20</v>
      </c>
      <c r="H214">
        <v>206531465.72</v>
      </c>
      <c r="I214">
        <v>18.75</v>
      </c>
      <c r="J214">
        <v>46056009.515000001</v>
      </c>
      <c r="K214" t="s">
        <v>132</v>
      </c>
    </row>
    <row r="215" spans="1:11" x14ac:dyDescent="0.25">
      <c r="A215" t="s">
        <v>751</v>
      </c>
      <c r="B215" t="s">
        <v>751</v>
      </c>
      <c r="C215" t="s">
        <v>705</v>
      </c>
      <c r="D215" t="s">
        <v>705</v>
      </c>
      <c r="E215">
        <v>105.904096965582</v>
      </c>
      <c r="F215">
        <v>21.180419393116399</v>
      </c>
      <c r="G215">
        <v>1</v>
      </c>
      <c r="H215">
        <v>105.904096965582</v>
      </c>
      <c r="I215">
        <v>105.904096965582</v>
      </c>
      <c r="J215">
        <v>105.904096965582</v>
      </c>
      <c r="K215" t="s">
        <v>715</v>
      </c>
    </row>
    <row r="216" spans="1:11" x14ac:dyDescent="0.25">
      <c r="A216" t="s">
        <v>751</v>
      </c>
      <c r="B216" t="s">
        <v>751</v>
      </c>
      <c r="C216" t="s">
        <v>705</v>
      </c>
      <c r="D216" t="s">
        <v>705</v>
      </c>
      <c r="E216">
        <v>7543665.8349444102</v>
      </c>
      <c r="F216">
        <v>366182.96669999999</v>
      </c>
      <c r="G216">
        <v>8</v>
      </c>
      <c r="H216">
        <v>4224195.0199444098</v>
      </c>
      <c r="I216">
        <v>8.9499999999999993</v>
      </c>
      <c r="J216">
        <v>501024.21</v>
      </c>
      <c r="K216" t="s">
        <v>263</v>
      </c>
    </row>
    <row r="217" spans="1:11" x14ac:dyDescent="0.25">
      <c r="A217" t="s">
        <v>54</v>
      </c>
      <c r="B217" t="s">
        <v>54</v>
      </c>
      <c r="C217" t="s">
        <v>705</v>
      </c>
      <c r="D217" t="s">
        <v>705</v>
      </c>
      <c r="E217">
        <v>36171.32735</v>
      </c>
      <c r="F217">
        <v>36171.32735</v>
      </c>
      <c r="G217">
        <v>1</v>
      </c>
      <c r="H217">
        <v>36171.32735</v>
      </c>
      <c r="I217">
        <v>36171.32735</v>
      </c>
      <c r="J217">
        <v>36171.32735</v>
      </c>
      <c r="K217" t="s">
        <v>736</v>
      </c>
    </row>
    <row r="218" spans="1:11" x14ac:dyDescent="0.25">
      <c r="A218" t="s">
        <v>54</v>
      </c>
      <c r="B218" t="s">
        <v>54</v>
      </c>
      <c r="C218" t="s">
        <v>705</v>
      </c>
      <c r="D218" t="s">
        <v>705</v>
      </c>
      <c r="E218">
        <v>33543.47</v>
      </c>
      <c r="F218">
        <v>6708.692</v>
      </c>
      <c r="G218">
        <v>1</v>
      </c>
      <c r="H218">
        <v>33543.47</v>
      </c>
      <c r="I218">
        <v>33543.47</v>
      </c>
      <c r="J218">
        <v>33543.47</v>
      </c>
      <c r="K218" t="s">
        <v>796</v>
      </c>
    </row>
    <row r="219" spans="1:11" x14ac:dyDescent="0.25">
      <c r="A219" t="s">
        <v>54</v>
      </c>
      <c r="B219" t="s">
        <v>54</v>
      </c>
      <c r="C219" t="s">
        <v>705</v>
      </c>
      <c r="D219" t="s">
        <v>705</v>
      </c>
      <c r="E219">
        <v>356639146.22186202</v>
      </c>
      <c r="F219">
        <v>0</v>
      </c>
      <c r="G219">
        <v>4</v>
      </c>
      <c r="H219">
        <v>173381440.7178193</v>
      </c>
      <c r="I219">
        <v>2852916.9208427249</v>
      </c>
      <c r="J219">
        <v>24867200.73</v>
      </c>
      <c r="K219" t="s">
        <v>715</v>
      </c>
    </row>
    <row r="220" spans="1:11" x14ac:dyDescent="0.25">
      <c r="A220" t="s">
        <v>54</v>
      </c>
      <c r="B220" t="s">
        <v>54</v>
      </c>
      <c r="C220" t="s">
        <v>705</v>
      </c>
      <c r="D220" t="s">
        <v>705</v>
      </c>
      <c r="E220">
        <v>72423614.876146555</v>
      </c>
      <c r="F220">
        <v>391.16464260073201</v>
      </c>
      <c r="G220">
        <v>6</v>
      </c>
      <c r="H220">
        <v>25595814.030000001</v>
      </c>
      <c r="I220">
        <v>391.16464260073201</v>
      </c>
      <c r="J220">
        <v>11171568.718720639</v>
      </c>
      <c r="K220" t="s">
        <v>153</v>
      </c>
    </row>
    <row r="221" spans="1:11" x14ac:dyDescent="0.25">
      <c r="A221" t="s">
        <v>54</v>
      </c>
      <c r="B221" t="s">
        <v>54</v>
      </c>
      <c r="C221" t="s">
        <v>705</v>
      </c>
      <c r="D221" t="s">
        <v>705</v>
      </c>
      <c r="E221">
        <v>299641.63</v>
      </c>
      <c r="F221">
        <v>59928.324000000001</v>
      </c>
      <c r="G221">
        <v>1</v>
      </c>
      <c r="H221">
        <v>299641.63</v>
      </c>
      <c r="I221">
        <v>299641.63</v>
      </c>
      <c r="J221">
        <v>299641.63</v>
      </c>
      <c r="K221" t="s">
        <v>812</v>
      </c>
    </row>
    <row r="222" spans="1:11" x14ac:dyDescent="0.25">
      <c r="A222" t="s">
        <v>54</v>
      </c>
      <c r="B222" t="s">
        <v>54</v>
      </c>
      <c r="C222" t="s">
        <v>705</v>
      </c>
      <c r="D222" t="s">
        <v>705</v>
      </c>
      <c r="E222">
        <v>3309293.58</v>
      </c>
      <c r="F222">
        <v>8273233.9500000002</v>
      </c>
      <c r="G222">
        <v>1</v>
      </c>
      <c r="H222">
        <v>3309293.58</v>
      </c>
      <c r="I222">
        <v>3309293.58</v>
      </c>
      <c r="J222">
        <v>3309293.58</v>
      </c>
      <c r="K222" t="s">
        <v>813</v>
      </c>
    </row>
    <row r="223" spans="1:11" x14ac:dyDescent="0.25">
      <c r="A223" t="s">
        <v>54</v>
      </c>
      <c r="B223" t="s">
        <v>54</v>
      </c>
      <c r="C223" t="s">
        <v>705</v>
      </c>
      <c r="D223" t="s">
        <v>705</v>
      </c>
      <c r="E223">
        <v>471993</v>
      </c>
      <c r="F223">
        <v>94398.6</v>
      </c>
      <c r="G223">
        <v>1</v>
      </c>
      <c r="H223">
        <v>471993</v>
      </c>
      <c r="I223">
        <v>471993</v>
      </c>
      <c r="J223">
        <v>471993</v>
      </c>
      <c r="K223" t="s">
        <v>814</v>
      </c>
    </row>
    <row r="224" spans="1:11" x14ac:dyDescent="0.25">
      <c r="A224" t="s">
        <v>54</v>
      </c>
      <c r="B224" t="s">
        <v>54</v>
      </c>
      <c r="C224" t="s">
        <v>705</v>
      </c>
      <c r="D224" t="s">
        <v>705</v>
      </c>
      <c r="E224">
        <v>44435450.700536169</v>
      </c>
      <c r="F224">
        <v>13134518.629345691</v>
      </c>
      <c r="G224">
        <v>18</v>
      </c>
      <c r="H224">
        <v>9688442.905062316</v>
      </c>
      <c r="I224">
        <v>63347.946771174</v>
      </c>
      <c r="J224">
        <v>1244577.372905124</v>
      </c>
      <c r="K224" t="s">
        <v>815</v>
      </c>
    </row>
    <row r="225" spans="1:11" x14ac:dyDescent="0.25">
      <c r="A225" t="s">
        <v>54</v>
      </c>
      <c r="B225" t="s">
        <v>54</v>
      </c>
      <c r="C225" t="s">
        <v>705</v>
      </c>
      <c r="D225" t="s">
        <v>705</v>
      </c>
      <c r="E225">
        <v>1080000</v>
      </c>
      <c r="F225">
        <v>2700000</v>
      </c>
      <c r="G225">
        <v>1</v>
      </c>
      <c r="H225">
        <v>1080000</v>
      </c>
      <c r="I225">
        <v>1080000</v>
      </c>
      <c r="J225">
        <v>1080000</v>
      </c>
      <c r="K225" t="s">
        <v>816</v>
      </c>
    </row>
    <row r="226" spans="1:11" x14ac:dyDescent="0.25">
      <c r="A226" t="s">
        <v>54</v>
      </c>
      <c r="B226" t="s">
        <v>54</v>
      </c>
      <c r="C226" t="s">
        <v>705</v>
      </c>
      <c r="D226" t="s">
        <v>705</v>
      </c>
      <c r="E226">
        <v>582.34</v>
      </c>
      <c r="F226">
        <v>116.46599999999999</v>
      </c>
      <c r="G226">
        <v>1</v>
      </c>
      <c r="H226">
        <v>582.34</v>
      </c>
      <c r="I226">
        <v>582.34</v>
      </c>
      <c r="J226">
        <v>582.34</v>
      </c>
      <c r="K226" t="s">
        <v>802</v>
      </c>
    </row>
    <row r="227" spans="1:11" x14ac:dyDescent="0.25">
      <c r="A227" t="s">
        <v>54</v>
      </c>
      <c r="B227" t="s">
        <v>54</v>
      </c>
      <c r="C227" t="s">
        <v>705</v>
      </c>
      <c r="D227" t="s">
        <v>705</v>
      </c>
      <c r="E227">
        <v>628775</v>
      </c>
      <c r="F227">
        <v>154823.79999999999</v>
      </c>
      <c r="G227">
        <v>3</v>
      </c>
      <c r="H227">
        <v>507265</v>
      </c>
      <c r="I227">
        <v>36336</v>
      </c>
      <c r="J227">
        <v>85174</v>
      </c>
      <c r="K227" t="s">
        <v>817</v>
      </c>
    </row>
    <row r="228" spans="1:11" x14ac:dyDescent="0.25">
      <c r="A228" t="s">
        <v>52</v>
      </c>
      <c r="B228" t="s">
        <v>52</v>
      </c>
      <c r="C228" t="s">
        <v>705</v>
      </c>
      <c r="D228" t="s">
        <v>705</v>
      </c>
      <c r="E228">
        <v>12402578.145497641</v>
      </c>
      <c r="F228">
        <v>9373963.6358592492</v>
      </c>
      <c r="G228">
        <v>294</v>
      </c>
      <c r="H228">
        <v>638262.77444757661</v>
      </c>
      <c r="I228">
        <v>0.3548719195420072</v>
      </c>
      <c r="J228">
        <v>18390.110852279849</v>
      </c>
      <c r="K228" t="s">
        <v>736</v>
      </c>
    </row>
    <row r="229" spans="1:11" x14ac:dyDescent="0.25">
      <c r="A229" t="s">
        <v>52</v>
      </c>
      <c r="B229" t="s">
        <v>52</v>
      </c>
      <c r="C229" t="s">
        <v>704</v>
      </c>
      <c r="D229" t="s">
        <v>704</v>
      </c>
      <c r="E229">
        <v>95367494.526057243</v>
      </c>
      <c r="F229">
        <v>49915913.550214447</v>
      </c>
      <c r="G229">
        <v>1363</v>
      </c>
      <c r="H229">
        <v>1079706.835</v>
      </c>
      <c r="I229">
        <v>1.7047042999999999E-3</v>
      </c>
      <c r="J229">
        <v>9571.1082511779405</v>
      </c>
      <c r="K229" t="s">
        <v>732</v>
      </c>
    </row>
    <row r="230" spans="1:11" x14ac:dyDescent="0.25">
      <c r="A230" t="s">
        <v>52</v>
      </c>
      <c r="B230" t="s">
        <v>52</v>
      </c>
      <c r="C230" t="s">
        <v>705</v>
      </c>
      <c r="D230" t="s">
        <v>705</v>
      </c>
      <c r="E230">
        <v>297015884.34770912</v>
      </c>
      <c r="F230">
        <v>177575314.27624139</v>
      </c>
      <c r="G230">
        <v>1484</v>
      </c>
      <c r="H230">
        <v>1817513.221990179</v>
      </c>
      <c r="I230">
        <v>2.3139563039999999E-3</v>
      </c>
      <c r="J230">
        <v>72179.526823041902</v>
      </c>
      <c r="K230" t="s">
        <v>720</v>
      </c>
    </row>
    <row r="231" spans="1:11" x14ac:dyDescent="0.25">
      <c r="A231" t="s">
        <v>52</v>
      </c>
      <c r="B231" t="s">
        <v>52</v>
      </c>
      <c r="C231" t="s">
        <v>705</v>
      </c>
      <c r="D231" t="s">
        <v>705</v>
      </c>
      <c r="E231">
        <v>14674342.189999999</v>
      </c>
      <c r="F231">
        <v>11291065.817404401</v>
      </c>
      <c r="G231">
        <v>131</v>
      </c>
      <c r="H231">
        <v>958467.6</v>
      </c>
      <c r="I231">
        <v>565.23</v>
      </c>
      <c r="J231">
        <v>29138.744999999999</v>
      </c>
      <c r="K231" t="s">
        <v>818</v>
      </c>
    </row>
    <row r="232" spans="1:11" x14ac:dyDescent="0.25">
      <c r="A232" t="s">
        <v>115</v>
      </c>
      <c r="B232" t="s">
        <v>115</v>
      </c>
      <c r="C232" t="s">
        <v>705</v>
      </c>
      <c r="D232" t="s">
        <v>705</v>
      </c>
      <c r="E232">
        <v>191891956.0446043</v>
      </c>
      <c r="F232">
        <v>89896709.128748536</v>
      </c>
      <c r="G232">
        <v>121356</v>
      </c>
      <c r="H232">
        <v>445934.64667504391</v>
      </c>
      <c r="I232">
        <v>5.1129188120000004E-3</v>
      </c>
      <c r="J232">
        <v>197.24362546993001</v>
      </c>
      <c r="K232" t="s">
        <v>368</v>
      </c>
    </row>
    <row r="233" spans="1:11" x14ac:dyDescent="0.25">
      <c r="A233" t="s">
        <v>115</v>
      </c>
      <c r="B233" t="s">
        <v>115</v>
      </c>
      <c r="C233" t="s">
        <v>705</v>
      </c>
      <c r="D233" t="s">
        <v>705</v>
      </c>
      <c r="E233">
        <v>1874679508.7764561</v>
      </c>
      <c r="F233">
        <v>1116440467.2286251</v>
      </c>
      <c r="G233">
        <v>195819</v>
      </c>
      <c r="H233">
        <v>678437.14</v>
      </c>
      <c r="I233">
        <v>1.2439873949999999E-3</v>
      </c>
      <c r="J233">
        <v>650.68086793546195</v>
      </c>
      <c r="K233" t="s">
        <v>153</v>
      </c>
    </row>
    <row r="234" spans="1:11" x14ac:dyDescent="0.25">
      <c r="A234" t="s">
        <v>115</v>
      </c>
      <c r="B234" t="s">
        <v>115</v>
      </c>
      <c r="C234" t="s">
        <v>705</v>
      </c>
      <c r="D234" t="s">
        <v>705</v>
      </c>
      <c r="E234">
        <v>407101117.634</v>
      </c>
      <c r="F234">
        <v>277993089.29985768</v>
      </c>
      <c r="G234">
        <v>44993</v>
      </c>
      <c r="H234">
        <v>382967.81</v>
      </c>
      <c r="I234">
        <v>0.01</v>
      </c>
      <c r="J234">
        <v>958.125</v>
      </c>
      <c r="K234" t="s">
        <v>781</v>
      </c>
    </row>
    <row r="235" spans="1:11" x14ac:dyDescent="0.25">
      <c r="A235" t="s">
        <v>115</v>
      </c>
      <c r="B235" t="s">
        <v>115</v>
      </c>
      <c r="C235" t="s">
        <v>705</v>
      </c>
      <c r="D235" t="s">
        <v>705</v>
      </c>
      <c r="E235">
        <v>30668550.870592091</v>
      </c>
      <c r="F235">
        <v>7731479.5384902507</v>
      </c>
      <c r="G235">
        <v>314</v>
      </c>
      <c r="H235">
        <v>1000128.000000001</v>
      </c>
      <c r="I235">
        <v>0.93755859740000003</v>
      </c>
      <c r="J235">
        <v>6979.7487342500999</v>
      </c>
      <c r="K235" t="s">
        <v>805</v>
      </c>
    </row>
    <row r="236" spans="1:11" x14ac:dyDescent="0.25">
      <c r="A236" t="s">
        <v>56</v>
      </c>
      <c r="B236" t="s">
        <v>56</v>
      </c>
      <c r="C236" t="s">
        <v>705</v>
      </c>
      <c r="D236" t="s">
        <v>705</v>
      </c>
      <c r="E236">
        <v>454446840.8087936</v>
      </c>
      <c r="F236">
        <v>238712927.43325189</v>
      </c>
      <c r="G236">
        <v>29190</v>
      </c>
      <c r="H236">
        <v>215261.03</v>
      </c>
      <c r="I236">
        <v>0.01</v>
      </c>
      <c r="J236">
        <v>2251.9699999999998</v>
      </c>
      <c r="K236" t="s">
        <v>263</v>
      </c>
    </row>
    <row r="237" spans="1:11" x14ac:dyDescent="0.25">
      <c r="A237" t="s">
        <v>61</v>
      </c>
      <c r="B237" t="s">
        <v>61</v>
      </c>
      <c r="C237" t="s">
        <v>705</v>
      </c>
      <c r="D237" t="s">
        <v>705</v>
      </c>
      <c r="E237">
        <v>789994.19</v>
      </c>
      <c r="F237">
        <v>1869985.4750000001</v>
      </c>
      <c r="G237">
        <v>3</v>
      </c>
      <c r="H237">
        <v>712344.19</v>
      </c>
      <c r="I237">
        <v>7650</v>
      </c>
      <c r="J237">
        <v>70000</v>
      </c>
      <c r="K237" t="s">
        <v>808</v>
      </c>
    </row>
    <row r="238" spans="1:11" x14ac:dyDescent="0.25">
      <c r="A238" t="s">
        <v>61</v>
      </c>
      <c r="B238" t="s">
        <v>61</v>
      </c>
      <c r="C238" t="s">
        <v>705</v>
      </c>
      <c r="D238" t="s">
        <v>705</v>
      </c>
      <c r="E238">
        <v>598.02</v>
      </c>
      <c r="F238">
        <v>598.02</v>
      </c>
      <c r="G238">
        <v>1</v>
      </c>
      <c r="H238">
        <v>598.02</v>
      </c>
      <c r="I238">
        <v>598.02</v>
      </c>
      <c r="J238">
        <v>598.02</v>
      </c>
      <c r="K238" t="s">
        <v>754</v>
      </c>
    </row>
    <row r="239" spans="1:11" x14ac:dyDescent="0.25">
      <c r="A239" t="s">
        <v>61</v>
      </c>
      <c r="B239" t="s">
        <v>61</v>
      </c>
      <c r="C239" t="s">
        <v>705</v>
      </c>
      <c r="D239" t="s">
        <v>705</v>
      </c>
      <c r="E239">
        <v>5805181.54</v>
      </c>
      <c r="F239">
        <v>2022861.6365</v>
      </c>
      <c r="G239">
        <v>2</v>
      </c>
      <c r="H239">
        <v>3050998.86</v>
      </c>
      <c r="I239">
        <v>2402.15</v>
      </c>
      <c r="J239">
        <v>2751780.53</v>
      </c>
      <c r="K239" t="s">
        <v>731</v>
      </c>
    </row>
    <row r="240" spans="1:11" x14ac:dyDescent="0.25">
      <c r="A240" t="s">
        <v>61</v>
      </c>
      <c r="B240" t="s">
        <v>61</v>
      </c>
      <c r="C240" t="s">
        <v>704</v>
      </c>
      <c r="D240" t="s">
        <v>704</v>
      </c>
      <c r="E240">
        <v>449193930.15801662</v>
      </c>
      <c r="F240">
        <v>389600588.90026659</v>
      </c>
      <c r="G240">
        <v>953</v>
      </c>
      <c r="H240">
        <v>25739537.304486021</v>
      </c>
      <c r="I240">
        <v>9.3755859739999992E-3</v>
      </c>
      <c r="J240">
        <v>332.439408486236</v>
      </c>
      <c r="K240" t="s">
        <v>715</v>
      </c>
    </row>
    <row r="241" spans="1:11" x14ac:dyDescent="0.25">
      <c r="A241" t="s">
        <v>61</v>
      </c>
      <c r="B241" t="s">
        <v>61</v>
      </c>
      <c r="C241" t="s">
        <v>704</v>
      </c>
      <c r="D241" t="s">
        <v>704</v>
      </c>
      <c r="E241">
        <v>4434639232.7149534</v>
      </c>
      <c r="F241">
        <v>2906518291.8862901</v>
      </c>
      <c r="G241">
        <v>1553</v>
      </c>
      <c r="H241">
        <v>124365763.424035</v>
      </c>
      <c r="I241">
        <v>0.01</v>
      </c>
      <c r="J241">
        <v>250034.91397969329</v>
      </c>
      <c r="K241" t="s">
        <v>717</v>
      </c>
    </row>
    <row r="242" spans="1:11" x14ac:dyDescent="0.25">
      <c r="A242" t="s">
        <v>61</v>
      </c>
      <c r="B242" t="s">
        <v>61</v>
      </c>
      <c r="C242" t="s">
        <v>705</v>
      </c>
      <c r="D242" t="s">
        <v>705</v>
      </c>
      <c r="E242">
        <v>294857597.59110677</v>
      </c>
      <c r="F242">
        <v>193883273.28060579</v>
      </c>
      <c r="G242">
        <v>157</v>
      </c>
      <c r="H242">
        <v>14854789.119999999</v>
      </c>
      <c r="I242">
        <v>9.99</v>
      </c>
      <c r="J242">
        <v>151228.82</v>
      </c>
      <c r="K242" t="s">
        <v>781</v>
      </c>
    </row>
    <row r="243" spans="1:11" x14ac:dyDescent="0.25">
      <c r="A243" t="s">
        <v>61</v>
      </c>
      <c r="B243" t="s">
        <v>61</v>
      </c>
      <c r="C243" t="s">
        <v>705</v>
      </c>
      <c r="D243" t="s">
        <v>705</v>
      </c>
      <c r="E243">
        <v>4496794.7904310375</v>
      </c>
      <c r="F243">
        <v>2344078.2632264192</v>
      </c>
      <c r="G243">
        <v>10</v>
      </c>
      <c r="H243">
        <v>1875117.1948000039</v>
      </c>
      <c r="I243">
        <v>0.29310113183999997</v>
      </c>
      <c r="J243">
        <v>59522.380742764428</v>
      </c>
      <c r="K243" t="s">
        <v>720</v>
      </c>
    </row>
    <row r="244" spans="1:11" x14ac:dyDescent="0.25">
      <c r="A244" t="s">
        <v>61</v>
      </c>
      <c r="B244" t="s">
        <v>61</v>
      </c>
      <c r="C244" t="s">
        <v>705</v>
      </c>
      <c r="D244" t="s">
        <v>705</v>
      </c>
      <c r="E244">
        <v>24789824.691</v>
      </c>
      <c r="F244">
        <v>24789824.691</v>
      </c>
      <c r="G244">
        <v>1</v>
      </c>
      <c r="H244">
        <v>24789824.691</v>
      </c>
      <c r="I244">
        <v>24789824.691</v>
      </c>
      <c r="J244">
        <v>24789824.691</v>
      </c>
      <c r="K244" t="s">
        <v>819</v>
      </c>
    </row>
    <row r="245" spans="1:11" x14ac:dyDescent="0.25">
      <c r="A245" t="s">
        <v>61</v>
      </c>
      <c r="B245" t="s">
        <v>61</v>
      </c>
      <c r="C245" t="s">
        <v>705</v>
      </c>
      <c r="D245" t="s">
        <v>705</v>
      </c>
      <c r="E245">
        <v>90960123.339421228</v>
      </c>
      <c r="F245">
        <v>79576444.683458254</v>
      </c>
      <c r="G245">
        <v>396</v>
      </c>
      <c r="H245">
        <v>4217036.24</v>
      </c>
      <c r="I245">
        <v>0.01</v>
      </c>
      <c r="J245">
        <v>29905.888907713699</v>
      </c>
      <c r="K245" t="s">
        <v>767</v>
      </c>
    </row>
    <row r="246" spans="1:11" x14ac:dyDescent="0.25">
      <c r="A246" t="s">
        <v>61</v>
      </c>
      <c r="B246" t="s">
        <v>61</v>
      </c>
      <c r="C246" t="s">
        <v>705</v>
      </c>
      <c r="D246" t="s">
        <v>705</v>
      </c>
      <c r="E246">
        <v>863115.13993364049</v>
      </c>
      <c r="F246">
        <v>1290456.40198687</v>
      </c>
      <c r="G246">
        <v>2</v>
      </c>
      <c r="H246">
        <v>862107.80010646</v>
      </c>
      <c r="I246">
        <v>1007.3398271805</v>
      </c>
      <c r="J246">
        <v>431557.56996682019</v>
      </c>
      <c r="K246" t="s">
        <v>756</v>
      </c>
    </row>
    <row r="247" spans="1:11" x14ac:dyDescent="0.25">
      <c r="A247" t="s">
        <v>61</v>
      </c>
      <c r="B247" t="s">
        <v>61</v>
      </c>
      <c r="C247" t="s">
        <v>704</v>
      </c>
      <c r="D247" t="s">
        <v>704</v>
      </c>
      <c r="E247">
        <v>2327272030.360055</v>
      </c>
      <c r="F247">
        <v>1574306702.7818019</v>
      </c>
      <c r="G247">
        <v>1778</v>
      </c>
      <c r="H247">
        <v>164729329.33000001</v>
      </c>
      <c r="I247">
        <v>0.01</v>
      </c>
      <c r="J247">
        <v>49263.127200649003</v>
      </c>
      <c r="K247" t="s">
        <v>263</v>
      </c>
    </row>
    <row r="248" spans="1:11" x14ac:dyDescent="0.25">
      <c r="A248" t="s">
        <v>61</v>
      </c>
      <c r="B248" t="s">
        <v>61</v>
      </c>
      <c r="C248" t="s">
        <v>705</v>
      </c>
      <c r="D248" t="s">
        <v>705</v>
      </c>
      <c r="E248">
        <v>194063120.9556306</v>
      </c>
      <c r="F248">
        <v>155807995.71927339</v>
      </c>
      <c r="G248">
        <v>738</v>
      </c>
      <c r="H248">
        <v>6337463.2699999996</v>
      </c>
      <c r="I248">
        <v>0.01</v>
      </c>
      <c r="J248">
        <v>19750</v>
      </c>
      <c r="K248" t="s">
        <v>263</v>
      </c>
    </row>
    <row r="249" spans="1:11" x14ac:dyDescent="0.25">
      <c r="A249" t="s">
        <v>61</v>
      </c>
      <c r="B249" t="s">
        <v>61</v>
      </c>
      <c r="C249" t="s">
        <v>705</v>
      </c>
      <c r="D249" t="s">
        <v>705</v>
      </c>
      <c r="E249">
        <v>17504243.75</v>
      </c>
      <c r="F249">
        <v>17375598.75</v>
      </c>
      <c r="G249">
        <v>1</v>
      </c>
      <c r="H249">
        <v>17504243.75</v>
      </c>
      <c r="I249">
        <v>17504243.75</v>
      </c>
      <c r="J249">
        <v>17504243.75</v>
      </c>
      <c r="K249" t="s">
        <v>820</v>
      </c>
    </row>
    <row r="250" spans="1:11" x14ac:dyDescent="0.25">
      <c r="A250" t="s">
        <v>61</v>
      </c>
      <c r="B250" t="s">
        <v>61</v>
      </c>
      <c r="C250" t="s">
        <v>705</v>
      </c>
      <c r="D250" t="s">
        <v>705</v>
      </c>
      <c r="E250">
        <v>7156921.1538000004</v>
      </c>
      <c r="F250">
        <v>5513850.5188721251</v>
      </c>
      <c r="G250">
        <v>4</v>
      </c>
      <c r="H250">
        <v>3130528.47</v>
      </c>
      <c r="I250">
        <v>777381.99380000005</v>
      </c>
      <c r="J250">
        <v>1624505.345</v>
      </c>
      <c r="K250" t="s">
        <v>821</v>
      </c>
    </row>
    <row r="251" spans="1:11" x14ac:dyDescent="0.25">
      <c r="A251" t="s">
        <v>61</v>
      </c>
      <c r="B251" t="s">
        <v>61</v>
      </c>
      <c r="C251" t="s">
        <v>705</v>
      </c>
      <c r="D251" t="s">
        <v>705</v>
      </c>
      <c r="E251">
        <v>962534.37</v>
      </c>
      <c r="F251">
        <v>1234676.5049999999</v>
      </c>
      <c r="G251">
        <v>8</v>
      </c>
      <c r="H251">
        <v>775206.28</v>
      </c>
      <c r="I251">
        <v>300</v>
      </c>
      <c r="J251">
        <v>5000</v>
      </c>
      <c r="K251" t="s">
        <v>761</v>
      </c>
    </row>
    <row r="252" spans="1:11" x14ac:dyDescent="0.25">
      <c r="A252" t="s">
        <v>61</v>
      </c>
      <c r="B252" t="s">
        <v>61</v>
      </c>
      <c r="C252" t="s">
        <v>705</v>
      </c>
      <c r="D252" t="s">
        <v>705</v>
      </c>
      <c r="E252">
        <v>97147.02</v>
      </c>
      <c r="F252">
        <v>73748.887638</v>
      </c>
      <c r="G252">
        <v>1</v>
      </c>
      <c r="H252">
        <v>97147.02</v>
      </c>
      <c r="I252">
        <v>97147.02</v>
      </c>
      <c r="J252">
        <v>97147.02</v>
      </c>
      <c r="K252" t="s">
        <v>807</v>
      </c>
    </row>
    <row r="253" spans="1:11" x14ac:dyDescent="0.25">
      <c r="A253" t="s">
        <v>61</v>
      </c>
      <c r="B253" t="s">
        <v>61</v>
      </c>
      <c r="C253" t="s">
        <v>705</v>
      </c>
      <c r="D253" t="s">
        <v>705</v>
      </c>
      <c r="E253">
        <v>5877949.5800000001</v>
      </c>
      <c r="F253">
        <v>5727422.5800000001</v>
      </c>
      <c r="G253">
        <v>1</v>
      </c>
      <c r="H253">
        <v>5877949.5800000001</v>
      </c>
      <c r="I253">
        <v>5877949.5800000001</v>
      </c>
      <c r="J253">
        <v>5877949.5800000001</v>
      </c>
      <c r="K253" t="s">
        <v>822</v>
      </c>
    </row>
    <row r="254" spans="1:11" x14ac:dyDescent="0.25">
      <c r="A254" t="s">
        <v>61</v>
      </c>
      <c r="B254" t="s">
        <v>61</v>
      </c>
      <c r="C254" t="s">
        <v>705</v>
      </c>
      <c r="D254" t="s">
        <v>705</v>
      </c>
      <c r="E254">
        <v>335865.23</v>
      </c>
      <c r="F254">
        <v>185497.68253699999</v>
      </c>
      <c r="G254">
        <v>1</v>
      </c>
      <c r="H254">
        <v>335865.23</v>
      </c>
      <c r="I254">
        <v>335865.23</v>
      </c>
      <c r="J254">
        <v>335865.23</v>
      </c>
      <c r="K254" t="s">
        <v>823</v>
      </c>
    </row>
    <row r="255" spans="1:11" x14ac:dyDescent="0.25">
      <c r="A255" t="s">
        <v>61</v>
      </c>
      <c r="B255" t="s">
        <v>61</v>
      </c>
      <c r="C255" t="s">
        <v>705</v>
      </c>
      <c r="D255" t="s">
        <v>705</v>
      </c>
      <c r="E255">
        <v>2882767.1331470511</v>
      </c>
      <c r="F255">
        <v>2882767.1331470511</v>
      </c>
      <c r="G255">
        <v>4</v>
      </c>
      <c r="H255">
        <v>1610080.27884058</v>
      </c>
      <c r="I255">
        <v>180001</v>
      </c>
      <c r="J255">
        <v>546342.92715323553</v>
      </c>
      <c r="K255" t="s">
        <v>824</v>
      </c>
    </row>
    <row r="256" spans="1:11" x14ac:dyDescent="0.25">
      <c r="A256" t="s">
        <v>61</v>
      </c>
      <c r="B256" t="s">
        <v>61</v>
      </c>
      <c r="C256" t="s">
        <v>705</v>
      </c>
      <c r="D256" t="s">
        <v>705</v>
      </c>
      <c r="E256">
        <v>4814197.5999999996</v>
      </c>
      <c r="F256">
        <v>1279239.3647040001</v>
      </c>
      <c r="G256">
        <v>1</v>
      </c>
      <c r="H256">
        <v>4814197.5999999996</v>
      </c>
      <c r="I256">
        <v>4814197.5999999996</v>
      </c>
      <c r="J256">
        <v>4814197.5999999996</v>
      </c>
      <c r="K256" t="s">
        <v>825</v>
      </c>
    </row>
    <row r="257" spans="1:11" x14ac:dyDescent="0.25">
      <c r="A257" t="s">
        <v>61</v>
      </c>
      <c r="B257" t="s">
        <v>61</v>
      </c>
      <c r="C257" t="s">
        <v>705</v>
      </c>
      <c r="D257" t="s">
        <v>705</v>
      </c>
      <c r="E257">
        <v>3367368.3150093872</v>
      </c>
      <c r="F257">
        <v>3913536.421280887</v>
      </c>
      <c r="G257">
        <v>4</v>
      </c>
      <c r="H257">
        <v>2975547.3930795202</v>
      </c>
      <c r="I257">
        <v>12393.1962438459</v>
      </c>
      <c r="J257">
        <v>189713.86284301069</v>
      </c>
      <c r="K257" t="s">
        <v>794</v>
      </c>
    </row>
    <row r="258" spans="1:11" x14ac:dyDescent="0.25">
      <c r="A258" t="s">
        <v>53</v>
      </c>
      <c r="B258" t="s">
        <v>53</v>
      </c>
      <c r="C258" t="s">
        <v>704</v>
      </c>
      <c r="D258" t="s">
        <v>704</v>
      </c>
      <c r="E258">
        <v>2104009508.751559</v>
      </c>
      <c r="F258">
        <v>355348577.61267543</v>
      </c>
      <c r="G258">
        <v>19</v>
      </c>
      <c r="H258">
        <v>575452456.37964833</v>
      </c>
      <c r="I258">
        <v>5.56</v>
      </c>
      <c r="J258">
        <v>7548976.1503999997</v>
      </c>
      <c r="K258" t="s">
        <v>132</v>
      </c>
    </row>
    <row r="259" spans="1:11" x14ac:dyDescent="0.25">
      <c r="A259" t="s">
        <v>53</v>
      </c>
      <c r="B259" t="s">
        <v>53</v>
      </c>
      <c r="C259" t="s">
        <v>705</v>
      </c>
      <c r="D259" t="s">
        <v>705</v>
      </c>
      <c r="E259">
        <v>106470.67205755301</v>
      </c>
      <c r="F259">
        <v>106457.14930255301</v>
      </c>
      <c r="G259">
        <v>3</v>
      </c>
      <c r="H259">
        <v>80317.750821582973</v>
      </c>
      <c r="I259">
        <v>1.7984630365E-2</v>
      </c>
      <c r="J259">
        <v>8523.5215000000007</v>
      </c>
      <c r="K259" t="s">
        <v>716</v>
      </c>
    </row>
    <row r="260" spans="1:11" x14ac:dyDescent="0.25">
      <c r="A260" t="s">
        <v>59</v>
      </c>
      <c r="B260" t="s">
        <v>59</v>
      </c>
      <c r="C260" t="s">
        <v>705</v>
      </c>
      <c r="D260" t="s">
        <v>705</v>
      </c>
      <c r="E260">
        <v>48556</v>
      </c>
      <c r="F260">
        <v>0</v>
      </c>
      <c r="G260">
        <v>1</v>
      </c>
      <c r="H260">
        <v>48556</v>
      </c>
      <c r="I260">
        <v>48556</v>
      </c>
      <c r="J260">
        <v>48556</v>
      </c>
      <c r="K260" t="s">
        <v>826</v>
      </c>
    </row>
    <row r="261" spans="1:11" x14ac:dyDescent="0.25">
      <c r="A261" t="s">
        <v>59</v>
      </c>
      <c r="B261" t="s">
        <v>59</v>
      </c>
      <c r="C261" t="s">
        <v>705</v>
      </c>
      <c r="D261" t="s">
        <v>705</v>
      </c>
      <c r="E261">
        <v>1478648374.5599771</v>
      </c>
      <c r="F261">
        <v>1804328154.612946</v>
      </c>
      <c r="G261">
        <v>25</v>
      </c>
      <c r="H261">
        <v>774253791.03124201</v>
      </c>
      <c r="I261">
        <v>0.25673281799999997</v>
      </c>
      <c r="J261">
        <v>237.90660045606</v>
      </c>
      <c r="K261" t="s">
        <v>752</v>
      </c>
    </row>
    <row r="262" spans="1:11" x14ac:dyDescent="0.25">
      <c r="A262" t="s">
        <v>59</v>
      </c>
      <c r="B262" t="s">
        <v>59</v>
      </c>
      <c r="C262" t="s">
        <v>705</v>
      </c>
      <c r="D262" t="s">
        <v>705</v>
      </c>
      <c r="E262">
        <v>8121925575.1674271</v>
      </c>
      <c r="F262">
        <v>0</v>
      </c>
      <c r="G262">
        <v>5</v>
      </c>
      <c r="H262">
        <v>6518610285.6596651</v>
      </c>
      <c r="I262">
        <v>3.3890363264449999</v>
      </c>
      <c r="J262">
        <v>9499845.2239626944</v>
      </c>
      <c r="K262" t="s">
        <v>717</v>
      </c>
    </row>
    <row r="263" spans="1:11" x14ac:dyDescent="0.25">
      <c r="A263" t="s">
        <v>59</v>
      </c>
      <c r="B263" t="s">
        <v>59</v>
      </c>
      <c r="C263" t="s">
        <v>705</v>
      </c>
      <c r="D263" t="s">
        <v>705</v>
      </c>
      <c r="E263">
        <v>29373521.809060331</v>
      </c>
      <c r="F263">
        <v>31029734.073969029</v>
      </c>
      <c r="G263">
        <v>1</v>
      </c>
      <c r="H263">
        <v>29373521.809060331</v>
      </c>
      <c r="I263">
        <v>29373521.809060331</v>
      </c>
      <c r="J263">
        <v>29373521.809060331</v>
      </c>
      <c r="K263" t="s">
        <v>756</v>
      </c>
    </row>
    <row r="264" spans="1:11" x14ac:dyDescent="0.25">
      <c r="A264" t="s">
        <v>59</v>
      </c>
      <c r="B264" t="s">
        <v>59</v>
      </c>
      <c r="C264" t="s">
        <v>705</v>
      </c>
      <c r="D264" t="s">
        <v>705</v>
      </c>
      <c r="E264">
        <v>6868743146.9899988</v>
      </c>
      <c r="F264">
        <v>0</v>
      </c>
      <c r="G264">
        <v>16</v>
      </c>
      <c r="H264">
        <v>4286730358.8699999</v>
      </c>
      <c r="I264">
        <v>2479.23</v>
      </c>
      <c r="J264">
        <v>28509515.2699995</v>
      </c>
      <c r="K264" t="s">
        <v>263</v>
      </c>
    </row>
    <row r="265" spans="1:11" x14ac:dyDescent="0.25">
      <c r="A265" t="s">
        <v>59</v>
      </c>
      <c r="B265" t="s">
        <v>59</v>
      </c>
      <c r="C265" t="s">
        <v>705</v>
      </c>
      <c r="D265" t="s">
        <v>705</v>
      </c>
      <c r="E265">
        <v>426.36</v>
      </c>
      <c r="F265">
        <v>0</v>
      </c>
      <c r="G265">
        <v>1</v>
      </c>
      <c r="H265">
        <v>234.12</v>
      </c>
      <c r="I265">
        <v>192.24</v>
      </c>
      <c r="J265">
        <v>213.18</v>
      </c>
      <c r="K265" t="s">
        <v>724</v>
      </c>
    </row>
    <row r="266" spans="1:11" x14ac:dyDescent="0.25">
      <c r="A266" t="s">
        <v>59</v>
      </c>
      <c r="B266" t="s">
        <v>59</v>
      </c>
      <c r="C266" t="s">
        <v>705</v>
      </c>
      <c r="D266" t="s">
        <v>705</v>
      </c>
      <c r="E266">
        <v>25123703.93</v>
      </c>
      <c r="F266">
        <v>0</v>
      </c>
      <c r="G266">
        <v>3</v>
      </c>
      <c r="H266">
        <v>25033142.399999999</v>
      </c>
      <c r="I266">
        <v>1760</v>
      </c>
      <c r="J266">
        <v>88801.53</v>
      </c>
      <c r="K266" t="s">
        <v>827</v>
      </c>
    </row>
    <row r="267" spans="1:11" x14ac:dyDescent="0.25">
      <c r="A267" t="s">
        <v>59</v>
      </c>
      <c r="B267" t="s">
        <v>59</v>
      </c>
      <c r="C267" t="s">
        <v>705</v>
      </c>
      <c r="D267" t="s">
        <v>705</v>
      </c>
      <c r="E267">
        <v>1101617</v>
      </c>
      <c r="F267">
        <v>0</v>
      </c>
      <c r="G267">
        <v>1</v>
      </c>
      <c r="H267">
        <v>1101617</v>
      </c>
      <c r="I267">
        <v>1101617</v>
      </c>
      <c r="J267">
        <v>1101617</v>
      </c>
      <c r="K267" t="s">
        <v>828</v>
      </c>
    </row>
    <row r="268" spans="1:11" x14ac:dyDescent="0.25">
      <c r="A268" t="s">
        <v>59</v>
      </c>
      <c r="B268" t="s">
        <v>59</v>
      </c>
      <c r="C268" t="s">
        <v>705</v>
      </c>
      <c r="D268" t="s">
        <v>705</v>
      </c>
      <c r="E268">
        <v>2148.06</v>
      </c>
      <c r="F268">
        <v>0</v>
      </c>
      <c r="G268">
        <v>1</v>
      </c>
      <c r="H268">
        <v>2148.06</v>
      </c>
      <c r="I268">
        <v>2148.06</v>
      </c>
      <c r="J268">
        <v>2148.06</v>
      </c>
      <c r="K268" t="s">
        <v>790</v>
      </c>
    </row>
    <row r="269" spans="1:11" x14ac:dyDescent="0.25">
      <c r="A269" t="s">
        <v>55</v>
      </c>
      <c r="B269" t="s">
        <v>55</v>
      </c>
      <c r="C269" t="s">
        <v>704</v>
      </c>
      <c r="D269" t="s">
        <v>704</v>
      </c>
      <c r="E269">
        <v>36584487.267158717</v>
      </c>
      <c r="F269">
        <v>24115707.209487759</v>
      </c>
      <c r="G269">
        <v>15</v>
      </c>
      <c r="H269">
        <v>9543544.9800000004</v>
      </c>
      <c r="I269">
        <v>4.7065441589479997</v>
      </c>
      <c r="J269">
        <v>701586.67</v>
      </c>
      <c r="K269" t="s">
        <v>715</v>
      </c>
    </row>
    <row r="270" spans="1:11" x14ac:dyDescent="0.25">
      <c r="A270" t="s">
        <v>55</v>
      </c>
      <c r="B270" t="s">
        <v>55</v>
      </c>
      <c r="C270" t="s">
        <v>704</v>
      </c>
      <c r="D270" t="s">
        <v>704</v>
      </c>
      <c r="E270">
        <v>79860202.161035106</v>
      </c>
      <c r="F270">
        <v>55366336.584501907</v>
      </c>
      <c r="G270">
        <v>6</v>
      </c>
      <c r="H270">
        <v>24903597.710000001</v>
      </c>
      <c r="I270">
        <v>77.344224030514994</v>
      </c>
      <c r="J270">
        <v>3837860.43</v>
      </c>
      <c r="K270" t="s">
        <v>732</v>
      </c>
    </row>
    <row r="271" spans="1:11" x14ac:dyDescent="0.25">
      <c r="A271" t="s">
        <v>55</v>
      </c>
      <c r="B271" t="s">
        <v>55</v>
      </c>
      <c r="C271" t="s">
        <v>705</v>
      </c>
      <c r="D271" t="s">
        <v>705</v>
      </c>
      <c r="E271">
        <v>4213435.54</v>
      </c>
      <c r="F271">
        <v>1114422.5121491</v>
      </c>
      <c r="G271">
        <v>1</v>
      </c>
      <c r="H271">
        <v>4213435.54</v>
      </c>
      <c r="I271">
        <v>4213435.54</v>
      </c>
      <c r="J271">
        <v>4213435.54</v>
      </c>
      <c r="K271" t="s">
        <v>760</v>
      </c>
    </row>
    <row r="272" spans="1:11" x14ac:dyDescent="0.25">
      <c r="A272" t="s">
        <v>55</v>
      </c>
      <c r="B272" t="s">
        <v>55</v>
      </c>
      <c r="C272" t="s">
        <v>705</v>
      </c>
      <c r="D272" t="s">
        <v>705</v>
      </c>
      <c r="E272">
        <v>6998241.4000000004</v>
      </c>
      <c r="F272">
        <v>2936189.9999283128</v>
      </c>
      <c r="G272">
        <v>1</v>
      </c>
      <c r="H272">
        <v>6583023.8099999996</v>
      </c>
      <c r="I272">
        <v>415217.59</v>
      </c>
      <c r="J272">
        <v>3499120.7</v>
      </c>
      <c r="K272" t="s">
        <v>829</v>
      </c>
    </row>
    <row r="273" spans="1:11" x14ac:dyDescent="0.25">
      <c r="A273" t="s">
        <v>60</v>
      </c>
      <c r="B273" t="s">
        <v>60</v>
      </c>
      <c r="C273" t="s">
        <v>705</v>
      </c>
      <c r="D273" t="s">
        <v>705</v>
      </c>
      <c r="E273">
        <v>195986.75375592371</v>
      </c>
      <c r="F273">
        <v>191467.56375592371</v>
      </c>
      <c r="G273">
        <v>4</v>
      </c>
      <c r="H273">
        <v>78590.640329008995</v>
      </c>
      <c r="I273">
        <v>6381.3680222557005</v>
      </c>
      <c r="J273">
        <v>23802.892450356649</v>
      </c>
      <c r="K273" t="s">
        <v>736</v>
      </c>
    </row>
    <row r="274" spans="1:11" x14ac:dyDescent="0.25">
      <c r="A274" t="s">
        <v>60</v>
      </c>
      <c r="B274" t="s">
        <v>60</v>
      </c>
      <c r="C274" t="s">
        <v>705</v>
      </c>
      <c r="D274" t="s">
        <v>705</v>
      </c>
      <c r="E274">
        <v>212972</v>
      </c>
      <c r="F274">
        <v>212972</v>
      </c>
      <c r="G274">
        <v>0</v>
      </c>
      <c r="H274">
        <v>212972</v>
      </c>
      <c r="I274">
        <v>212972</v>
      </c>
      <c r="J274">
        <v>212972</v>
      </c>
      <c r="K274" t="s">
        <v>830</v>
      </c>
    </row>
    <row r="275" spans="1:11" x14ac:dyDescent="0.25">
      <c r="A275" t="s">
        <v>60</v>
      </c>
      <c r="B275" t="s">
        <v>60</v>
      </c>
      <c r="C275" t="s">
        <v>704</v>
      </c>
      <c r="D275" t="s">
        <v>704</v>
      </c>
      <c r="E275">
        <v>180393742.7057586</v>
      </c>
      <c r="F275">
        <v>16694450.10163183</v>
      </c>
      <c r="G275">
        <v>1</v>
      </c>
      <c r="H275">
        <v>162475057.0273369</v>
      </c>
      <c r="I275">
        <v>1440094.28222341</v>
      </c>
      <c r="J275">
        <v>8239295.6980991578</v>
      </c>
      <c r="K275" t="s">
        <v>715</v>
      </c>
    </row>
    <row r="276" spans="1:11" x14ac:dyDescent="0.25">
      <c r="A276" t="s">
        <v>60</v>
      </c>
      <c r="B276" t="s">
        <v>60</v>
      </c>
      <c r="C276" t="s">
        <v>704</v>
      </c>
      <c r="D276" t="s">
        <v>704</v>
      </c>
      <c r="E276">
        <v>755369374.31735563</v>
      </c>
      <c r="F276">
        <v>141209948.8663862</v>
      </c>
      <c r="G276">
        <v>1</v>
      </c>
      <c r="H276">
        <v>331527554.92143279</v>
      </c>
      <c r="I276">
        <v>4347110.2089160001</v>
      </c>
      <c r="J276">
        <v>44473269.804433629</v>
      </c>
      <c r="K276" t="s">
        <v>128</v>
      </c>
    </row>
    <row r="277" spans="1:11" x14ac:dyDescent="0.25">
      <c r="A277" t="s">
        <v>60</v>
      </c>
      <c r="B277" t="s">
        <v>60</v>
      </c>
      <c r="C277" t="s">
        <v>704</v>
      </c>
      <c r="D277" t="s">
        <v>704</v>
      </c>
      <c r="E277">
        <v>334.99999999966502</v>
      </c>
      <c r="F277">
        <v>0</v>
      </c>
      <c r="G277">
        <v>0</v>
      </c>
      <c r="H277">
        <v>334.99999999966502</v>
      </c>
      <c r="I277">
        <v>334.99999999966502</v>
      </c>
      <c r="J277">
        <v>334.99999999966502</v>
      </c>
      <c r="K277" t="s">
        <v>809</v>
      </c>
    </row>
    <row r="278" spans="1:11" x14ac:dyDescent="0.25">
      <c r="A278" t="s">
        <v>60</v>
      </c>
      <c r="B278" t="s">
        <v>60</v>
      </c>
      <c r="C278" t="s">
        <v>705</v>
      </c>
      <c r="D278" t="s">
        <v>705</v>
      </c>
      <c r="E278">
        <v>26283760.670799959</v>
      </c>
      <c r="F278">
        <v>27526019.52024328</v>
      </c>
      <c r="G278">
        <v>4</v>
      </c>
      <c r="H278">
        <v>10601120.28020411</v>
      </c>
      <c r="I278">
        <v>10336.290000000001</v>
      </c>
      <c r="J278">
        <v>205783.9922794</v>
      </c>
      <c r="K278" t="s">
        <v>767</v>
      </c>
    </row>
    <row r="279" spans="1:11" x14ac:dyDescent="0.25">
      <c r="A279" t="s">
        <v>60</v>
      </c>
      <c r="B279" t="s">
        <v>60</v>
      </c>
      <c r="C279" t="s">
        <v>705</v>
      </c>
      <c r="D279" t="s">
        <v>705</v>
      </c>
      <c r="E279">
        <v>143514.98544545501</v>
      </c>
      <c r="F279">
        <v>143514.98544545501</v>
      </c>
      <c r="G279">
        <v>0</v>
      </c>
      <c r="H279">
        <v>143514.98544545501</v>
      </c>
      <c r="I279">
        <v>143514.98544545501</v>
      </c>
      <c r="J279">
        <v>143514.98544545501</v>
      </c>
      <c r="K279" t="s">
        <v>723</v>
      </c>
    </row>
    <row r="280" spans="1:11" x14ac:dyDescent="0.25">
      <c r="A280" t="s">
        <v>60</v>
      </c>
      <c r="B280" t="s">
        <v>60</v>
      </c>
      <c r="C280" t="s">
        <v>705</v>
      </c>
      <c r="D280" t="s">
        <v>705</v>
      </c>
      <c r="E280">
        <v>8832435.2799999993</v>
      </c>
      <c r="F280">
        <v>8832435.2799999993</v>
      </c>
      <c r="G280">
        <v>0</v>
      </c>
      <c r="H280">
        <v>8832435.2799999993</v>
      </c>
      <c r="I280">
        <v>8832435.2799999993</v>
      </c>
      <c r="J280">
        <v>8832435.2799999993</v>
      </c>
      <c r="K280" t="s">
        <v>831</v>
      </c>
    </row>
    <row r="281" spans="1:11" x14ac:dyDescent="0.25">
      <c r="A281" t="s">
        <v>60</v>
      </c>
      <c r="B281" t="s">
        <v>60</v>
      </c>
      <c r="C281" t="s">
        <v>705</v>
      </c>
      <c r="D281" t="s">
        <v>705</v>
      </c>
      <c r="E281">
        <v>2868788.5051414939</v>
      </c>
      <c r="F281">
        <v>2868788.5051414939</v>
      </c>
      <c r="G281">
        <v>0</v>
      </c>
      <c r="H281">
        <v>2868788.5051414939</v>
      </c>
      <c r="I281">
        <v>2868788.5051414939</v>
      </c>
      <c r="J281">
        <v>2868788.5051414939</v>
      </c>
      <c r="K281" t="s">
        <v>832</v>
      </c>
    </row>
    <row r="282" spans="1:11" x14ac:dyDescent="0.25">
      <c r="A282" t="s">
        <v>60</v>
      </c>
      <c r="B282" t="s">
        <v>60</v>
      </c>
      <c r="C282" t="s">
        <v>705</v>
      </c>
      <c r="D282" t="s">
        <v>705</v>
      </c>
      <c r="E282">
        <v>5541075.4199999999</v>
      </c>
      <c r="F282">
        <v>5541075.4199999999</v>
      </c>
      <c r="G282">
        <v>0</v>
      </c>
      <c r="H282">
        <v>5541075.4199999999</v>
      </c>
      <c r="I282">
        <v>5541075.4199999999</v>
      </c>
      <c r="J282">
        <v>5541075.4199999999</v>
      </c>
      <c r="K282" t="s">
        <v>762</v>
      </c>
    </row>
    <row r="283" spans="1:11" x14ac:dyDescent="0.25">
      <c r="A283" t="s">
        <v>60</v>
      </c>
      <c r="B283" t="s">
        <v>60</v>
      </c>
      <c r="C283" t="s">
        <v>705</v>
      </c>
      <c r="D283" t="s">
        <v>705</v>
      </c>
      <c r="E283">
        <v>8492876.6600000001</v>
      </c>
      <c r="F283">
        <v>8492876.6600000001</v>
      </c>
      <c r="G283">
        <v>0</v>
      </c>
      <c r="H283">
        <v>8492876.6600000001</v>
      </c>
      <c r="I283">
        <v>8492876.6600000001</v>
      </c>
      <c r="J283">
        <v>8492876.6600000001</v>
      </c>
      <c r="K283" t="s">
        <v>833</v>
      </c>
    </row>
    <row r="284" spans="1:11" x14ac:dyDescent="0.25">
      <c r="A284" t="s">
        <v>60</v>
      </c>
      <c r="B284" t="s">
        <v>60</v>
      </c>
      <c r="C284" t="s">
        <v>705</v>
      </c>
      <c r="D284" t="s">
        <v>705</v>
      </c>
      <c r="E284">
        <v>21948534.91151157</v>
      </c>
      <c r="F284">
        <v>21948534.91151157</v>
      </c>
      <c r="G284">
        <v>0</v>
      </c>
      <c r="H284">
        <v>21119940.6039657</v>
      </c>
      <c r="I284">
        <v>18705.929895367</v>
      </c>
      <c r="J284">
        <v>809888.37765049899</v>
      </c>
      <c r="K284" t="s">
        <v>834</v>
      </c>
    </row>
    <row r="285" spans="1:11" x14ac:dyDescent="0.25">
      <c r="A285" t="s">
        <v>60</v>
      </c>
      <c r="B285" t="s">
        <v>60</v>
      </c>
      <c r="C285" t="s">
        <v>705</v>
      </c>
      <c r="D285" t="s">
        <v>705</v>
      </c>
      <c r="E285">
        <v>11446052.5507755</v>
      </c>
      <c r="F285">
        <v>11353146.74816742</v>
      </c>
      <c r="G285">
        <v>2</v>
      </c>
      <c r="H285">
        <v>7761957</v>
      </c>
      <c r="I285">
        <v>1509</v>
      </c>
      <c r="J285">
        <v>665324.5048083493</v>
      </c>
      <c r="K285" t="s">
        <v>805</v>
      </c>
    </row>
    <row r="286" spans="1:11" x14ac:dyDescent="0.25">
      <c r="A286" t="s">
        <v>60</v>
      </c>
      <c r="B286" t="s">
        <v>60</v>
      </c>
      <c r="C286" t="s">
        <v>705</v>
      </c>
      <c r="D286" t="s">
        <v>705</v>
      </c>
      <c r="E286">
        <v>1217573.3132765</v>
      </c>
      <c r="F286">
        <v>1217573.3132765</v>
      </c>
      <c r="G286">
        <v>1</v>
      </c>
      <c r="H286">
        <v>1044874</v>
      </c>
      <c r="I286">
        <v>26868.313276500001</v>
      </c>
      <c r="J286">
        <v>72915.5</v>
      </c>
      <c r="K286" t="s">
        <v>817</v>
      </c>
    </row>
    <row r="287" spans="1:11" x14ac:dyDescent="0.25">
      <c r="A287" t="s">
        <v>751</v>
      </c>
      <c r="B287" t="s">
        <v>751</v>
      </c>
      <c r="C287" t="s">
        <v>705</v>
      </c>
      <c r="D287" t="s">
        <v>705</v>
      </c>
      <c r="E287">
        <v>2115623.88</v>
      </c>
      <c r="F287">
        <v>0</v>
      </c>
      <c r="G287">
        <v>8</v>
      </c>
      <c r="H287">
        <v>1368183.03</v>
      </c>
      <c r="I287">
        <v>42.95</v>
      </c>
      <c r="J287">
        <v>9025.39</v>
      </c>
      <c r="K287" t="s">
        <v>754</v>
      </c>
    </row>
    <row r="288" spans="1:11" x14ac:dyDescent="0.25">
      <c r="A288" t="s">
        <v>751</v>
      </c>
      <c r="B288" t="s">
        <v>751</v>
      </c>
      <c r="C288" t="s">
        <v>705</v>
      </c>
      <c r="D288" t="s">
        <v>705</v>
      </c>
      <c r="E288">
        <v>63887025.416500002</v>
      </c>
      <c r="F288">
        <v>121943.56</v>
      </c>
      <c r="G288">
        <v>101</v>
      </c>
      <c r="H288">
        <v>16852977.219999999</v>
      </c>
      <c r="I288">
        <v>12.5620000000054</v>
      </c>
      <c r="J288">
        <v>217433.46</v>
      </c>
      <c r="K288" t="s">
        <v>749</v>
      </c>
    </row>
    <row r="289" spans="1:11" x14ac:dyDescent="0.25">
      <c r="A289" t="s">
        <v>751</v>
      </c>
      <c r="B289" t="s">
        <v>751</v>
      </c>
      <c r="C289" t="s">
        <v>705</v>
      </c>
      <c r="D289" t="s">
        <v>705</v>
      </c>
      <c r="E289">
        <v>10977396.390000001</v>
      </c>
      <c r="F289">
        <v>2761.9988170947399</v>
      </c>
      <c r="G289">
        <v>3</v>
      </c>
      <c r="H289">
        <v>5089136.05</v>
      </c>
      <c r="I289">
        <v>23790.17</v>
      </c>
      <c r="J289">
        <v>2220295.73</v>
      </c>
      <c r="K289" t="s">
        <v>778</v>
      </c>
    </row>
    <row r="290" spans="1:11" x14ac:dyDescent="0.25">
      <c r="A290" t="s">
        <v>751</v>
      </c>
      <c r="B290" t="s">
        <v>751</v>
      </c>
      <c r="C290" t="s">
        <v>705</v>
      </c>
      <c r="D290" t="s">
        <v>705</v>
      </c>
      <c r="E290">
        <v>8350124.9336975999</v>
      </c>
      <c r="F290">
        <v>0</v>
      </c>
      <c r="G290">
        <v>9</v>
      </c>
      <c r="H290">
        <v>3415265.9336975999</v>
      </c>
      <c r="I290">
        <v>177.14</v>
      </c>
      <c r="J290">
        <v>34861.199999999997</v>
      </c>
      <c r="K290" t="s">
        <v>746</v>
      </c>
    </row>
    <row r="291" spans="1:11" x14ac:dyDescent="0.25">
      <c r="A291" t="s">
        <v>54</v>
      </c>
      <c r="B291" t="s">
        <v>54</v>
      </c>
      <c r="C291" t="s">
        <v>705</v>
      </c>
      <c r="D291" t="s">
        <v>705</v>
      </c>
      <c r="E291">
        <v>397.5</v>
      </c>
      <c r="F291">
        <v>79.498000000000005</v>
      </c>
      <c r="G291">
        <v>1</v>
      </c>
      <c r="H291">
        <v>397.5</v>
      </c>
      <c r="I291">
        <v>397.5</v>
      </c>
      <c r="J291">
        <v>397.5</v>
      </c>
      <c r="K291" t="s">
        <v>785</v>
      </c>
    </row>
    <row r="292" spans="1:11" x14ac:dyDescent="0.25">
      <c r="A292" t="s">
        <v>54</v>
      </c>
      <c r="B292" t="s">
        <v>54</v>
      </c>
      <c r="C292" t="s">
        <v>705</v>
      </c>
      <c r="D292" t="s">
        <v>705</v>
      </c>
      <c r="E292">
        <v>613104192.1299789</v>
      </c>
      <c r="F292">
        <v>138546323.11790919</v>
      </c>
      <c r="G292">
        <v>76</v>
      </c>
      <c r="H292">
        <v>133649777.65622</v>
      </c>
      <c r="I292">
        <v>7.7019845399999995E-2</v>
      </c>
      <c r="J292">
        <v>113.66717150541</v>
      </c>
      <c r="K292" t="s">
        <v>752</v>
      </c>
    </row>
    <row r="293" spans="1:11" x14ac:dyDescent="0.25">
      <c r="A293" t="s">
        <v>54</v>
      </c>
      <c r="B293" t="s">
        <v>54</v>
      </c>
      <c r="C293" t="s">
        <v>705</v>
      </c>
      <c r="D293" t="s">
        <v>705</v>
      </c>
      <c r="E293">
        <v>23639396</v>
      </c>
      <c r="F293">
        <v>4727879.2</v>
      </c>
      <c r="G293">
        <v>5</v>
      </c>
      <c r="H293">
        <v>11541567</v>
      </c>
      <c r="I293">
        <v>527788</v>
      </c>
      <c r="J293">
        <v>1938163</v>
      </c>
      <c r="K293" t="s">
        <v>742</v>
      </c>
    </row>
    <row r="294" spans="1:11" x14ac:dyDescent="0.25">
      <c r="A294" t="s">
        <v>54</v>
      </c>
      <c r="B294" t="s">
        <v>54</v>
      </c>
      <c r="C294" t="s">
        <v>705</v>
      </c>
      <c r="D294" t="s">
        <v>705</v>
      </c>
      <c r="E294">
        <v>280021509.78799772</v>
      </c>
      <c r="F294">
        <v>0</v>
      </c>
      <c r="G294">
        <v>3</v>
      </c>
      <c r="H294">
        <v>197754000</v>
      </c>
      <c r="I294">
        <v>4253383.3207765799</v>
      </c>
      <c r="J294">
        <v>39007063.233610563</v>
      </c>
      <c r="K294" t="s">
        <v>368</v>
      </c>
    </row>
    <row r="295" spans="1:11" x14ac:dyDescent="0.25">
      <c r="A295" t="s">
        <v>54</v>
      </c>
      <c r="B295" t="s">
        <v>54</v>
      </c>
      <c r="C295" t="s">
        <v>704</v>
      </c>
      <c r="D295" t="s">
        <v>704</v>
      </c>
      <c r="E295">
        <v>74235320.229842573</v>
      </c>
      <c r="F295">
        <v>28567103.145713229</v>
      </c>
      <c r="G295">
        <v>5</v>
      </c>
      <c r="H295">
        <v>29828186.538081288</v>
      </c>
      <c r="I295">
        <v>75765.863490471107</v>
      </c>
      <c r="J295">
        <v>10856332.40664102</v>
      </c>
      <c r="K295" t="s">
        <v>835</v>
      </c>
    </row>
    <row r="296" spans="1:11" x14ac:dyDescent="0.25">
      <c r="A296" t="s">
        <v>54</v>
      </c>
      <c r="B296" t="s">
        <v>54</v>
      </c>
      <c r="C296" t="s">
        <v>704</v>
      </c>
      <c r="D296" t="s">
        <v>704</v>
      </c>
      <c r="E296">
        <v>187240933.13814211</v>
      </c>
      <c r="F296">
        <v>109862895.6793865</v>
      </c>
      <c r="G296">
        <v>39</v>
      </c>
      <c r="H296">
        <v>40000000</v>
      </c>
      <c r="I296">
        <v>61.1</v>
      </c>
      <c r="J296">
        <v>448387.67136026197</v>
      </c>
      <c r="K296" t="s">
        <v>153</v>
      </c>
    </row>
    <row r="297" spans="1:11" x14ac:dyDescent="0.25">
      <c r="A297" t="s">
        <v>54</v>
      </c>
      <c r="B297" t="s">
        <v>54</v>
      </c>
      <c r="C297" t="s">
        <v>705</v>
      </c>
      <c r="D297" t="s">
        <v>705</v>
      </c>
      <c r="E297">
        <v>38891540.146121837</v>
      </c>
      <c r="F297">
        <v>1426347.9697510421</v>
      </c>
      <c r="G297">
        <v>4</v>
      </c>
      <c r="H297">
        <v>33965289.597904503</v>
      </c>
      <c r="I297">
        <v>6734.75</v>
      </c>
      <c r="J297">
        <v>710407.28717501799</v>
      </c>
      <c r="K297" t="s">
        <v>123</v>
      </c>
    </row>
    <row r="298" spans="1:11" x14ac:dyDescent="0.25">
      <c r="A298" t="s">
        <v>54</v>
      </c>
      <c r="B298" t="s">
        <v>54</v>
      </c>
      <c r="C298" t="s">
        <v>704</v>
      </c>
      <c r="D298" t="s">
        <v>704</v>
      </c>
      <c r="E298">
        <v>68046156.360347345</v>
      </c>
      <c r="F298">
        <v>41803546.861217551</v>
      </c>
      <c r="G298">
        <v>108</v>
      </c>
      <c r="H298">
        <v>14066504.153199499</v>
      </c>
      <c r="I298">
        <v>0.32048440839999998</v>
      </c>
      <c r="J298">
        <v>1233.6239271519801</v>
      </c>
      <c r="K298" t="s">
        <v>732</v>
      </c>
    </row>
    <row r="299" spans="1:11" x14ac:dyDescent="0.25">
      <c r="A299" t="s">
        <v>54</v>
      </c>
      <c r="B299" t="s">
        <v>54</v>
      </c>
      <c r="C299" t="s">
        <v>705</v>
      </c>
      <c r="D299" t="s">
        <v>705</v>
      </c>
      <c r="E299">
        <v>3555872450.609364</v>
      </c>
      <c r="F299">
        <v>421326032.60770261</v>
      </c>
      <c r="G299">
        <v>7</v>
      </c>
      <c r="H299">
        <v>3517166250.027102</v>
      </c>
      <c r="I299">
        <v>4.6877929635229503E-3</v>
      </c>
      <c r="J299">
        <v>172186.01748514199</v>
      </c>
      <c r="K299" t="s">
        <v>720</v>
      </c>
    </row>
    <row r="300" spans="1:11" x14ac:dyDescent="0.25">
      <c r="A300" t="s">
        <v>54</v>
      </c>
      <c r="B300" t="s">
        <v>54</v>
      </c>
      <c r="C300" t="s">
        <v>704</v>
      </c>
      <c r="D300" t="s">
        <v>704</v>
      </c>
      <c r="E300">
        <v>656773.41706605104</v>
      </c>
      <c r="F300">
        <v>230610.91958219089</v>
      </c>
      <c r="G300">
        <v>2</v>
      </c>
      <c r="H300">
        <v>656335.31468465796</v>
      </c>
      <c r="I300">
        <v>438.10238139307199</v>
      </c>
      <c r="J300">
        <v>328386.70853302552</v>
      </c>
      <c r="K300" t="s">
        <v>809</v>
      </c>
    </row>
    <row r="301" spans="1:11" x14ac:dyDescent="0.25">
      <c r="A301" t="s">
        <v>54</v>
      </c>
      <c r="B301" t="s">
        <v>54</v>
      </c>
      <c r="C301" t="s">
        <v>704</v>
      </c>
      <c r="D301" t="s">
        <v>704</v>
      </c>
      <c r="E301">
        <v>617626.31775032601</v>
      </c>
      <c r="F301">
        <v>180975.83022558119</v>
      </c>
      <c r="G301">
        <v>1</v>
      </c>
      <c r="H301">
        <v>617626.31775032601</v>
      </c>
      <c r="I301">
        <v>617626.31775032601</v>
      </c>
      <c r="J301">
        <v>617626.31775032601</v>
      </c>
      <c r="K301" t="s">
        <v>721</v>
      </c>
    </row>
    <row r="302" spans="1:11" x14ac:dyDescent="0.25">
      <c r="A302" t="s">
        <v>54</v>
      </c>
      <c r="B302" t="s">
        <v>54</v>
      </c>
      <c r="C302" t="s">
        <v>705</v>
      </c>
      <c r="D302" t="s">
        <v>705</v>
      </c>
      <c r="E302">
        <v>1022.5837624</v>
      </c>
      <c r="F302">
        <v>1022.5837624</v>
      </c>
      <c r="G302">
        <v>1</v>
      </c>
      <c r="H302">
        <v>1022.5837624</v>
      </c>
      <c r="I302">
        <v>1022.5837624</v>
      </c>
      <c r="J302">
        <v>1022.5837624</v>
      </c>
      <c r="K302" t="s">
        <v>769</v>
      </c>
    </row>
    <row r="303" spans="1:11" x14ac:dyDescent="0.25">
      <c r="A303" t="s">
        <v>54</v>
      </c>
      <c r="B303" t="s">
        <v>54</v>
      </c>
      <c r="C303" t="s">
        <v>705</v>
      </c>
      <c r="D303" t="s">
        <v>705</v>
      </c>
      <c r="E303">
        <v>1274.9100000000001</v>
      </c>
      <c r="F303">
        <v>254.98</v>
      </c>
      <c r="G303">
        <v>1</v>
      </c>
      <c r="H303">
        <v>1274.9100000000001</v>
      </c>
      <c r="I303">
        <v>1274.9100000000001</v>
      </c>
      <c r="J303">
        <v>1274.9100000000001</v>
      </c>
      <c r="K303" t="s">
        <v>820</v>
      </c>
    </row>
    <row r="304" spans="1:11" x14ac:dyDescent="0.25">
      <c r="A304" t="s">
        <v>54</v>
      </c>
      <c r="B304" t="s">
        <v>54</v>
      </c>
      <c r="C304" t="s">
        <v>705</v>
      </c>
      <c r="D304" t="s">
        <v>705</v>
      </c>
      <c r="E304">
        <v>16982498.203068789</v>
      </c>
      <c r="F304">
        <v>13564917.92254458</v>
      </c>
      <c r="G304">
        <v>72</v>
      </c>
      <c r="H304">
        <v>6000696.6699999999</v>
      </c>
      <c r="I304">
        <v>0.53936844051999999</v>
      </c>
      <c r="J304">
        <v>160</v>
      </c>
      <c r="K304" t="s">
        <v>716</v>
      </c>
    </row>
    <row r="305" spans="1:11" x14ac:dyDescent="0.25">
      <c r="A305" t="s">
        <v>54</v>
      </c>
      <c r="B305" t="s">
        <v>54</v>
      </c>
      <c r="C305" t="s">
        <v>705</v>
      </c>
      <c r="D305" t="s">
        <v>705</v>
      </c>
      <c r="E305">
        <v>63.34</v>
      </c>
      <c r="F305">
        <v>12.667999999999999</v>
      </c>
      <c r="G305">
        <v>1</v>
      </c>
      <c r="H305">
        <v>63.34</v>
      </c>
      <c r="I305">
        <v>63.34</v>
      </c>
      <c r="J305">
        <v>63.34</v>
      </c>
      <c r="K305" t="s">
        <v>806</v>
      </c>
    </row>
    <row r="306" spans="1:11" x14ac:dyDescent="0.25">
      <c r="A306" t="s">
        <v>54</v>
      </c>
      <c r="B306" t="s">
        <v>54</v>
      </c>
      <c r="C306" t="s">
        <v>705</v>
      </c>
      <c r="D306" t="s">
        <v>705</v>
      </c>
      <c r="E306">
        <v>63748.75</v>
      </c>
      <c r="F306">
        <v>12749.748</v>
      </c>
      <c r="G306">
        <v>1</v>
      </c>
      <c r="H306">
        <v>63748.75</v>
      </c>
      <c r="I306">
        <v>63748.75</v>
      </c>
      <c r="J306">
        <v>63748.75</v>
      </c>
      <c r="K306" t="s">
        <v>836</v>
      </c>
    </row>
    <row r="307" spans="1:11" x14ac:dyDescent="0.25">
      <c r="A307" t="s">
        <v>54</v>
      </c>
      <c r="B307" t="s">
        <v>54</v>
      </c>
      <c r="C307" t="s">
        <v>705</v>
      </c>
      <c r="D307" t="s">
        <v>705</v>
      </c>
      <c r="E307">
        <v>99664.99</v>
      </c>
      <c r="F307">
        <v>19932.995999999999</v>
      </c>
      <c r="G307">
        <v>1</v>
      </c>
      <c r="H307">
        <v>99664.99</v>
      </c>
      <c r="I307">
        <v>99664.99</v>
      </c>
      <c r="J307">
        <v>99664.99</v>
      </c>
      <c r="K307" t="s">
        <v>837</v>
      </c>
    </row>
    <row r="308" spans="1:11" x14ac:dyDescent="0.25">
      <c r="A308" t="s">
        <v>54</v>
      </c>
      <c r="B308" t="s">
        <v>54</v>
      </c>
      <c r="C308" t="s">
        <v>705</v>
      </c>
      <c r="D308" t="s">
        <v>705</v>
      </c>
      <c r="E308">
        <v>730330.70748112118</v>
      </c>
      <c r="F308">
        <v>703557.41718112119</v>
      </c>
      <c r="G308">
        <v>8</v>
      </c>
      <c r="H308">
        <v>469333</v>
      </c>
      <c r="I308">
        <v>100</v>
      </c>
      <c r="J308">
        <v>16034</v>
      </c>
      <c r="K308" t="s">
        <v>805</v>
      </c>
    </row>
    <row r="309" spans="1:11" x14ac:dyDescent="0.25">
      <c r="A309" t="s">
        <v>52</v>
      </c>
      <c r="B309" t="s">
        <v>52</v>
      </c>
      <c r="C309" t="s">
        <v>704</v>
      </c>
      <c r="D309" t="s">
        <v>704</v>
      </c>
      <c r="E309">
        <v>73059346.473833844</v>
      </c>
      <c r="F309">
        <v>40476186.390910737</v>
      </c>
      <c r="G309">
        <v>751</v>
      </c>
      <c r="H309">
        <v>1079912.291188021</v>
      </c>
      <c r="I309">
        <v>9.3755859739999992E-3</v>
      </c>
      <c r="J309">
        <v>4860.6899999999996</v>
      </c>
      <c r="K309" t="s">
        <v>715</v>
      </c>
    </row>
    <row r="310" spans="1:11" x14ac:dyDescent="0.25">
      <c r="A310" t="s">
        <v>52</v>
      </c>
      <c r="B310" t="s">
        <v>52</v>
      </c>
      <c r="C310" t="s">
        <v>704</v>
      </c>
      <c r="D310" t="s">
        <v>704</v>
      </c>
      <c r="E310">
        <v>37385911.614132836</v>
      </c>
      <c r="F310">
        <v>21092177.887669079</v>
      </c>
      <c r="G310">
        <v>457</v>
      </c>
      <c r="H310">
        <v>1039808.68</v>
      </c>
      <c r="I310">
        <v>1.0511646425279999</v>
      </c>
      <c r="J310">
        <v>16000.6718384328</v>
      </c>
      <c r="K310" t="s">
        <v>153</v>
      </c>
    </row>
    <row r="311" spans="1:11" x14ac:dyDescent="0.25">
      <c r="A311" t="s">
        <v>52</v>
      </c>
      <c r="B311" t="s">
        <v>52</v>
      </c>
      <c r="C311" t="s">
        <v>705</v>
      </c>
      <c r="D311" t="s">
        <v>705</v>
      </c>
      <c r="E311">
        <v>26359851.622000001</v>
      </c>
      <c r="F311">
        <v>19744293.781046879</v>
      </c>
      <c r="G311">
        <v>594</v>
      </c>
      <c r="H311">
        <v>953242.21</v>
      </c>
      <c r="I311">
        <v>1.92</v>
      </c>
      <c r="J311">
        <v>15147.49</v>
      </c>
      <c r="K311" t="s">
        <v>770</v>
      </c>
    </row>
    <row r="312" spans="1:11" x14ac:dyDescent="0.25">
      <c r="A312" t="s">
        <v>52</v>
      </c>
      <c r="B312" t="s">
        <v>52</v>
      </c>
      <c r="C312" t="s">
        <v>705</v>
      </c>
      <c r="D312" t="s">
        <v>705</v>
      </c>
      <c r="E312">
        <v>17489630.476</v>
      </c>
      <c r="F312">
        <v>5988267.3061396498</v>
      </c>
      <c r="G312">
        <v>63</v>
      </c>
      <c r="H312">
        <v>1186562.07</v>
      </c>
      <c r="I312">
        <v>0.60700000000360899</v>
      </c>
      <c r="J312">
        <v>125264.08</v>
      </c>
      <c r="K312" t="s">
        <v>749</v>
      </c>
    </row>
    <row r="313" spans="1:11" x14ac:dyDescent="0.25">
      <c r="A313" t="s">
        <v>52</v>
      </c>
      <c r="B313" t="s">
        <v>52</v>
      </c>
      <c r="C313" t="s">
        <v>705</v>
      </c>
      <c r="D313" t="s">
        <v>705</v>
      </c>
      <c r="E313">
        <v>19988016.82010515</v>
      </c>
      <c r="F313">
        <v>20124548.610875461</v>
      </c>
      <c r="G313">
        <v>274</v>
      </c>
      <c r="H313">
        <v>875113</v>
      </c>
      <c r="I313">
        <v>645</v>
      </c>
      <c r="J313">
        <v>24674.190287268</v>
      </c>
      <c r="K313" t="s">
        <v>718</v>
      </c>
    </row>
    <row r="314" spans="1:11" x14ac:dyDescent="0.25">
      <c r="A314" t="s">
        <v>115</v>
      </c>
      <c r="B314" t="s">
        <v>115</v>
      </c>
      <c r="C314" t="s">
        <v>705</v>
      </c>
      <c r="D314" t="s">
        <v>705</v>
      </c>
      <c r="E314">
        <v>40500155.027599968</v>
      </c>
      <c r="F314">
        <v>17878547.788784679</v>
      </c>
      <c r="G314">
        <v>56908</v>
      </c>
      <c r="H314">
        <v>901434.78</v>
      </c>
      <c r="I314">
        <v>5.2386060299999999E-4</v>
      </c>
      <c r="J314">
        <v>5.6275974734704999</v>
      </c>
      <c r="K314" t="s">
        <v>123</v>
      </c>
    </row>
    <row r="315" spans="1:11" x14ac:dyDescent="0.25">
      <c r="A315" t="s">
        <v>115</v>
      </c>
      <c r="B315" t="s">
        <v>115</v>
      </c>
      <c r="C315" t="s">
        <v>701</v>
      </c>
      <c r="D315" t="s">
        <v>701</v>
      </c>
      <c r="E315">
        <v>334953860.74798292</v>
      </c>
      <c r="F315">
        <v>191481375.3024193</v>
      </c>
      <c r="G315">
        <v>102092</v>
      </c>
      <c r="H315">
        <v>133970.21354714199</v>
      </c>
      <c r="I315">
        <v>5.1141128999999995E-4</v>
      </c>
      <c r="J315">
        <v>648.23695565501555</v>
      </c>
      <c r="K315" t="s">
        <v>732</v>
      </c>
    </row>
    <row r="316" spans="1:11" x14ac:dyDescent="0.25">
      <c r="A316" t="s">
        <v>115</v>
      </c>
      <c r="B316" t="s">
        <v>115</v>
      </c>
      <c r="C316" t="s">
        <v>705</v>
      </c>
      <c r="D316" t="s">
        <v>705</v>
      </c>
      <c r="E316">
        <v>8243392.4826257983</v>
      </c>
      <c r="F316">
        <v>6145205.7264388483</v>
      </c>
      <c r="G316">
        <v>589</v>
      </c>
      <c r="H316">
        <v>513996.46</v>
      </c>
      <c r="I316">
        <v>0.01</v>
      </c>
      <c r="J316">
        <v>9756.9739188929307</v>
      </c>
      <c r="K316" t="s">
        <v>767</v>
      </c>
    </row>
    <row r="317" spans="1:11" x14ac:dyDescent="0.25">
      <c r="A317" t="s">
        <v>115</v>
      </c>
      <c r="B317" t="s">
        <v>115</v>
      </c>
      <c r="C317" t="s">
        <v>701</v>
      </c>
      <c r="D317" t="s">
        <v>701</v>
      </c>
      <c r="E317">
        <v>7862333086.0599775</v>
      </c>
      <c r="F317">
        <v>1645035680.7719951</v>
      </c>
      <c r="G317">
        <v>355839</v>
      </c>
      <c r="H317">
        <v>1427465.73</v>
      </c>
      <c r="I317">
        <v>0.01</v>
      </c>
      <c r="J317">
        <v>839.58</v>
      </c>
      <c r="K317" t="s">
        <v>263</v>
      </c>
    </row>
    <row r="318" spans="1:11" x14ac:dyDescent="0.25">
      <c r="A318" t="s">
        <v>115</v>
      </c>
      <c r="B318" t="s">
        <v>115</v>
      </c>
      <c r="C318" t="s">
        <v>705</v>
      </c>
      <c r="D318" t="s">
        <v>705</v>
      </c>
      <c r="E318">
        <v>15302045.171814561</v>
      </c>
      <c r="F318">
        <v>7295397.5258881506</v>
      </c>
      <c r="G318">
        <v>493</v>
      </c>
      <c r="H318">
        <v>476234</v>
      </c>
      <c r="I318">
        <v>388</v>
      </c>
      <c r="J318">
        <v>21524</v>
      </c>
      <c r="K318" t="s">
        <v>718</v>
      </c>
    </row>
    <row r="319" spans="1:11" x14ac:dyDescent="0.25">
      <c r="A319" t="s">
        <v>56</v>
      </c>
      <c r="B319" t="s">
        <v>56</v>
      </c>
      <c r="C319" t="s">
        <v>705</v>
      </c>
      <c r="D319" t="s">
        <v>705</v>
      </c>
      <c r="E319">
        <v>20728323.281462871</v>
      </c>
      <c r="F319">
        <v>9862511.106183216</v>
      </c>
      <c r="G319">
        <v>6964</v>
      </c>
      <c r="H319">
        <v>210806.31458332701</v>
      </c>
      <c r="I319">
        <v>3.5017070799999999E-3</v>
      </c>
      <c r="J319">
        <v>10.536783866939</v>
      </c>
      <c r="K319" t="s">
        <v>715</v>
      </c>
    </row>
    <row r="320" spans="1:11" x14ac:dyDescent="0.25">
      <c r="A320" t="s">
        <v>56</v>
      </c>
      <c r="B320" t="s">
        <v>56</v>
      </c>
      <c r="C320" t="s">
        <v>705</v>
      </c>
      <c r="D320" t="s">
        <v>705</v>
      </c>
      <c r="E320">
        <v>125260866.6024581</v>
      </c>
      <c r="F320">
        <v>67344401.79346773</v>
      </c>
      <c r="G320">
        <v>5535</v>
      </c>
      <c r="H320">
        <v>211003.11</v>
      </c>
      <c r="I320">
        <v>2.6544561680000001E-3</v>
      </c>
      <c r="J320">
        <v>7356.1337837802403</v>
      </c>
      <c r="K320" t="s">
        <v>153</v>
      </c>
    </row>
    <row r="321" spans="1:11" x14ac:dyDescent="0.25">
      <c r="A321" t="s">
        <v>56</v>
      </c>
      <c r="B321" t="s">
        <v>56</v>
      </c>
      <c r="C321" t="s">
        <v>705</v>
      </c>
      <c r="D321" t="s">
        <v>705</v>
      </c>
      <c r="E321">
        <v>112535634.38600001</v>
      </c>
      <c r="F321">
        <v>58591325.604210302</v>
      </c>
      <c r="G321">
        <v>6025</v>
      </c>
      <c r="H321">
        <v>103211.27</v>
      </c>
      <c r="I321">
        <v>0.03</v>
      </c>
      <c r="J321">
        <v>4998.6949999999997</v>
      </c>
      <c r="K321" t="s">
        <v>781</v>
      </c>
    </row>
    <row r="322" spans="1:11" x14ac:dyDescent="0.25">
      <c r="A322" t="s">
        <v>56</v>
      </c>
      <c r="B322" t="s">
        <v>56</v>
      </c>
      <c r="C322" t="s">
        <v>701</v>
      </c>
      <c r="D322" t="s">
        <v>701</v>
      </c>
      <c r="E322">
        <v>216360467.4330214</v>
      </c>
      <c r="F322">
        <v>83631657.093996137</v>
      </c>
      <c r="G322">
        <v>25700</v>
      </c>
      <c r="H322">
        <v>191774.03175583499</v>
      </c>
      <c r="I322">
        <v>2.02040605654474E-3</v>
      </c>
      <c r="J322">
        <v>372.51538343571798</v>
      </c>
      <c r="K322" t="s">
        <v>128</v>
      </c>
    </row>
    <row r="323" spans="1:11" x14ac:dyDescent="0.25">
      <c r="A323" t="s">
        <v>56</v>
      </c>
      <c r="B323" t="s">
        <v>56</v>
      </c>
      <c r="C323" t="s">
        <v>704</v>
      </c>
      <c r="D323" t="s">
        <v>704</v>
      </c>
      <c r="E323">
        <v>1226707.452494724</v>
      </c>
      <c r="F323">
        <v>2634527.1619954281</v>
      </c>
      <c r="G323">
        <v>1</v>
      </c>
      <c r="H323">
        <v>668665.89364823478</v>
      </c>
      <c r="I323">
        <v>558041.55884648894</v>
      </c>
      <c r="J323">
        <v>613353.72624736186</v>
      </c>
      <c r="K323" t="s">
        <v>128</v>
      </c>
    </row>
    <row r="324" spans="1:11" x14ac:dyDescent="0.25">
      <c r="A324" t="s">
        <v>56</v>
      </c>
      <c r="B324" t="s">
        <v>56</v>
      </c>
      <c r="C324" t="s">
        <v>705</v>
      </c>
      <c r="D324" t="s">
        <v>705</v>
      </c>
      <c r="E324">
        <v>226460136.8381348</v>
      </c>
      <c r="F324">
        <v>128246275.50925089</v>
      </c>
      <c r="G324">
        <v>8767</v>
      </c>
      <c r="H324">
        <v>403736.51</v>
      </c>
      <c r="I324">
        <v>8.2932492999999996E-4</v>
      </c>
      <c r="J324">
        <v>13238.4529022076</v>
      </c>
      <c r="K324" t="s">
        <v>737</v>
      </c>
    </row>
    <row r="325" spans="1:11" x14ac:dyDescent="0.25">
      <c r="A325" t="s">
        <v>56</v>
      </c>
      <c r="B325" t="s">
        <v>56</v>
      </c>
      <c r="C325" t="s">
        <v>705</v>
      </c>
      <c r="D325" t="s">
        <v>705</v>
      </c>
      <c r="E325">
        <v>84682229.806285083</v>
      </c>
      <c r="F325">
        <v>39492569.322605893</v>
      </c>
      <c r="G325">
        <v>1040</v>
      </c>
      <c r="H325">
        <v>673768.90421716694</v>
      </c>
      <c r="I325">
        <v>153.379764113948</v>
      </c>
      <c r="J325">
        <v>54102.303955484203</v>
      </c>
      <c r="K325" t="s">
        <v>734</v>
      </c>
    </row>
    <row r="326" spans="1:11" x14ac:dyDescent="0.25">
      <c r="A326" t="s">
        <v>61</v>
      </c>
      <c r="B326" t="s">
        <v>61</v>
      </c>
      <c r="C326" t="s">
        <v>705</v>
      </c>
      <c r="D326" t="s">
        <v>705</v>
      </c>
      <c r="E326">
        <v>27268873.547966398</v>
      </c>
      <c r="F326">
        <v>27268873.547966398</v>
      </c>
      <c r="G326">
        <v>6</v>
      </c>
      <c r="H326">
        <v>27225367</v>
      </c>
      <c r="I326">
        <v>70</v>
      </c>
      <c r="J326">
        <v>9434</v>
      </c>
      <c r="K326" t="s">
        <v>742</v>
      </c>
    </row>
    <row r="327" spans="1:11" x14ac:dyDescent="0.25">
      <c r="A327" t="s">
        <v>61</v>
      </c>
      <c r="B327" t="s">
        <v>61</v>
      </c>
      <c r="C327" t="s">
        <v>704</v>
      </c>
      <c r="D327" t="s">
        <v>704</v>
      </c>
      <c r="E327">
        <v>384010737.7505601</v>
      </c>
      <c r="F327">
        <v>285476390.50052971</v>
      </c>
      <c r="G327">
        <v>1540</v>
      </c>
      <c r="H327">
        <v>23577001.084113169</v>
      </c>
      <c r="I327">
        <v>5.1129188120000004E-3</v>
      </c>
      <c r="J327">
        <v>3224.5184908947299</v>
      </c>
      <c r="K327" t="s">
        <v>368</v>
      </c>
    </row>
    <row r="328" spans="1:11" x14ac:dyDescent="0.25">
      <c r="A328" t="s">
        <v>61</v>
      </c>
      <c r="B328" t="s">
        <v>61</v>
      </c>
      <c r="C328" t="s">
        <v>705</v>
      </c>
      <c r="D328" t="s">
        <v>705</v>
      </c>
      <c r="E328">
        <v>129160501.66675711</v>
      </c>
      <c r="F328">
        <v>110747486.9721195</v>
      </c>
      <c r="G328">
        <v>765</v>
      </c>
      <c r="H328">
        <v>5249371.8099999996</v>
      </c>
      <c r="I328">
        <v>10.15</v>
      </c>
      <c r="J328">
        <v>25903.119999999999</v>
      </c>
      <c r="K328" t="s">
        <v>770</v>
      </c>
    </row>
    <row r="329" spans="1:11" x14ac:dyDescent="0.25">
      <c r="A329" t="s">
        <v>61</v>
      </c>
      <c r="B329" t="s">
        <v>61</v>
      </c>
      <c r="C329" t="s">
        <v>705</v>
      </c>
      <c r="D329" t="s">
        <v>705</v>
      </c>
      <c r="E329">
        <v>18907.5585618556</v>
      </c>
      <c r="F329">
        <v>18907.5585618556</v>
      </c>
      <c r="G329">
        <v>1</v>
      </c>
      <c r="H329">
        <v>18907.5585618556</v>
      </c>
      <c r="I329">
        <v>18907.5585618556</v>
      </c>
      <c r="J329">
        <v>18907.5585618556</v>
      </c>
      <c r="K329" t="s">
        <v>838</v>
      </c>
    </row>
    <row r="330" spans="1:11" x14ac:dyDescent="0.25">
      <c r="A330" t="s">
        <v>61</v>
      </c>
      <c r="B330" t="s">
        <v>61</v>
      </c>
      <c r="C330" t="s">
        <v>705</v>
      </c>
      <c r="D330" t="s">
        <v>705</v>
      </c>
      <c r="E330">
        <v>5955599.9400000004</v>
      </c>
      <c r="F330">
        <v>5454215.4816349996</v>
      </c>
      <c r="G330">
        <v>3</v>
      </c>
      <c r="H330">
        <v>4939077.26</v>
      </c>
      <c r="I330">
        <v>170.52</v>
      </c>
      <c r="J330">
        <v>508176.08</v>
      </c>
      <c r="K330" t="s">
        <v>812</v>
      </c>
    </row>
    <row r="331" spans="1:11" x14ac:dyDescent="0.25">
      <c r="A331" t="s">
        <v>61</v>
      </c>
      <c r="B331" t="s">
        <v>61</v>
      </c>
      <c r="C331" t="s">
        <v>705</v>
      </c>
      <c r="D331" t="s">
        <v>705</v>
      </c>
      <c r="E331">
        <v>23343.06</v>
      </c>
      <c r="F331">
        <v>23150.06</v>
      </c>
      <c r="G331">
        <v>1</v>
      </c>
      <c r="H331">
        <v>22919.4</v>
      </c>
      <c r="I331">
        <v>423.66</v>
      </c>
      <c r="J331">
        <v>11671.53</v>
      </c>
      <c r="K331" t="s">
        <v>839</v>
      </c>
    </row>
    <row r="332" spans="1:11" x14ac:dyDescent="0.25">
      <c r="A332" t="s">
        <v>61</v>
      </c>
      <c r="B332" t="s">
        <v>61</v>
      </c>
      <c r="C332" t="s">
        <v>705</v>
      </c>
      <c r="D332" t="s">
        <v>705</v>
      </c>
      <c r="E332">
        <v>60035512.540393747</v>
      </c>
      <c r="F332">
        <v>64376907.217264071</v>
      </c>
      <c r="G332">
        <v>128</v>
      </c>
      <c r="H332">
        <v>14410831.123288341</v>
      </c>
      <c r="I332">
        <v>505</v>
      </c>
      <c r="J332">
        <v>32267.5</v>
      </c>
      <c r="K332" t="s">
        <v>718</v>
      </c>
    </row>
    <row r="333" spans="1:11" x14ac:dyDescent="0.25">
      <c r="A333" t="s">
        <v>61</v>
      </c>
      <c r="B333" t="s">
        <v>61</v>
      </c>
      <c r="C333" t="s">
        <v>705</v>
      </c>
      <c r="D333" t="s">
        <v>705</v>
      </c>
      <c r="E333">
        <v>4753835.665</v>
      </c>
      <c r="F333">
        <v>4753835.665</v>
      </c>
      <c r="G333">
        <v>1</v>
      </c>
      <c r="H333">
        <v>4753835.665</v>
      </c>
      <c r="I333">
        <v>4753835.665</v>
      </c>
      <c r="J333">
        <v>4753835.665</v>
      </c>
      <c r="K333" t="s">
        <v>840</v>
      </c>
    </row>
    <row r="334" spans="1:11" x14ac:dyDescent="0.25">
      <c r="A334" t="s">
        <v>61</v>
      </c>
      <c r="B334" t="s">
        <v>61</v>
      </c>
      <c r="C334" t="s">
        <v>705</v>
      </c>
      <c r="D334" t="s">
        <v>705</v>
      </c>
      <c r="E334">
        <v>129646890.658003</v>
      </c>
      <c r="F334">
        <v>106258208.26107129</v>
      </c>
      <c r="G334">
        <v>120</v>
      </c>
      <c r="H334">
        <v>18000000</v>
      </c>
      <c r="I334">
        <v>1</v>
      </c>
      <c r="J334">
        <v>17500</v>
      </c>
      <c r="K334" t="s">
        <v>739</v>
      </c>
    </row>
    <row r="335" spans="1:11" x14ac:dyDescent="0.25">
      <c r="A335" t="s">
        <v>61</v>
      </c>
      <c r="B335" t="s">
        <v>61</v>
      </c>
      <c r="C335" t="s">
        <v>705</v>
      </c>
      <c r="D335" t="s">
        <v>705</v>
      </c>
      <c r="E335">
        <v>691686.96</v>
      </c>
      <c r="F335">
        <v>538819.40106900001</v>
      </c>
      <c r="G335">
        <v>3</v>
      </c>
      <c r="H335">
        <v>626418.51</v>
      </c>
      <c r="I335">
        <v>27337.65</v>
      </c>
      <c r="J335">
        <v>37930.800000000003</v>
      </c>
      <c r="K335" t="s">
        <v>841</v>
      </c>
    </row>
    <row r="336" spans="1:11" x14ac:dyDescent="0.25">
      <c r="A336" t="s">
        <v>61</v>
      </c>
      <c r="B336" t="s">
        <v>61</v>
      </c>
      <c r="C336" t="s">
        <v>705</v>
      </c>
      <c r="D336" t="s">
        <v>705</v>
      </c>
      <c r="E336">
        <v>14534</v>
      </c>
      <c r="F336">
        <v>28184</v>
      </c>
      <c r="G336">
        <v>2</v>
      </c>
      <c r="H336">
        <v>9100</v>
      </c>
      <c r="I336">
        <v>5434</v>
      </c>
      <c r="J336">
        <v>7267</v>
      </c>
      <c r="K336" t="s">
        <v>842</v>
      </c>
    </row>
    <row r="337" spans="1:11" x14ac:dyDescent="0.25">
      <c r="A337" t="s">
        <v>61</v>
      </c>
      <c r="B337" t="s">
        <v>61</v>
      </c>
      <c r="C337" t="s">
        <v>705</v>
      </c>
      <c r="D337" t="s">
        <v>705</v>
      </c>
      <c r="E337">
        <v>176318679.47887799</v>
      </c>
      <c r="F337">
        <v>176318679.47887799</v>
      </c>
      <c r="G337">
        <v>9</v>
      </c>
      <c r="H337">
        <v>152833345.47887799</v>
      </c>
      <c r="I337">
        <v>1</v>
      </c>
      <c r="J337">
        <v>33824</v>
      </c>
      <c r="K337" t="s">
        <v>750</v>
      </c>
    </row>
    <row r="338" spans="1:11" x14ac:dyDescent="0.25">
      <c r="A338" t="s">
        <v>53</v>
      </c>
      <c r="B338" t="s">
        <v>53</v>
      </c>
      <c r="C338" t="s">
        <v>704</v>
      </c>
      <c r="D338" t="s">
        <v>704</v>
      </c>
      <c r="E338">
        <v>45969387.817784347</v>
      </c>
      <c r="F338">
        <v>14808536.783959361</v>
      </c>
      <c r="G338">
        <v>8</v>
      </c>
      <c r="H338">
        <v>23338523.458902121</v>
      </c>
      <c r="I338">
        <v>61.328578573500003</v>
      </c>
      <c r="J338">
        <v>1524893.904724627</v>
      </c>
      <c r="K338" t="s">
        <v>717</v>
      </c>
    </row>
    <row r="339" spans="1:11" x14ac:dyDescent="0.25">
      <c r="A339" t="s">
        <v>53</v>
      </c>
      <c r="B339" t="s">
        <v>53</v>
      </c>
      <c r="C339" t="s">
        <v>704</v>
      </c>
      <c r="D339" t="s">
        <v>704</v>
      </c>
      <c r="E339">
        <v>18380899.61338127</v>
      </c>
      <c r="F339">
        <v>29540727.334402218</v>
      </c>
      <c r="G339">
        <v>4</v>
      </c>
      <c r="H339">
        <v>10034572.831</v>
      </c>
      <c r="I339">
        <v>289.15256483640798</v>
      </c>
      <c r="J339">
        <v>2175.2153425169399</v>
      </c>
      <c r="K339" t="s">
        <v>153</v>
      </c>
    </row>
    <row r="340" spans="1:11" x14ac:dyDescent="0.25">
      <c r="A340" t="s">
        <v>53</v>
      </c>
      <c r="B340" t="s">
        <v>53</v>
      </c>
      <c r="C340" t="s">
        <v>704</v>
      </c>
      <c r="D340" t="s">
        <v>704</v>
      </c>
      <c r="E340">
        <v>76097789.375903621</v>
      </c>
      <c r="F340">
        <v>19535227.869633179</v>
      </c>
      <c r="G340">
        <v>15</v>
      </c>
      <c r="H340">
        <v>38019702.588191897</v>
      </c>
      <c r="I340">
        <v>0.3118217875</v>
      </c>
      <c r="J340">
        <v>621.59353384025803</v>
      </c>
      <c r="K340" t="s">
        <v>123</v>
      </c>
    </row>
    <row r="341" spans="1:11" x14ac:dyDescent="0.25">
      <c r="A341" t="s">
        <v>53</v>
      </c>
      <c r="B341" t="s">
        <v>53</v>
      </c>
      <c r="C341" t="s">
        <v>705</v>
      </c>
      <c r="D341" t="s">
        <v>705</v>
      </c>
      <c r="E341">
        <v>150</v>
      </c>
      <c r="F341">
        <v>149.99700000000001</v>
      </c>
      <c r="G341">
        <v>1</v>
      </c>
      <c r="H341">
        <v>150</v>
      </c>
      <c r="I341">
        <v>150</v>
      </c>
      <c r="J341">
        <v>150</v>
      </c>
      <c r="K341" t="s">
        <v>753</v>
      </c>
    </row>
    <row r="342" spans="1:11" x14ac:dyDescent="0.25">
      <c r="A342" t="s">
        <v>59</v>
      </c>
      <c r="B342" t="s">
        <v>59</v>
      </c>
      <c r="C342" t="s">
        <v>704</v>
      </c>
      <c r="D342" t="s">
        <v>704</v>
      </c>
      <c r="E342">
        <v>615084996.0012722</v>
      </c>
      <c r="F342">
        <v>136052093.61655381</v>
      </c>
      <c r="G342">
        <v>26</v>
      </c>
      <c r="H342">
        <v>94125452.150556684</v>
      </c>
      <c r="I342">
        <v>5.0000008195638596E-3</v>
      </c>
      <c r="J342">
        <v>3776604.4322275901</v>
      </c>
      <c r="K342" t="s">
        <v>132</v>
      </c>
    </row>
    <row r="343" spans="1:11" x14ac:dyDescent="0.25">
      <c r="A343" t="s">
        <v>59</v>
      </c>
      <c r="B343" t="s">
        <v>59</v>
      </c>
      <c r="C343" t="s">
        <v>705</v>
      </c>
      <c r="D343" t="s">
        <v>705</v>
      </c>
      <c r="E343">
        <v>37603</v>
      </c>
      <c r="F343">
        <v>0</v>
      </c>
      <c r="G343">
        <v>1</v>
      </c>
      <c r="H343">
        <v>37603</v>
      </c>
      <c r="I343">
        <v>37603</v>
      </c>
      <c r="J343">
        <v>37603</v>
      </c>
      <c r="K343" t="s">
        <v>741</v>
      </c>
    </row>
    <row r="344" spans="1:11" x14ac:dyDescent="0.25">
      <c r="A344" t="s">
        <v>59</v>
      </c>
      <c r="B344" t="s">
        <v>59</v>
      </c>
      <c r="C344" t="s">
        <v>705</v>
      </c>
      <c r="D344" t="s">
        <v>705</v>
      </c>
      <c r="E344">
        <v>919611.79354674695</v>
      </c>
      <c r="F344">
        <v>0</v>
      </c>
      <c r="G344">
        <v>1</v>
      </c>
      <c r="H344">
        <v>877127.21896520001</v>
      </c>
      <c r="I344">
        <v>42484.574581547</v>
      </c>
      <c r="J344">
        <v>459805.89677337348</v>
      </c>
      <c r="K344" t="s">
        <v>755</v>
      </c>
    </row>
    <row r="345" spans="1:11" x14ac:dyDescent="0.25">
      <c r="A345" t="s">
        <v>59</v>
      </c>
      <c r="B345" t="s">
        <v>59</v>
      </c>
      <c r="C345" t="s">
        <v>705</v>
      </c>
      <c r="D345" t="s">
        <v>705</v>
      </c>
      <c r="E345">
        <v>200137</v>
      </c>
      <c r="F345">
        <v>0</v>
      </c>
      <c r="G345">
        <v>1</v>
      </c>
      <c r="H345">
        <v>200137</v>
      </c>
      <c r="I345">
        <v>200137</v>
      </c>
      <c r="J345">
        <v>200137</v>
      </c>
      <c r="K345" t="s">
        <v>772</v>
      </c>
    </row>
    <row r="346" spans="1:11" x14ac:dyDescent="0.25">
      <c r="A346" t="s">
        <v>59</v>
      </c>
      <c r="B346" t="s">
        <v>59</v>
      </c>
      <c r="C346" t="s">
        <v>705</v>
      </c>
      <c r="D346" t="s">
        <v>705</v>
      </c>
      <c r="E346">
        <v>31913082.199999999</v>
      </c>
      <c r="F346">
        <v>0</v>
      </c>
      <c r="G346">
        <v>1</v>
      </c>
      <c r="H346">
        <v>31913082.199999999</v>
      </c>
      <c r="I346">
        <v>31913082.199999999</v>
      </c>
      <c r="J346">
        <v>31913082.199999999</v>
      </c>
      <c r="K346" t="s">
        <v>715</v>
      </c>
    </row>
    <row r="347" spans="1:11" x14ac:dyDescent="0.25">
      <c r="A347" t="s">
        <v>59</v>
      </c>
      <c r="B347" t="s">
        <v>59</v>
      </c>
      <c r="C347" t="s">
        <v>704</v>
      </c>
      <c r="D347" t="s">
        <v>704</v>
      </c>
      <c r="E347">
        <v>314765.361057189</v>
      </c>
      <c r="F347">
        <v>129924.4797881792</v>
      </c>
      <c r="G347">
        <v>1</v>
      </c>
      <c r="H347">
        <v>314765.361057189</v>
      </c>
      <c r="I347">
        <v>314765.361057189</v>
      </c>
      <c r="J347">
        <v>314765.361057189</v>
      </c>
      <c r="K347" t="s">
        <v>835</v>
      </c>
    </row>
    <row r="348" spans="1:11" x14ac:dyDescent="0.25">
      <c r="A348" t="s">
        <v>59</v>
      </c>
      <c r="B348" t="s">
        <v>59</v>
      </c>
      <c r="C348" t="s">
        <v>704</v>
      </c>
      <c r="D348" t="s">
        <v>704</v>
      </c>
      <c r="E348">
        <v>1739158.59204075</v>
      </c>
      <c r="F348">
        <v>948515.06530111074</v>
      </c>
      <c r="G348">
        <v>3</v>
      </c>
      <c r="H348">
        <v>1632023.570000001</v>
      </c>
      <c r="I348">
        <v>2420.0203198982599</v>
      </c>
      <c r="J348">
        <v>104715.001720851</v>
      </c>
      <c r="K348" t="s">
        <v>717</v>
      </c>
    </row>
    <row r="349" spans="1:11" x14ac:dyDescent="0.25">
      <c r="A349" t="s">
        <v>59</v>
      </c>
      <c r="B349" t="s">
        <v>59</v>
      </c>
      <c r="C349" t="s">
        <v>705</v>
      </c>
      <c r="D349" t="s">
        <v>705</v>
      </c>
      <c r="E349">
        <v>4826738221.6242704</v>
      </c>
      <c r="F349">
        <v>111606.5278243283</v>
      </c>
      <c r="G349">
        <v>12</v>
      </c>
      <c r="H349">
        <v>1932346489.7667999</v>
      </c>
      <c r="I349">
        <v>4.9884251734529999</v>
      </c>
      <c r="J349">
        <v>8056634.0202142186</v>
      </c>
      <c r="K349" t="s">
        <v>123</v>
      </c>
    </row>
    <row r="350" spans="1:11" x14ac:dyDescent="0.25">
      <c r="A350" t="s">
        <v>59</v>
      </c>
      <c r="B350" t="s">
        <v>59</v>
      </c>
      <c r="C350" t="s">
        <v>705</v>
      </c>
      <c r="D350" t="s">
        <v>705</v>
      </c>
      <c r="E350">
        <v>6252.2867529849</v>
      </c>
      <c r="F350">
        <v>1250.4573505969799</v>
      </c>
      <c r="G350">
        <v>1</v>
      </c>
      <c r="H350">
        <v>6252.2867529849</v>
      </c>
      <c r="I350">
        <v>6252.2867529849</v>
      </c>
      <c r="J350">
        <v>6252.2867529849</v>
      </c>
      <c r="K350" t="s">
        <v>769</v>
      </c>
    </row>
    <row r="351" spans="1:11" x14ac:dyDescent="0.25">
      <c r="A351" t="s">
        <v>59</v>
      </c>
      <c r="B351" t="s">
        <v>59</v>
      </c>
      <c r="C351" t="s">
        <v>705</v>
      </c>
      <c r="D351" t="s">
        <v>705</v>
      </c>
      <c r="E351">
        <v>0.31</v>
      </c>
      <c r="F351">
        <v>0</v>
      </c>
      <c r="G351">
        <v>1</v>
      </c>
      <c r="H351">
        <v>0.31</v>
      </c>
      <c r="I351">
        <v>0.31</v>
      </c>
      <c r="J351">
        <v>0.31</v>
      </c>
      <c r="K351" t="s">
        <v>760</v>
      </c>
    </row>
    <row r="352" spans="1:11" x14ac:dyDescent="0.25">
      <c r="A352" t="s">
        <v>59</v>
      </c>
      <c r="B352" t="s">
        <v>59</v>
      </c>
      <c r="C352" t="s">
        <v>705</v>
      </c>
      <c r="D352" t="s">
        <v>705</v>
      </c>
      <c r="E352">
        <v>375636.02</v>
      </c>
      <c r="F352">
        <v>0</v>
      </c>
      <c r="G352">
        <v>1</v>
      </c>
      <c r="H352">
        <v>375636.02</v>
      </c>
      <c r="I352">
        <v>375636.02</v>
      </c>
      <c r="J352">
        <v>375636.02</v>
      </c>
      <c r="K352" t="s">
        <v>778</v>
      </c>
    </row>
    <row r="353" spans="1:11" x14ac:dyDescent="0.25">
      <c r="A353" t="s">
        <v>59</v>
      </c>
      <c r="B353" t="s">
        <v>59</v>
      </c>
      <c r="C353" t="s">
        <v>705</v>
      </c>
      <c r="D353" t="s">
        <v>705</v>
      </c>
      <c r="E353">
        <v>13209941.20645201</v>
      </c>
      <c r="F353">
        <v>19422053.18017802</v>
      </c>
      <c r="G353">
        <v>2</v>
      </c>
      <c r="H353">
        <v>10496183.10602385</v>
      </c>
      <c r="I353">
        <v>132137.330617081</v>
      </c>
      <c r="J353">
        <v>2581620.7698110798</v>
      </c>
      <c r="K353" t="s">
        <v>789</v>
      </c>
    </row>
    <row r="354" spans="1:11" x14ac:dyDescent="0.25">
      <c r="A354" t="s">
        <v>59</v>
      </c>
      <c r="B354" t="s">
        <v>59</v>
      </c>
      <c r="C354" t="s">
        <v>705</v>
      </c>
      <c r="D354" t="s">
        <v>705</v>
      </c>
      <c r="E354">
        <v>11762840.36988885</v>
      </c>
      <c r="F354">
        <v>0</v>
      </c>
      <c r="G354">
        <v>2</v>
      </c>
      <c r="H354">
        <v>11645165.45320884</v>
      </c>
      <c r="I354">
        <v>117674.916680006</v>
      </c>
      <c r="J354">
        <v>5881420.1849444248</v>
      </c>
      <c r="K354" t="s">
        <v>765</v>
      </c>
    </row>
    <row r="355" spans="1:11" x14ac:dyDescent="0.25">
      <c r="A355" t="s">
        <v>55</v>
      </c>
      <c r="B355" t="s">
        <v>55</v>
      </c>
      <c r="C355" t="s">
        <v>704</v>
      </c>
      <c r="D355" t="s">
        <v>704</v>
      </c>
      <c r="E355">
        <v>1980785864.498657</v>
      </c>
      <c r="F355">
        <v>1168864433.3960121</v>
      </c>
      <c r="G355">
        <v>119</v>
      </c>
      <c r="H355">
        <v>138135810.23388699</v>
      </c>
      <c r="I355">
        <v>1.1299999999999999</v>
      </c>
      <c r="J355">
        <v>3100956.3888368499</v>
      </c>
      <c r="K355" t="s">
        <v>132</v>
      </c>
    </row>
    <row r="356" spans="1:11" x14ac:dyDescent="0.25">
      <c r="A356" t="s">
        <v>55</v>
      </c>
      <c r="B356" t="s">
        <v>55</v>
      </c>
      <c r="C356" t="s">
        <v>705</v>
      </c>
      <c r="D356" t="s">
        <v>705</v>
      </c>
      <c r="E356">
        <v>62851152</v>
      </c>
      <c r="F356">
        <v>62790113.636</v>
      </c>
      <c r="G356">
        <v>1</v>
      </c>
      <c r="H356">
        <v>62851152</v>
      </c>
      <c r="I356">
        <v>62851152</v>
      </c>
      <c r="J356">
        <v>62851152</v>
      </c>
      <c r="K356" t="s">
        <v>830</v>
      </c>
    </row>
    <row r="357" spans="1:11" x14ac:dyDescent="0.25">
      <c r="A357" t="s">
        <v>55</v>
      </c>
      <c r="B357" t="s">
        <v>55</v>
      </c>
      <c r="C357" t="s">
        <v>704</v>
      </c>
      <c r="D357" t="s">
        <v>704</v>
      </c>
      <c r="E357">
        <v>1042417406.4704241</v>
      </c>
      <c r="F357">
        <v>655859041.62888861</v>
      </c>
      <c r="G357">
        <v>305</v>
      </c>
      <c r="H357">
        <v>49490020.111876003</v>
      </c>
      <c r="I357">
        <v>4.4783546219999998E-2</v>
      </c>
      <c r="J357">
        <v>495761.85785100248</v>
      </c>
      <c r="K357" t="s">
        <v>717</v>
      </c>
    </row>
    <row r="358" spans="1:11" x14ac:dyDescent="0.25">
      <c r="A358" t="s">
        <v>55</v>
      </c>
      <c r="B358" t="s">
        <v>55</v>
      </c>
      <c r="C358" t="s">
        <v>704</v>
      </c>
      <c r="D358" t="s">
        <v>704</v>
      </c>
      <c r="E358">
        <v>58552007.549258262</v>
      </c>
      <c r="F358">
        <v>36031939.56000448</v>
      </c>
      <c r="G358">
        <v>16</v>
      </c>
      <c r="H358">
        <v>14860981.140000001</v>
      </c>
      <c r="I358">
        <v>2.6544561679999999E-2</v>
      </c>
      <c r="J358">
        <v>756013.89599472901</v>
      </c>
      <c r="K358" t="s">
        <v>153</v>
      </c>
    </row>
    <row r="359" spans="1:11" x14ac:dyDescent="0.25">
      <c r="A359" t="s">
        <v>55</v>
      </c>
      <c r="B359" t="s">
        <v>55</v>
      </c>
      <c r="C359" t="s">
        <v>705</v>
      </c>
      <c r="D359" t="s">
        <v>705</v>
      </c>
      <c r="E359">
        <v>6175846.0700000003</v>
      </c>
      <c r="F359">
        <v>5974597.4900000002</v>
      </c>
      <c r="G359">
        <v>3</v>
      </c>
      <c r="H359">
        <v>2976332.83</v>
      </c>
      <c r="I359">
        <v>1021852.06</v>
      </c>
      <c r="J359">
        <v>2177661.1800000002</v>
      </c>
      <c r="K359" t="s">
        <v>716</v>
      </c>
    </row>
    <row r="360" spans="1:11" x14ac:dyDescent="0.25">
      <c r="A360" t="s">
        <v>55</v>
      </c>
      <c r="B360" t="s">
        <v>55</v>
      </c>
      <c r="C360" t="s">
        <v>705</v>
      </c>
      <c r="D360" t="s">
        <v>705</v>
      </c>
      <c r="E360">
        <v>20610383.234999999</v>
      </c>
      <c r="F360">
        <v>15087019.234999999</v>
      </c>
      <c r="G360">
        <v>1</v>
      </c>
      <c r="H360">
        <v>19541825.030000001</v>
      </c>
      <c r="I360">
        <v>1068558.2050000001</v>
      </c>
      <c r="J360">
        <v>10305191.6175</v>
      </c>
      <c r="K360" t="s">
        <v>843</v>
      </c>
    </row>
    <row r="361" spans="1:11" x14ac:dyDescent="0.25">
      <c r="A361" t="s">
        <v>60</v>
      </c>
      <c r="B361" t="s">
        <v>60</v>
      </c>
      <c r="C361" t="s">
        <v>705</v>
      </c>
      <c r="D361" t="s">
        <v>705</v>
      </c>
      <c r="E361">
        <v>9316416.9740847535</v>
      </c>
      <c r="F361">
        <v>9316416.9740847517</v>
      </c>
      <c r="G361">
        <v>1</v>
      </c>
      <c r="H361">
        <v>3373172.6194031141</v>
      </c>
      <c r="I361">
        <v>14060.4348968424</v>
      </c>
      <c r="J361">
        <v>1606662.921669228</v>
      </c>
      <c r="K361" t="s">
        <v>844</v>
      </c>
    </row>
    <row r="362" spans="1:11" x14ac:dyDescent="0.25">
      <c r="A362" t="s">
        <v>60</v>
      </c>
      <c r="B362" t="s">
        <v>60</v>
      </c>
      <c r="C362" t="s">
        <v>705</v>
      </c>
      <c r="D362" t="s">
        <v>705</v>
      </c>
      <c r="E362">
        <v>150674.60999999999</v>
      </c>
      <c r="F362">
        <v>173136.52499999999</v>
      </c>
      <c r="G362">
        <v>0</v>
      </c>
      <c r="H362">
        <v>135700</v>
      </c>
      <c r="I362">
        <v>14974.61</v>
      </c>
      <c r="J362">
        <v>75337.304999999993</v>
      </c>
      <c r="K362" t="s">
        <v>771</v>
      </c>
    </row>
    <row r="363" spans="1:11" x14ac:dyDescent="0.25">
      <c r="A363" t="s">
        <v>60</v>
      </c>
      <c r="B363" t="s">
        <v>60</v>
      </c>
      <c r="C363" t="s">
        <v>705</v>
      </c>
      <c r="D363" t="s">
        <v>705</v>
      </c>
      <c r="E363">
        <v>1989688.0166666701</v>
      </c>
      <c r="F363">
        <v>1995247.27166667</v>
      </c>
      <c r="G363">
        <v>0</v>
      </c>
      <c r="H363">
        <v>1985981.8466666699</v>
      </c>
      <c r="I363">
        <v>3706.17</v>
      </c>
      <c r="J363">
        <v>994844.00833333505</v>
      </c>
      <c r="K363" t="s">
        <v>731</v>
      </c>
    </row>
    <row r="364" spans="1:11" x14ac:dyDescent="0.25">
      <c r="A364" t="s">
        <v>60</v>
      </c>
      <c r="B364" t="s">
        <v>60</v>
      </c>
      <c r="C364" t="s">
        <v>705</v>
      </c>
      <c r="D364" t="s">
        <v>705</v>
      </c>
      <c r="E364">
        <v>304191664.5243656</v>
      </c>
      <c r="F364">
        <v>51082148.031564407</v>
      </c>
      <c r="G364">
        <v>1</v>
      </c>
      <c r="H364">
        <v>253109516.49280119</v>
      </c>
      <c r="I364">
        <v>315646.522170374</v>
      </c>
      <c r="J364">
        <v>7593310.775875831</v>
      </c>
      <c r="K364" t="s">
        <v>719</v>
      </c>
    </row>
    <row r="365" spans="1:11" x14ac:dyDescent="0.25">
      <c r="A365" t="s">
        <v>60</v>
      </c>
      <c r="B365" t="s">
        <v>60</v>
      </c>
      <c r="C365" t="s">
        <v>705</v>
      </c>
      <c r="D365" t="s">
        <v>705</v>
      </c>
      <c r="E365">
        <v>27030</v>
      </c>
      <c r="F365">
        <v>27030</v>
      </c>
      <c r="G365">
        <v>0</v>
      </c>
      <c r="H365">
        <v>27030</v>
      </c>
      <c r="I365">
        <v>27030</v>
      </c>
      <c r="J365">
        <v>27030</v>
      </c>
      <c r="K365" t="s">
        <v>845</v>
      </c>
    </row>
    <row r="366" spans="1:11" x14ac:dyDescent="0.25">
      <c r="A366" t="s">
        <v>60</v>
      </c>
      <c r="B366" t="s">
        <v>60</v>
      </c>
      <c r="C366" t="s">
        <v>705</v>
      </c>
      <c r="D366" t="s">
        <v>705</v>
      </c>
      <c r="E366">
        <v>131754815.0546235</v>
      </c>
      <c r="F366">
        <v>151189294.487488</v>
      </c>
      <c r="G366">
        <v>0</v>
      </c>
      <c r="H366">
        <v>50664916.011405282</v>
      </c>
      <c r="I366">
        <v>25694.239830114799</v>
      </c>
      <c r="J366">
        <v>6321572.4074727343</v>
      </c>
      <c r="K366" t="s">
        <v>153</v>
      </c>
    </row>
    <row r="367" spans="1:11" x14ac:dyDescent="0.25">
      <c r="A367" t="s">
        <v>60</v>
      </c>
      <c r="B367" t="s">
        <v>60</v>
      </c>
      <c r="C367" t="s">
        <v>705</v>
      </c>
      <c r="D367" t="s">
        <v>705</v>
      </c>
      <c r="E367">
        <v>144008711.64046001</v>
      </c>
      <c r="F367">
        <v>144005986.50746</v>
      </c>
      <c r="G367">
        <v>4</v>
      </c>
      <c r="H367">
        <v>69284122.748440489</v>
      </c>
      <c r="I367">
        <v>3.0063642797760002</v>
      </c>
      <c r="J367">
        <v>392417.53580225399</v>
      </c>
      <c r="K367" t="s">
        <v>128</v>
      </c>
    </row>
    <row r="368" spans="1:11" x14ac:dyDescent="0.25">
      <c r="A368" t="s">
        <v>60</v>
      </c>
      <c r="B368" t="s">
        <v>60</v>
      </c>
      <c r="C368" t="s">
        <v>705</v>
      </c>
      <c r="D368" t="s">
        <v>705</v>
      </c>
      <c r="E368">
        <v>82104038.135372162</v>
      </c>
      <c r="F368">
        <v>20101060.204017919</v>
      </c>
      <c r="G368">
        <v>5</v>
      </c>
      <c r="H368">
        <v>41170425.448988236</v>
      </c>
      <c r="I368">
        <v>10</v>
      </c>
      <c r="J368">
        <v>348230.3568572345</v>
      </c>
      <c r="K368" t="s">
        <v>716</v>
      </c>
    </row>
    <row r="369" spans="1:11" x14ac:dyDescent="0.25">
      <c r="A369" t="s">
        <v>60</v>
      </c>
      <c r="B369" t="s">
        <v>60</v>
      </c>
      <c r="C369" t="s">
        <v>705</v>
      </c>
      <c r="D369" t="s">
        <v>705</v>
      </c>
      <c r="E369">
        <v>558844.29974081751</v>
      </c>
      <c r="F369">
        <v>557079.58815346227</v>
      </c>
      <c r="G369">
        <v>1</v>
      </c>
      <c r="H369">
        <v>329454.37929114152</v>
      </c>
      <c r="I369">
        <v>683.26699679266596</v>
      </c>
      <c r="J369">
        <v>45396.654215889554</v>
      </c>
      <c r="K369" t="s">
        <v>846</v>
      </c>
    </row>
    <row r="370" spans="1:11" x14ac:dyDescent="0.25">
      <c r="A370" t="s">
        <v>60</v>
      </c>
      <c r="B370" t="s">
        <v>60</v>
      </c>
      <c r="C370" t="s">
        <v>705</v>
      </c>
      <c r="D370" t="s">
        <v>705</v>
      </c>
      <c r="E370">
        <v>6410379.3392031854</v>
      </c>
      <c r="F370">
        <v>6410379.3392031854</v>
      </c>
      <c r="G370">
        <v>1</v>
      </c>
      <c r="H370">
        <v>2238523.1171228099</v>
      </c>
      <c r="I370">
        <v>144433.05000271529</v>
      </c>
      <c r="J370">
        <v>1020737.412583744</v>
      </c>
      <c r="K370" t="s">
        <v>718</v>
      </c>
    </row>
    <row r="371" spans="1:11" x14ac:dyDescent="0.25">
      <c r="A371" t="s">
        <v>60</v>
      </c>
      <c r="B371" t="s">
        <v>60</v>
      </c>
      <c r="C371" t="s">
        <v>705</v>
      </c>
      <c r="D371" t="s">
        <v>705</v>
      </c>
      <c r="E371">
        <v>0.01</v>
      </c>
      <c r="F371">
        <v>2.5000000000000001E-2</v>
      </c>
      <c r="G371">
        <v>0</v>
      </c>
      <c r="H371">
        <v>0.01</v>
      </c>
      <c r="I371">
        <v>0.01</v>
      </c>
      <c r="J371">
        <v>0.01</v>
      </c>
      <c r="K371" t="s">
        <v>760</v>
      </c>
    </row>
    <row r="372" spans="1:11" x14ac:dyDescent="0.25">
      <c r="A372" t="s">
        <v>60</v>
      </c>
      <c r="B372" t="s">
        <v>60</v>
      </c>
      <c r="C372" t="s">
        <v>705</v>
      </c>
      <c r="D372" t="s">
        <v>705</v>
      </c>
      <c r="E372">
        <v>66429056</v>
      </c>
      <c r="F372">
        <v>66426251</v>
      </c>
      <c r="G372">
        <v>0</v>
      </c>
      <c r="H372">
        <v>64751785</v>
      </c>
      <c r="I372">
        <v>2805</v>
      </c>
      <c r="J372">
        <v>377256</v>
      </c>
      <c r="K372" t="s">
        <v>847</v>
      </c>
    </row>
    <row r="373" spans="1:11" x14ac:dyDescent="0.25">
      <c r="A373" t="s">
        <v>60</v>
      </c>
      <c r="B373" t="s">
        <v>60</v>
      </c>
      <c r="C373" t="s">
        <v>705</v>
      </c>
      <c r="D373" t="s">
        <v>705</v>
      </c>
      <c r="E373">
        <v>58347</v>
      </c>
      <c r="F373">
        <v>58347</v>
      </c>
      <c r="G373">
        <v>0</v>
      </c>
      <c r="H373">
        <v>58347</v>
      </c>
      <c r="I373">
        <v>58347</v>
      </c>
      <c r="J373">
        <v>58347</v>
      </c>
      <c r="K373" t="s">
        <v>750</v>
      </c>
    </row>
    <row r="374" spans="1:11" x14ac:dyDescent="0.25">
      <c r="A374" t="s">
        <v>60</v>
      </c>
      <c r="B374" t="s">
        <v>60</v>
      </c>
      <c r="C374" t="s">
        <v>705</v>
      </c>
      <c r="D374" t="s">
        <v>705</v>
      </c>
      <c r="E374">
        <v>137847.065</v>
      </c>
      <c r="F374">
        <v>137847.065</v>
      </c>
      <c r="G374">
        <v>0</v>
      </c>
      <c r="H374">
        <v>137847.065</v>
      </c>
      <c r="I374">
        <v>137847.065</v>
      </c>
      <c r="J374">
        <v>137847.065</v>
      </c>
      <c r="K374" t="s">
        <v>779</v>
      </c>
    </row>
    <row r="375" spans="1:11" x14ac:dyDescent="0.25">
      <c r="A375" t="s">
        <v>751</v>
      </c>
      <c r="B375" t="s">
        <v>751</v>
      </c>
      <c r="C375" t="s">
        <v>705</v>
      </c>
      <c r="D375" t="s">
        <v>705</v>
      </c>
      <c r="E375">
        <v>71861.077750431345</v>
      </c>
      <c r="F375">
        <v>14371.106150086271</v>
      </c>
      <c r="G375">
        <v>2</v>
      </c>
      <c r="H375">
        <v>71067.291052331697</v>
      </c>
      <c r="I375">
        <v>793.78669809964003</v>
      </c>
      <c r="J375">
        <v>35930.538875215672</v>
      </c>
      <c r="K375" t="s">
        <v>717</v>
      </c>
    </row>
    <row r="376" spans="1:11" x14ac:dyDescent="0.25">
      <c r="A376" t="s">
        <v>751</v>
      </c>
      <c r="B376" t="s">
        <v>751</v>
      </c>
      <c r="C376" t="s">
        <v>705</v>
      </c>
      <c r="D376" t="s">
        <v>705</v>
      </c>
      <c r="E376">
        <v>6770988.6902508615</v>
      </c>
      <c r="F376">
        <v>1311379.698650172</v>
      </c>
      <c r="G376">
        <v>5</v>
      </c>
      <c r="H376">
        <v>4540507.2992540998</v>
      </c>
      <c r="I376">
        <v>56606.14</v>
      </c>
      <c r="J376">
        <v>311764.24579748767</v>
      </c>
      <c r="K376" t="s">
        <v>153</v>
      </c>
    </row>
    <row r="377" spans="1:11" x14ac:dyDescent="0.25">
      <c r="A377" t="s">
        <v>751</v>
      </c>
      <c r="B377" t="s">
        <v>751</v>
      </c>
      <c r="C377" t="s">
        <v>705</v>
      </c>
      <c r="D377" t="s">
        <v>705</v>
      </c>
      <c r="E377">
        <v>287509119.95420587</v>
      </c>
      <c r="F377">
        <v>57459452.103629783</v>
      </c>
      <c r="G377">
        <v>69</v>
      </c>
      <c r="H377">
        <v>44270956.680576898</v>
      </c>
      <c r="I377">
        <v>0.34144863123800001</v>
      </c>
      <c r="J377">
        <v>7.8129103964339999</v>
      </c>
      <c r="K377" t="s">
        <v>128</v>
      </c>
    </row>
    <row r="378" spans="1:11" x14ac:dyDescent="0.25">
      <c r="A378" t="s">
        <v>751</v>
      </c>
      <c r="B378" t="s">
        <v>751</v>
      </c>
      <c r="C378" t="s">
        <v>705</v>
      </c>
      <c r="D378" t="s">
        <v>705</v>
      </c>
      <c r="E378">
        <v>119659.12264530209</v>
      </c>
      <c r="F378">
        <v>23928.41632906043</v>
      </c>
      <c r="G378">
        <v>5</v>
      </c>
      <c r="H378">
        <v>59636.296684951201</v>
      </c>
      <c r="I378">
        <v>483.59387986927499</v>
      </c>
      <c r="J378">
        <v>14793.200995683859</v>
      </c>
      <c r="K378" t="s">
        <v>737</v>
      </c>
    </row>
    <row r="379" spans="1:11" x14ac:dyDescent="0.25">
      <c r="A379" t="s">
        <v>751</v>
      </c>
      <c r="B379" t="s">
        <v>751</v>
      </c>
      <c r="C379" t="s">
        <v>705</v>
      </c>
      <c r="D379" t="s">
        <v>705</v>
      </c>
      <c r="E379">
        <v>144629.93</v>
      </c>
      <c r="F379">
        <v>28898.2232</v>
      </c>
      <c r="G379">
        <v>16</v>
      </c>
      <c r="H379">
        <v>18381.28</v>
      </c>
      <c r="I379">
        <v>304.23</v>
      </c>
      <c r="J379">
        <v>9601.4050000000007</v>
      </c>
      <c r="K379" t="s">
        <v>757</v>
      </c>
    </row>
    <row r="380" spans="1:11" x14ac:dyDescent="0.25">
      <c r="A380" t="s">
        <v>54</v>
      </c>
      <c r="B380" t="s">
        <v>54</v>
      </c>
      <c r="C380" t="s">
        <v>705</v>
      </c>
      <c r="D380" t="s">
        <v>705</v>
      </c>
      <c r="E380">
        <v>602885.44999999995</v>
      </c>
      <c r="F380">
        <v>120577.09</v>
      </c>
      <c r="G380">
        <v>1</v>
      </c>
      <c r="H380">
        <v>602885.44999999995</v>
      </c>
      <c r="I380">
        <v>602885.44999999995</v>
      </c>
      <c r="J380">
        <v>602885.44999999995</v>
      </c>
      <c r="K380" t="s">
        <v>731</v>
      </c>
    </row>
    <row r="381" spans="1:11" x14ac:dyDescent="0.25">
      <c r="A381" t="s">
        <v>54</v>
      </c>
      <c r="B381" t="s">
        <v>54</v>
      </c>
      <c r="C381" t="s">
        <v>704</v>
      </c>
      <c r="D381" t="s">
        <v>704</v>
      </c>
      <c r="E381">
        <v>278008477.43801528</v>
      </c>
      <c r="F381">
        <v>105026762.6255984</v>
      </c>
      <c r="G381">
        <v>43</v>
      </c>
      <c r="H381">
        <v>58938833.329072103</v>
      </c>
      <c r="I381">
        <v>2.111635469356</v>
      </c>
      <c r="J381">
        <v>27277.421862020001</v>
      </c>
      <c r="K381" t="s">
        <v>368</v>
      </c>
    </row>
    <row r="382" spans="1:11" x14ac:dyDescent="0.25">
      <c r="A382" t="s">
        <v>54</v>
      </c>
      <c r="B382" t="s">
        <v>54</v>
      </c>
      <c r="C382" t="s">
        <v>704</v>
      </c>
      <c r="D382" t="s">
        <v>704</v>
      </c>
      <c r="E382">
        <v>198400</v>
      </c>
      <c r="F382">
        <v>41337.197240009751</v>
      </c>
      <c r="G382">
        <v>1</v>
      </c>
      <c r="H382">
        <v>198400</v>
      </c>
      <c r="I382">
        <v>198400</v>
      </c>
      <c r="J382">
        <v>198400</v>
      </c>
      <c r="K382" t="s">
        <v>845</v>
      </c>
    </row>
    <row r="383" spans="1:11" x14ac:dyDescent="0.25">
      <c r="A383" t="s">
        <v>54</v>
      </c>
      <c r="B383" t="s">
        <v>54</v>
      </c>
      <c r="C383" t="s">
        <v>705</v>
      </c>
      <c r="D383" t="s">
        <v>705</v>
      </c>
      <c r="E383">
        <v>19245.98</v>
      </c>
      <c r="F383">
        <v>19155.103999999999</v>
      </c>
      <c r="G383">
        <v>1</v>
      </c>
      <c r="H383">
        <v>19245.98</v>
      </c>
      <c r="I383">
        <v>19245.98</v>
      </c>
      <c r="J383">
        <v>19245.98</v>
      </c>
      <c r="K383" t="s">
        <v>818</v>
      </c>
    </row>
    <row r="384" spans="1:11" x14ac:dyDescent="0.25">
      <c r="A384" t="s">
        <v>54</v>
      </c>
      <c r="B384" t="s">
        <v>54</v>
      </c>
      <c r="C384" t="s">
        <v>705</v>
      </c>
      <c r="D384" t="s">
        <v>705</v>
      </c>
      <c r="E384">
        <v>1395625.93</v>
      </c>
      <c r="F384">
        <v>278124.386</v>
      </c>
      <c r="G384">
        <v>1</v>
      </c>
      <c r="H384">
        <v>1394101.66</v>
      </c>
      <c r="I384">
        <v>1524.27</v>
      </c>
      <c r="J384">
        <v>697812.96499999997</v>
      </c>
      <c r="K384" t="s">
        <v>848</v>
      </c>
    </row>
    <row r="385" spans="1:11" x14ac:dyDescent="0.25">
      <c r="A385" t="s">
        <v>54</v>
      </c>
      <c r="B385" t="s">
        <v>54</v>
      </c>
      <c r="C385" t="s">
        <v>705</v>
      </c>
      <c r="D385" t="s">
        <v>705</v>
      </c>
      <c r="E385">
        <v>1043850.84</v>
      </c>
      <c r="F385">
        <v>208065.56599999999</v>
      </c>
      <c r="G385">
        <v>1</v>
      </c>
      <c r="H385">
        <v>969555.32</v>
      </c>
      <c r="I385">
        <v>99.67</v>
      </c>
      <c r="J385">
        <v>74195.850000000006</v>
      </c>
      <c r="K385" t="s">
        <v>839</v>
      </c>
    </row>
    <row r="386" spans="1:11" x14ac:dyDescent="0.25">
      <c r="A386" t="s">
        <v>54</v>
      </c>
      <c r="B386" t="s">
        <v>54</v>
      </c>
      <c r="C386" t="s">
        <v>705</v>
      </c>
      <c r="D386" t="s">
        <v>705</v>
      </c>
      <c r="E386">
        <v>33505.599999999999</v>
      </c>
      <c r="F386">
        <v>6701.1180000000004</v>
      </c>
      <c r="G386">
        <v>1</v>
      </c>
      <c r="H386">
        <v>33505.599999999999</v>
      </c>
      <c r="I386">
        <v>33505.599999999999</v>
      </c>
      <c r="J386">
        <v>33505.599999999999</v>
      </c>
      <c r="K386" t="s">
        <v>823</v>
      </c>
    </row>
    <row r="387" spans="1:11" x14ac:dyDescent="0.25">
      <c r="A387" t="s">
        <v>54</v>
      </c>
      <c r="B387" t="s">
        <v>54</v>
      </c>
      <c r="C387" t="s">
        <v>705</v>
      </c>
      <c r="D387" t="s">
        <v>705</v>
      </c>
      <c r="E387">
        <v>1905598</v>
      </c>
      <c r="F387">
        <v>3743719.5980000002</v>
      </c>
      <c r="G387">
        <v>3</v>
      </c>
      <c r="H387">
        <v>1462000</v>
      </c>
      <c r="I387">
        <v>3209.53</v>
      </c>
      <c r="J387">
        <v>440388.47</v>
      </c>
      <c r="K387" t="s">
        <v>782</v>
      </c>
    </row>
    <row r="388" spans="1:11" x14ac:dyDescent="0.25">
      <c r="A388" t="s">
        <v>54</v>
      </c>
      <c r="B388" t="s">
        <v>54</v>
      </c>
      <c r="C388" t="s">
        <v>705</v>
      </c>
      <c r="D388" t="s">
        <v>705</v>
      </c>
      <c r="E388">
        <v>43825.53</v>
      </c>
      <c r="F388">
        <v>8765.1039999999994</v>
      </c>
      <c r="G388">
        <v>1</v>
      </c>
      <c r="H388">
        <v>43825.53</v>
      </c>
      <c r="I388">
        <v>43825.53</v>
      </c>
      <c r="J388">
        <v>43825.53</v>
      </c>
      <c r="K388" t="s">
        <v>849</v>
      </c>
    </row>
    <row r="389" spans="1:11" x14ac:dyDescent="0.25">
      <c r="A389" t="s">
        <v>54</v>
      </c>
      <c r="B389" t="s">
        <v>54</v>
      </c>
      <c r="C389" t="s">
        <v>705</v>
      </c>
      <c r="D389" t="s">
        <v>705</v>
      </c>
      <c r="E389">
        <v>321072.10580409248</v>
      </c>
      <c r="F389">
        <v>317619.59980409249</v>
      </c>
      <c r="G389">
        <v>2</v>
      </c>
      <c r="H389">
        <v>321052.20963647199</v>
      </c>
      <c r="I389">
        <v>19.89616762056</v>
      </c>
      <c r="J389">
        <v>160536.0529020463</v>
      </c>
      <c r="K389" t="s">
        <v>789</v>
      </c>
    </row>
    <row r="390" spans="1:11" x14ac:dyDescent="0.25">
      <c r="A390" t="s">
        <v>54</v>
      </c>
      <c r="B390" t="s">
        <v>54</v>
      </c>
      <c r="C390" t="s">
        <v>705</v>
      </c>
      <c r="D390" t="s">
        <v>705</v>
      </c>
      <c r="E390">
        <v>53179.26</v>
      </c>
      <c r="F390">
        <v>10635.85</v>
      </c>
      <c r="G390">
        <v>1</v>
      </c>
      <c r="H390">
        <v>53179.26</v>
      </c>
      <c r="I390">
        <v>53179.26</v>
      </c>
      <c r="J390">
        <v>53179.26</v>
      </c>
      <c r="K390" t="s">
        <v>850</v>
      </c>
    </row>
    <row r="391" spans="1:11" x14ac:dyDescent="0.25">
      <c r="A391" t="s">
        <v>52</v>
      </c>
      <c r="B391" t="s">
        <v>52</v>
      </c>
      <c r="C391" t="s">
        <v>705</v>
      </c>
      <c r="D391" t="s">
        <v>705</v>
      </c>
      <c r="E391">
        <v>140606190.6171681</v>
      </c>
      <c r="F391">
        <v>138855255.27169821</v>
      </c>
      <c r="G391">
        <v>1396</v>
      </c>
      <c r="H391">
        <v>1246249.3707600911</v>
      </c>
      <c r="I391">
        <v>2.053862544E-3</v>
      </c>
      <c r="J391">
        <v>19787.505828636899</v>
      </c>
      <c r="K391" t="s">
        <v>752</v>
      </c>
    </row>
    <row r="392" spans="1:11" x14ac:dyDescent="0.25">
      <c r="A392" t="s">
        <v>115</v>
      </c>
      <c r="B392" t="s">
        <v>115</v>
      </c>
      <c r="C392" t="s">
        <v>705</v>
      </c>
      <c r="D392" t="s">
        <v>705</v>
      </c>
      <c r="E392">
        <v>180510189.48480839</v>
      </c>
      <c r="F392">
        <v>97419684.435562685</v>
      </c>
      <c r="G392">
        <v>326696</v>
      </c>
      <c r="H392">
        <v>6314500.3042998919</v>
      </c>
      <c r="I392">
        <v>5.1346563600000001E-4</v>
      </c>
      <c r="J392">
        <v>110.15378289108</v>
      </c>
      <c r="K392" t="s">
        <v>752</v>
      </c>
    </row>
    <row r="393" spans="1:11" x14ac:dyDescent="0.25">
      <c r="A393" t="s">
        <v>115</v>
      </c>
      <c r="B393" t="s">
        <v>115</v>
      </c>
      <c r="C393" t="s">
        <v>705</v>
      </c>
      <c r="D393" t="s">
        <v>705</v>
      </c>
      <c r="E393">
        <v>249878926.92807189</v>
      </c>
      <c r="F393">
        <v>164521758.6234479</v>
      </c>
      <c r="G393">
        <v>129253</v>
      </c>
      <c r="H393">
        <v>140403.95284598859</v>
      </c>
      <c r="I393">
        <v>3.429825765E-3</v>
      </c>
      <c r="J393">
        <v>808.62018112989495</v>
      </c>
      <c r="K393" t="s">
        <v>719</v>
      </c>
    </row>
    <row r="394" spans="1:11" x14ac:dyDescent="0.25">
      <c r="A394" t="s">
        <v>115</v>
      </c>
      <c r="B394" t="s">
        <v>115</v>
      </c>
      <c r="C394" t="s">
        <v>701</v>
      </c>
      <c r="D394" t="s">
        <v>701</v>
      </c>
      <c r="E394">
        <v>6039185610.12852</v>
      </c>
      <c r="F394">
        <v>1709593729.890229</v>
      </c>
      <c r="G394">
        <v>453542</v>
      </c>
      <c r="H394">
        <v>2272582.8268599501</v>
      </c>
      <c r="I394">
        <v>4.1466246499999998E-4</v>
      </c>
      <c r="J394">
        <v>517.84489996878199</v>
      </c>
      <c r="K394" t="s">
        <v>717</v>
      </c>
    </row>
    <row r="395" spans="1:11" x14ac:dyDescent="0.25">
      <c r="A395" t="s">
        <v>115</v>
      </c>
      <c r="B395" t="s">
        <v>115</v>
      </c>
      <c r="C395" t="s">
        <v>705</v>
      </c>
      <c r="D395" t="s">
        <v>705</v>
      </c>
      <c r="E395">
        <v>9207359.0999999996</v>
      </c>
      <c r="F395">
        <v>6894291.5492489999</v>
      </c>
      <c r="G395">
        <v>1352</v>
      </c>
      <c r="H395">
        <v>47572.61</v>
      </c>
      <c r="I395">
        <v>0.01</v>
      </c>
      <c r="J395">
        <v>5211.57</v>
      </c>
      <c r="K395" t="s">
        <v>757</v>
      </c>
    </row>
    <row r="396" spans="1:11" x14ac:dyDescent="0.25">
      <c r="A396" t="s">
        <v>115</v>
      </c>
      <c r="B396" t="s">
        <v>115</v>
      </c>
      <c r="C396" t="s">
        <v>705</v>
      </c>
      <c r="D396" t="s">
        <v>705</v>
      </c>
      <c r="E396">
        <v>1988203221.222522</v>
      </c>
      <c r="F396">
        <v>2557946385.8072929</v>
      </c>
      <c r="G396">
        <v>36444</v>
      </c>
      <c r="H396">
        <v>979075.71846732905</v>
      </c>
      <c r="I396">
        <v>2.1363869419999998E-3</v>
      </c>
      <c r="J396">
        <v>45166.25368014272</v>
      </c>
      <c r="K396" t="s">
        <v>734</v>
      </c>
    </row>
    <row r="397" spans="1:11" x14ac:dyDescent="0.25">
      <c r="A397" t="s">
        <v>115</v>
      </c>
      <c r="B397" t="s">
        <v>115</v>
      </c>
      <c r="C397" t="s">
        <v>705</v>
      </c>
      <c r="D397" t="s">
        <v>705</v>
      </c>
      <c r="E397">
        <v>6381.5092445378596</v>
      </c>
      <c r="F397">
        <v>4733.6554204033946</v>
      </c>
      <c r="G397">
        <v>1</v>
      </c>
      <c r="H397">
        <v>6381.5092445378596</v>
      </c>
      <c r="I397">
        <v>6381.5092445378596</v>
      </c>
      <c r="J397">
        <v>6381.5092445378596</v>
      </c>
      <c r="K397" t="s">
        <v>765</v>
      </c>
    </row>
    <row r="398" spans="1:11" x14ac:dyDescent="0.25">
      <c r="A398" t="s">
        <v>58</v>
      </c>
      <c r="B398" t="s">
        <v>58</v>
      </c>
      <c r="C398" t="s">
        <v>704</v>
      </c>
      <c r="D398" t="s">
        <v>704</v>
      </c>
      <c r="E398">
        <v>1360188224.9068339</v>
      </c>
      <c r="F398">
        <v>243318920.39544931</v>
      </c>
      <c r="G398">
        <v>116</v>
      </c>
      <c r="H398">
        <v>227541106.823131</v>
      </c>
      <c r="I398">
        <v>9.5113089500000001E-4</v>
      </c>
      <c r="J398">
        <v>263072.84000000003</v>
      </c>
      <c r="K398" t="s">
        <v>132</v>
      </c>
    </row>
    <row r="399" spans="1:11" x14ac:dyDescent="0.25">
      <c r="A399" t="s">
        <v>56</v>
      </c>
      <c r="B399" t="s">
        <v>56</v>
      </c>
      <c r="C399" t="s">
        <v>701</v>
      </c>
      <c r="D399" t="s">
        <v>701</v>
      </c>
      <c r="E399">
        <v>484660802.40389758</v>
      </c>
      <c r="F399">
        <v>331000643.73285848</v>
      </c>
      <c r="G399">
        <v>26718</v>
      </c>
      <c r="H399">
        <v>404989.73651523638</v>
      </c>
      <c r="I399">
        <v>8.2932492999999996E-4</v>
      </c>
      <c r="J399">
        <v>3995.719027087338</v>
      </c>
      <c r="K399" t="s">
        <v>717</v>
      </c>
    </row>
    <row r="400" spans="1:11" x14ac:dyDescent="0.25">
      <c r="A400" t="s">
        <v>56</v>
      </c>
      <c r="B400" t="s">
        <v>56</v>
      </c>
      <c r="C400" t="s">
        <v>704</v>
      </c>
      <c r="D400" t="s">
        <v>704</v>
      </c>
      <c r="E400">
        <v>23045.461721666201</v>
      </c>
      <c r="F400">
        <v>0</v>
      </c>
      <c r="G400">
        <v>1</v>
      </c>
      <c r="H400">
        <v>23045.461721666201</v>
      </c>
      <c r="I400">
        <v>23045.461721666201</v>
      </c>
      <c r="J400">
        <v>23045.461721666201</v>
      </c>
      <c r="K400" t="s">
        <v>123</v>
      </c>
    </row>
    <row r="401" spans="1:11" x14ac:dyDescent="0.25">
      <c r="A401" t="s">
        <v>56</v>
      </c>
      <c r="B401" t="s">
        <v>56</v>
      </c>
      <c r="C401" t="s">
        <v>705</v>
      </c>
      <c r="D401" t="s">
        <v>705</v>
      </c>
      <c r="E401">
        <v>84673763.180367827</v>
      </c>
      <c r="F401">
        <v>47176303.654381953</v>
      </c>
      <c r="G401">
        <v>4049</v>
      </c>
      <c r="H401">
        <v>201146.03140000001</v>
      </c>
      <c r="I401">
        <v>1.1516314781400001</v>
      </c>
      <c r="J401">
        <v>12572.94138971655</v>
      </c>
      <c r="K401" t="s">
        <v>738</v>
      </c>
    </row>
    <row r="402" spans="1:11" x14ac:dyDescent="0.25">
      <c r="A402" t="s">
        <v>56</v>
      </c>
      <c r="B402" t="s">
        <v>56</v>
      </c>
      <c r="C402" t="s">
        <v>705</v>
      </c>
      <c r="D402" t="s">
        <v>705</v>
      </c>
      <c r="E402">
        <v>15705627.951862451</v>
      </c>
      <c r="F402">
        <v>8055826.7616450656</v>
      </c>
      <c r="G402">
        <v>435</v>
      </c>
      <c r="H402">
        <v>272875.79107988358</v>
      </c>
      <c r="I402">
        <v>12.8553128</v>
      </c>
      <c r="J402">
        <v>18013.494205687199</v>
      </c>
      <c r="K402" t="s">
        <v>768</v>
      </c>
    </row>
    <row r="403" spans="1:11" x14ac:dyDescent="0.25">
      <c r="A403" t="s">
        <v>56</v>
      </c>
      <c r="B403" t="s">
        <v>56</v>
      </c>
      <c r="C403" t="s">
        <v>705</v>
      </c>
      <c r="D403" t="s">
        <v>705</v>
      </c>
      <c r="E403">
        <v>3568.28</v>
      </c>
      <c r="F403">
        <v>2039.0043989999999</v>
      </c>
      <c r="G403">
        <v>1</v>
      </c>
      <c r="H403">
        <v>3568.28</v>
      </c>
      <c r="I403">
        <v>3568.28</v>
      </c>
      <c r="J403">
        <v>3568.28</v>
      </c>
      <c r="K403" t="s">
        <v>815</v>
      </c>
    </row>
    <row r="404" spans="1:11" x14ac:dyDescent="0.25">
      <c r="A404" t="s">
        <v>61</v>
      </c>
      <c r="B404" t="s">
        <v>61</v>
      </c>
      <c r="C404" t="s">
        <v>705</v>
      </c>
      <c r="D404" t="s">
        <v>705</v>
      </c>
      <c r="E404">
        <v>153421491.7948935</v>
      </c>
      <c r="F404">
        <v>140898112.04004431</v>
      </c>
      <c r="G404">
        <v>327</v>
      </c>
      <c r="H404">
        <v>13476882.98675531</v>
      </c>
      <c r="I404">
        <v>1.04023748347345</v>
      </c>
      <c r="J404">
        <v>36820.426234692313</v>
      </c>
      <c r="K404" t="s">
        <v>736</v>
      </c>
    </row>
    <row r="405" spans="1:11" x14ac:dyDescent="0.25">
      <c r="A405" t="s">
        <v>61</v>
      </c>
      <c r="B405" t="s">
        <v>61</v>
      </c>
      <c r="C405" t="s">
        <v>705</v>
      </c>
      <c r="D405" t="s">
        <v>705</v>
      </c>
      <c r="E405">
        <v>135167019.69</v>
      </c>
      <c r="F405">
        <v>135167019.69</v>
      </c>
      <c r="G405">
        <v>1</v>
      </c>
      <c r="H405">
        <v>135167019.69</v>
      </c>
      <c r="I405">
        <v>135167019.69</v>
      </c>
      <c r="J405">
        <v>135167019.69</v>
      </c>
      <c r="K405" t="s">
        <v>830</v>
      </c>
    </row>
    <row r="406" spans="1:11" x14ac:dyDescent="0.25">
      <c r="A406" t="s">
        <v>61</v>
      </c>
      <c r="B406" t="s">
        <v>61</v>
      </c>
      <c r="C406" t="s">
        <v>705</v>
      </c>
      <c r="D406" t="s">
        <v>705</v>
      </c>
      <c r="E406">
        <v>1396814142.894001</v>
      </c>
      <c r="F406">
        <v>1678749682.772758</v>
      </c>
      <c r="G406">
        <v>2626</v>
      </c>
      <c r="H406">
        <v>45025612.52001632</v>
      </c>
      <c r="I406">
        <v>9.4991142659999993E-3</v>
      </c>
      <c r="J406">
        <v>84.721829940000006</v>
      </c>
      <c r="K406" t="s">
        <v>752</v>
      </c>
    </row>
    <row r="407" spans="1:11" x14ac:dyDescent="0.25">
      <c r="A407" t="s">
        <v>61</v>
      </c>
      <c r="B407" t="s">
        <v>61</v>
      </c>
      <c r="C407" t="s">
        <v>704</v>
      </c>
      <c r="D407" t="s">
        <v>704</v>
      </c>
      <c r="E407">
        <v>940</v>
      </c>
      <c r="F407">
        <v>2400.3341810034408</v>
      </c>
      <c r="G407">
        <v>1</v>
      </c>
      <c r="H407">
        <v>940</v>
      </c>
      <c r="I407">
        <v>940</v>
      </c>
      <c r="J407">
        <v>940</v>
      </c>
      <c r="K407" t="s">
        <v>845</v>
      </c>
    </row>
    <row r="408" spans="1:11" x14ac:dyDescent="0.25">
      <c r="A408" t="s">
        <v>61</v>
      </c>
      <c r="B408" t="s">
        <v>61</v>
      </c>
      <c r="C408" t="s">
        <v>704</v>
      </c>
      <c r="D408" t="s">
        <v>704</v>
      </c>
      <c r="E408">
        <v>607051776.65236914</v>
      </c>
      <c r="F408">
        <v>348269976.58783782</v>
      </c>
      <c r="G408">
        <v>875</v>
      </c>
      <c r="H408">
        <v>29083111.847237621</v>
      </c>
      <c r="I408">
        <v>7.9633685039999999E-3</v>
      </c>
      <c r="J408">
        <v>22119.252768579699</v>
      </c>
      <c r="K408" t="s">
        <v>153</v>
      </c>
    </row>
    <row r="409" spans="1:11" x14ac:dyDescent="0.25">
      <c r="A409" t="s">
        <v>61</v>
      </c>
      <c r="B409" t="s">
        <v>61</v>
      </c>
      <c r="C409" t="s">
        <v>705</v>
      </c>
      <c r="D409" t="s">
        <v>705</v>
      </c>
      <c r="E409">
        <v>16525593.3608</v>
      </c>
      <c r="F409">
        <v>12049675.72341894</v>
      </c>
      <c r="G409">
        <v>104</v>
      </c>
      <c r="H409">
        <v>1510676.96</v>
      </c>
      <c r="I409">
        <v>1</v>
      </c>
      <c r="J409">
        <v>42609.66</v>
      </c>
      <c r="K409" t="s">
        <v>766</v>
      </c>
    </row>
    <row r="410" spans="1:11" x14ac:dyDescent="0.25">
      <c r="A410" t="s">
        <v>61</v>
      </c>
      <c r="B410" t="s">
        <v>61</v>
      </c>
      <c r="C410" t="s">
        <v>705</v>
      </c>
      <c r="D410" t="s">
        <v>705</v>
      </c>
      <c r="E410">
        <v>294792947.06099999</v>
      </c>
      <c r="F410">
        <v>254960298.35141119</v>
      </c>
      <c r="G410">
        <v>828</v>
      </c>
      <c r="H410">
        <v>32962726.010000002</v>
      </c>
      <c r="I410">
        <v>0.01</v>
      </c>
      <c r="J410">
        <v>38152.67</v>
      </c>
      <c r="K410" t="s">
        <v>757</v>
      </c>
    </row>
    <row r="411" spans="1:11" x14ac:dyDescent="0.25">
      <c r="A411" t="s">
        <v>61</v>
      </c>
      <c r="B411" t="s">
        <v>61</v>
      </c>
      <c r="C411" t="s">
        <v>705</v>
      </c>
      <c r="D411" t="s">
        <v>705</v>
      </c>
      <c r="E411">
        <v>849153.22</v>
      </c>
      <c r="F411">
        <v>841120.22</v>
      </c>
      <c r="G411">
        <v>1</v>
      </c>
      <c r="H411">
        <v>849153.22</v>
      </c>
      <c r="I411">
        <v>849153.22</v>
      </c>
      <c r="J411">
        <v>849153.22</v>
      </c>
      <c r="K411" t="s">
        <v>758</v>
      </c>
    </row>
    <row r="412" spans="1:11" x14ac:dyDescent="0.25">
      <c r="A412" t="s">
        <v>61</v>
      </c>
      <c r="B412" t="s">
        <v>61</v>
      </c>
      <c r="C412" t="s">
        <v>705</v>
      </c>
      <c r="D412" t="s">
        <v>705</v>
      </c>
      <c r="E412">
        <v>331215939.7425248</v>
      </c>
      <c r="F412">
        <v>294942584.45186871</v>
      </c>
      <c r="G412">
        <v>526</v>
      </c>
      <c r="H412">
        <v>36514186.329999998</v>
      </c>
      <c r="I412">
        <v>1.6279926064999999E-2</v>
      </c>
      <c r="J412">
        <v>40170.14</v>
      </c>
      <c r="K412" t="s">
        <v>716</v>
      </c>
    </row>
    <row r="413" spans="1:11" x14ac:dyDescent="0.25">
      <c r="A413" t="s">
        <v>61</v>
      </c>
      <c r="B413" t="s">
        <v>61</v>
      </c>
      <c r="C413" t="s">
        <v>705</v>
      </c>
      <c r="D413" t="s">
        <v>705</v>
      </c>
      <c r="E413">
        <v>1923983.91</v>
      </c>
      <c r="F413">
        <v>2436719.9438175</v>
      </c>
      <c r="G413">
        <v>2</v>
      </c>
      <c r="H413">
        <v>1118528.6499999999</v>
      </c>
      <c r="I413">
        <v>805455.26</v>
      </c>
      <c r="J413">
        <v>961991.95499999996</v>
      </c>
      <c r="K413" t="s">
        <v>836</v>
      </c>
    </row>
    <row r="414" spans="1:11" x14ac:dyDescent="0.25">
      <c r="A414" t="s">
        <v>61</v>
      </c>
      <c r="B414" t="s">
        <v>61</v>
      </c>
      <c r="C414" t="s">
        <v>705</v>
      </c>
      <c r="D414" t="s">
        <v>705</v>
      </c>
      <c r="E414">
        <v>10000000</v>
      </c>
      <c r="F414">
        <v>10000000</v>
      </c>
      <c r="G414">
        <v>1</v>
      </c>
      <c r="H414">
        <v>10000000</v>
      </c>
      <c r="I414">
        <v>10000000</v>
      </c>
      <c r="J414">
        <v>10000000</v>
      </c>
      <c r="K414" t="s">
        <v>814</v>
      </c>
    </row>
    <row r="415" spans="1:11" x14ac:dyDescent="0.25">
      <c r="A415" t="s">
        <v>61</v>
      </c>
      <c r="B415" t="s">
        <v>61</v>
      </c>
      <c r="C415" t="s">
        <v>705</v>
      </c>
      <c r="D415" t="s">
        <v>705</v>
      </c>
      <c r="E415">
        <v>98806270.334000006</v>
      </c>
      <c r="F415">
        <v>98513963.533999994</v>
      </c>
      <c r="G415">
        <v>1</v>
      </c>
      <c r="H415">
        <v>86349857.719999999</v>
      </c>
      <c r="I415">
        <v>12456412.614</v>
      </c>
      <c r="J415">
        <v>49403135.167000003</v>
      </c>
      <c r="K415" t="s">
        <v>837</v>
      </c>
    </row>
    <row r="416" spans="1:11" x14ac:dyDescent="0.25">
      <c r="A416" t="s">
        <v>61</v>
      </c>
      <c r="B416" t="s">
        <v>61</v>
      </c>
      <c r="C416" t="s">
        <v>705</v>
      </c>
      <c r="D416" t="s">
        <v>705</v>
      </c>
      <c r="E416">
        <v>1903834.637980686</v>
      </c>
      <c r="F416">
        <v>1860435.722400686</v>
      </c>
      <c r="G416">
        <v>48</v>
      </c>
      <c r="H416">
        <v>578999.96798068599</v>
      </c>
      <c r="I416">
        <v>98.25</v>
      </c>
      <c r="J416">
        <v>7296.48</v>
      </c>
      <c r="K416" t="s">
        <v>815</v>
      </c>
    </row>
    <row r="417" spans="1:11" x14ac:dyDescent="0.25">
      <c r="A417" t="s">
        <v>61</v>
      </c>
      <c r="B417" t="s">
        <v>61</v>
      </c>
      <c r="C417" t="s">
        <v>705</v>
      </c>
      <c r="D417" t="s">
        <v>705</v>
      </c>
      <c r="E417">
        <v>5796599.5749692488</v>
      </c>
      <c r="F417">
        <v>5776548.6758362483</v>
      </c>
      <c r="G417">
        <v>2</v>
      </c>
      <c r="H417">
        <v>5629845.799519632</v>
      </c>
      <c r="I417">
        <v>40431.4175718345</v>
      </c>
      <c r="J417">
        <v>126322.35787778199</v>
      </c>
      <c r="K417" t="s">
        <v>832</v>
      </c>
    </row>
    <row r="418" spans="1:11" x14ac:dyDescent="0.25">
      <c r="A418" t="s">
        <v>61</v>
      </c>
      <c r="B418" t="s">
        <v>61</v>
      </c>
      <c r="C418" t="s">
        <v>705</v>
      </c>
      <c r="D418" t="s">
        <v>705</v>
      </c>
      <c r="E418">
        <v>37282.42</v>
      </c>
      <c r="F418">
        <v>37282.42</v>
      </c>
      <c r="G418">
        <v>2</v>
      </c>
      <c r="H418">
        <v>37282.370000000003</v>
      </c>
      <c r="I418">
        <v>0.05</v>
      </c>
      <c r="J418">
        <v>18641.21</v>
      </c>
      <c r="K418" t="s">
        <v>762</v>
      </c>
    </row>
    <row r="419" spans="1:11" x14ac:dyDescent="0.25">
      <c r="A419" t="s">
        <v>61</v>
      </c>
      <c r="B419" t="s">
        <v>61</v>
      </c>
      <c r="C419" t="s">
        <v>705</v>
      </c>
      <c r="D419" t="s">
        <v>705</v>
      </c>
      <c r="E419">
        <v>293808.43</v>
      </c>
      <c r="F419">
        <v>188272.67</v>
      </c>
      <c r="G419">
        <v>1</v>
      </c>
      <c r="H419">
        <v>208882.52</v>
      </c>
      <c r="I419">
        <v>84925.91</v>
      </c>
      <c r="J419">
        <v>146904.215</v>
      </c>
      <c r="K419" t="s">
        <v>833</v>
      </c>
    </row>
    <row r="420" spans="1:11" x14ac:dyDescent="0.25">
      <c r="A420" t="s">
        <v>61</v>
      </c>
      <c r="B420" t="s">
        <v>61</v>
      </c>
      <c r="C420" t="s">
        <v>705</v>
      </c>
      <c r="D420" t="s">
        <v>705</v>
      </c>
      <c r="E420">
        <v>4551975.74</v>
      </c>
      <c r="F420">
        <v>1821382.0035000001</v>
      </c>
      <c r="G420">
        <v>2</v>
      </c>
      <c r="H420">
        <v>4180987.21</v>
      </c>
      <c r="I420">
        <v>370988.53</v>
      </c>
      <c r="J420">
        <v>2275987.87</v>
      </c>
      <c r="K420" t="s">
        <v>788</v>
      </c>
    </row>
    <row r="421" spans="1:11" x14ac:dyDescent="0.25">
      <c r="A421" t="s">
        <v>61</v>
      </c>
      <c r="B421" t="s">
        <v>61</v>
      </c>
      <c r="C421" t="s">
        <v>705</v>
      </c>
      <c r="D421" t="s">
        <v>705</v>
      </c>
      <c r="E421">
        <v>58155006.5</v>
      </c>
      <c r="F421">
        <v>59724521.142915003</v>
      </c>
      <c r="G421">
        <v>23</v>
      </c>
      <c r="H421">
        <v>13406878.76</v>
      </c>
      <c r="I421">
        <v>1</v>
      </c>
      <c r="J421">
        <v>498103.98499999999</v>
      </c>
      <c r="K421" t="s">
        <v>782</v>
      </c>
    </row>
    <row r="422" spans="1:11" x14ac:dyDescent="0.25">
      <c r="A422" t="s">
        <v>61</v>
      </c>
      <c r="B422" t="s">
        <v>61</v>
      </c>
      <c r="C422" t="s">
        <v>705</v>
      </c>
      <c r="D422" t="s">
        <v>705</v>
      </c>
      <c r="E422">
        <v>11381516.866589</v>
      </c>
      <c r="F422">
        <v>11381516.866589</v>
      </c>
      <c r="G422">
        <v>2</v>
      </c>
      <c r="H422">
        <v>11348649.866589</v>
      </c>
      <c r="I422">
        <v>32867</v>
      </c>
      <c r="J422">
        <v>5690758.4332945002</v>
      </c>
      <c r="K422" t="s">
        <v>851</v>
      </c>
    </row>
    <row r="423" spans="1:11" x14ac:dyDescent="0.25">
      <c r="A423" t="s">
        <v>53</v>
      </c>
      <c r="B423" t="s">
        <v>53</v>
      </c>
      <c r="C423" t="s">
        <v>704</v>
      </c>
      <c r="D423" t="s">
        <v>704</v>
      </c>
      <c r="E423">
        <v>2112019.0363511578</v>
      </c>
      <c r="F423">
        <v>1188701.560881895</v>
      </c>
      <c r="G423">
        <v>11</v>
      </c>
      <c r="H423">
        <v>1950909.8937847361</v>
      </c>
      <c r="I423">
        <v>13.6376344</v>
      </c>
      <c r="J423">
        <v>1415.3571679916499</v>
      </c>
      <c r="K423" t="s">
        <v>732</v>
      </c>
    </row>
    <row r="424" spans="1:11" x14ac:dyDescent="0.25">
      <c r="A424" t="s">
        <v>53</v>
      </c>
      <c r="B424" t="s">
        <v>53</v>
      </c>
      <c r="C424" t="s">
        <v>705</v>
      </c>
      <c r="D424" t="s">
        <v>705</v>
      </c>
      <c r="E424">
        <v>111587052.27</v>
      </c>
      <c r="F424">
        <v>111587052.27</v>
      </c>
      <c r="G424">
        <v>1</v>
      </c>
      <c r="H424">
        <v>111587052.27</v>
      </c>
      <c r="I424">
        <v>111587052.27</v>
      </c>
      <c r="J424">
        <v>111587052.27</v>
      </c>
      <c r="K424" t="s">
        <v>817</v>
      </c>
    </row>
    <row r="425" spans="1:11" x14ac:dyDescent="0.25">
      <c r="A425" t="s">
        <v>59</v>
      </c>
      <c r="B425" t="s">
        <v>59</v>
      </c>
      <c r="C425" t="s">
        <v>704</v>
      </c>
      <c r="D425" t="s">
        <v>704</v>
      </c>
      <c r="E425">
        <v>568700828.54388928</v>
      </c>
      <c r="F425">
        <v>470196075.06492001</v>
      </c>
      <c r="G425">
        <v>34</v>
      </c>
      <c r="H425">
        <v>421122819.14065617</v>
      </c>
      <c r="I425">
        <v>2.1861157300439999</v>
      </c>
      <c r="J425">
        <v>11.770890915892</v>
      </c>
      <c r="K425" t="s">
        <v>715</v>
      </c>
    </row>
    <row r="426" spans="1:11" x14ac:dyDescent="0.25">
      <c r="A426" t="s">
        <v>59</v>
      </c>
      <c r="B426" t="s">
        <v>59</v>
      </c>
      <c r="C426" t="s">
        <v>705</v>
      </c>
      <c r="D426" t="s">
        <v>705</v>
      </c>
      <c r="E426">
        <v>707228455.56125581</v>
      </c>
      <c r="F426">
        <v>841126949.83887482</v>
      </c>
      <c r="G426">
        <v>6</v>
      </c>
      <c r="H426">
        <v>228373655.99686751</v>
      </c>
      <c r="I426">
        <v>7413445.8933957852</v>
      </c>
      <c r="J426">
        <v>47229160.13438689</v>
      </c>
      <c r="K426" t="s">
        <v>719</v>
      </c>
    </row>
    <row r="427" spans="1:11" x14ac:dyDescent="0.25">
      <c r="A427" t="s">
        <v>59</v>
      </c>
      <c r="B427" t="s">
        <v>59</v>
      </c>
      <c r="C427" t="s">
        <v>704</v>
      </c>
      <c r="D427" t="s">
        <v>704</v>
      </c>
      <c r="E427">
        <v>148243378.20977631</v>
      </c>
      <c r="F427">
        <v>38737527.215384141</v>
      </c>
      <c r="G427">
        <v>7</v>
      </c>
      <c r="H427">
        <v>54254647.361371137</v>
      </c>
      <c r="I427">
        <v>3305.2821019650401</v>
      </c>
      <c r="J427">
        <v>10858194.25234163</v>
      </c>
      <c r="K427" t="s">
        <v>153</v>
      </c>
    </row>
    <row r="428" spans="1:11" x14ac:dyDescent="0.25">
      <c r="A428" t="s">
        <v>59</v>
      </c>
      <c r="B428" t="s">
        <v>59</v>
      </c>
      <c r="C428" t="s">
        <v>705</v>
      </c>
      <c r="D428" t="s">
        <v>705</v>
      </c>
      <c r="E428">
        <v>15592173.33028785</v>
      </c>
      <c r="F428">
        <v>0</v>
      </c>
      <c r="G428">
        <v>2</v>
      </c>
      <c r="H428">
        <v>11243423.03014992</v>
      </c>
      <c r="I428">
        <v>605514.81578037597</v>
      </c>
      <c r="J428">
        <v>3743235.4843575498</v>
      </c>
      <c r="K428" t="s">
        <v>767</v>
      </c>
    </row>
    <row r="429" spans="1:11" x14ac:dyDescent="0.25">
      <c r="A429" t="s">
        <v>59</v>
      </c>
      <c r="B429" t="s">
        <v>59</v>
      </c>
      <c r="C429" t="s">
        <v>705</v>
      </c>
      <c r="D429" t="s">
        <v>705</v>
      </c>
      <c r="E429">
        <v>161402381.94874099</v>
      </c>
      <c r="F429">
        <v>82395779.539968506</v>
      </c>
      <c r="G429">
        <v>5</v>
      </c>
      <c r="H429">
        <v>142060430.03996849</v>
      </c>
      <c r="I429">
        <v>8467.5</v>
      </c>
      <c r="J429">
        <v>6436861.1877837302</v>
      </c>
      <c r="K429" t="s">
        <v>716</v>
      </c>
    </row>
    <row r="430" spans="1:11" x14ac:dyDescent="0.25">
      <c r="A430" t="s">
        <v>59</v>
      </c>
      <c r="B430" t="s">
        <v>59</v>
      </c>
      <c r="C430" t="s">
        <v>705</v>
      </c>
      <c r="D430" t="s">
        <v>705</v>
      </c>
      <c r="E430">
        <v>544234.22</v>
      </c>
      <c r="F430">
        <v>0</v>
      </c>
      <c r="G430">
        <v>1</v>
      </c>
      <c r="H430">
        <v>544234.22</v>
      </c>
      <c r="I430">
        <v>544234.22</v>
      </c>
      <c r="J430">
        <v>544234.22</v>
      </c>
      <c r="K430" t="s">
        <v>821</v>
      </c>
    </row>
    <row r="431" spans="1:11" x14ac:dyDescent="0.25">
      <c r="A431" t="s">
        <v>59</v>
      </c>
      <c r="B431" t="s">
        <v>59</v>
      </c>
      <c r="C431" t="s">
        <v>705</v>
      </c>
      <c r="D431" t="s">
        <v>705</v>
      </c>
      <c r="E431">
        <v>899791963.58000004</v>
      </c>
      <c r="F431">
        <v>0</v>
      </c>
      <c r="G431">
        <v>10</v>
      </c>
      <c r="H431">
        <v>773042944.44000006</v>
      </c>
      <c r="I431">
        <v>3124962.84</v>
      </c>
      <c r="J431">
        <v>13304629.164999999</v>
      </c>
      <c r="K431" t="s">
        <v>749</v>
      </c>
    </row>
    <row r="432" spans="1:11" x14ac:dyDescent="0.25">
      <c r="A432" t="s">
        <v>59</v>
      </c>
      <c r="B432" t="s">
        <v>59</v>
      </c>
      <c r="C432" t="s">
        <v>705</v>
      </c>
      <c r="D432" t="s">
        <v>705</v>
      </c>
      <c r="E432">
        <v>14</v>
      </c>
      <c r="F432">
        <v>0</v>
      </c>
      <c r="G432">
        <v>1</v>
      </c>
      <c r="H432">
        <v>14</v>
      </c>
      <c r="I432">
        <v>14</v>
      </c>
      <c r="J432">
        <v>14</v>
      </c>
      <c r="K432" t="s">
        <v>842</v>
      </c>
    </row>
    <row r="433" spans="1:11" x14ac:dyDescent="0.25">
      <c r="A433" t="s">
        <v>55</v>
      </c>
      <c r="B433" t="s">
        <v>55</v>
      </c>
      <c r="C433" t="s">
        <v>705</v>
      </c>
      <c r="D433" t="s">
        <v>705</v>
      </c>
      <c r="E433">
        <v>660666.09</v>
      </c>
      <c r="F433">
        <v>229173.73149999999</v>
      </c>
      <c r="G433">
        <v>1</v>
      </c>
      <c r="H433">
        <v>660666.09</v>
      </c>
      <c r="I433">
        <v>660666.09</v>
      </c>
      <c r="J433">
        <v>660666.09</v>
      </c>
      <c r="K433" t="s">
        <v>823</v>
      </c>
    </row>
    <row r="434" spans="1:11" x14ac:dyDescent="0.25">
      <c r="A434" t="s">
        <v>60</v>
      </c>
      <c r="B434" t="s">
        <v>60</v>
      </c>
      <c r="C434" t="s">
        <v>705</v>
      </c>
      <c r="D434" t="s">
        <v>705</v>
      </c>
      <c r="E434">
        <v>5</v>
      </c>
      <c r="F434">
        <v>5</v>
      </c>
      <c r="G434">
        <v>0</v>
      </c>
      <c r="H434">
        <v>5</v>
      </c>
      <c r="I434">
        <v>5</v>
      </c>
      <c r="J434">
        <v>5</v>
      </c>
      <c r="K434" t="s">
        <v>852</v>
      </c>
    </row>
    <row r="435" spans="1:11" x14ac:dyDescent="0.25">
      <c r="A435" t="s">
        <v>60</v>
      </c>
      <c r="B435" t="s">
        <v>60</v>
      </c>
      <c r="C435" t="s">
        <v>705</v>
      </c>
      <c r="D435" t="s">
        <v>705</v>
      </c>
      <c r="E435">
        <v>72920920.278979868</v>
      </c>
      <c r="F435">
        <v>72920920.278979868</v>
      </c>
      <c r="G435">
        <v>5</v>
      </c>
      <c r="H435">
        <v>36231082.880681902</v>
      </c>
      <c r="I435">
        <v>3.0677512872000001E-2</v>
      </c>
      <c r="J435">
        <v>96087.220171273453</v>
      </c>
      <c r="K435" t="s">
        <v>368</v>
      </c>
    </row>
    <row r="436" spans="1:11" x14ac:dyDescent="0.25">
      <c r="A436" t="s">
        <v>60</v>
      </c>
      <c r="B436" t="s">
        <v>60</v>
      </c>
      <c r="C436" t="s">
        <v>704</v>
      </c>
      <c r="D436" t="s">
        <v>704</v>
      </c>
      <c r="E436">
        <v>626520769.00049436</v>
      </c>
      <c r="F436">
        <v>90068396.540763438</v>
      </c>
      <c r="G436">
        <v>1</v>
      </c>
      <c r="H436">
        <v>476213139.20160699</v>
      </c>
      <c r="I436">
        <v>18636425.660522342</v>
      </c>
      <c r="J436">
        <v>131671204.138365</v>
      </c>
      <c r="K436" t="s">
        <v>123</v>
      </c>
    </row>
    <row r="437" spans="1:11" x14ac:dyDescent="0.25">
      <c r="A437" t="s">
        <v>60</v>
      </c>
      <c r="B437" t="s">
        <v>60</v>
      </c>
      <c r="C437" t="s">
        <v>705</v>
      </c>
      <c r="D437" t="s">
        <v>705</v>
      </c>
      <c r="E437">
        <v>144790441.3152194</v>
      </c>
      <c r="F437">
        <v>144788373.38528791</v>
      </c>
      <c r="G437">
        <v>10</v>
      </c>
      <c r="H437">
        <v>75295080.111168459</v>
      </c>
      <c r="I437">
        <v>0.56253515844000002</v>
      </c>
      <c r="J437">
        <v>1363.1975448495</v>
      </c>
      <c r="K437" t="s">
        <v>123</v>
      </c>
    </row>
    <row r="438" spans="1:11" x14ac:dyDescent="0.25">
      <c r="A438" t="s">
        <v>60</v>
      </c>
      <c r="B438" t="s">
        <v>60</v>
      </c>
      <c r="C438" t="s">
        <v>705</v>
      </c>
      <c r="D438" t="s">
        <v>705</v>
      </c>
      <c r="E438">
        <v>870375.19246521033</v>
      </c>
      <c r="F438">
        <v>870375.19246521033</v>
      </c>
      <c r="G438">
        <v>1</v>
      </c>
      <c r="H438">
        <v>524743.43000000005</v>
      </c>
      <c r="I438">
        <v>15755.130000000399</v>
      </c>
      <c r="J438">
        <v>164938.31623260499</v>
      </c>
      <c r="K438" t="s">
        <v>818</v>
      </c>
    </row>
    <row r="439" spans="1:11" x14ac:dyDescent="0.25">
      <c r="A439" t="s">
        <v>60</v>
      </c>
      <c r="B439" t="s">
        <v>60</v>
      </c>
      <c r="C439" t="s">
        <v>705</v>
      </c>
      <c r="D439" t="s">
        <v>705</v>
      </c>
      <c r="E439">
        <v>212203060.9077</v>
      </c>
      <c r="F439">
        <v>276622112.43269998</v>
      </c>
      <c r="G439">
        <v>0</v>
      </c>
      <c r="H439">
        <v>57764207.789999999</v>
      </c>
      <c r="I439">
        <v>22.8</v>
      </c>
      <c r="J439">
        <v>16578991.1939</v>
      </c>
      <c r="K439" t="s">
        <v>263</v>
      </c>
    </row>
    <row r="440" spans="1:11" x14ac:dyDescent="0.25">
      <c r="A440" t="s">
        <v>60</v>
      </c>
      <c r="B440" t="s">
        <v>60</v>
      </c>
      <c r="C440" t="s">
        <v>705</v>
      </c>
      <c r="D440" t="s">
        <v>705</v>
      </c>
      <c r="E440">
        <v>19143051.169562802</v>
      </c>
      <c r="F440">
        <v>24224289.574562799</v>
      </c>
      <c r="G440">
        <v>1</v>
      </c>
      <c r="H440">
        <v>11906424.310000001</v>
      </c>
      <c r="I440">
        <v>342.9</v>
      </c>
      <c r="J440">
        <v>584030.81000000006</v>
      </c>
      <c r="K440" t="s">
        <v>757</v>
      </c>
    </row>
    <row r="441" spans="1:11" x14ac:dyDescent="0.25">
      <c r="A441" t="s">
        <v>60</v>
      </c>
      <c r="B441" t="s">
        <v>60</v>
      </c>
      <c r="C441" t="s">
        <v>705</v>
      </c>
      <c r="D441" t="s">
        <v>705</v>
      </c>
      <c r="E441">
        <v>179199.10666666701</v>
      </c>
      <c r="F441">
        <v>179199.10666666701</v>
      </c>
      <c r="G441">
        <v>0</v>
      </c>
      <c r="H441">
        <v>179199.10666666701</v>
      </c>
      <c r="I441">
        <v>179199.10666666701</v>
      </c>
      <c r="J441">
        <v>179199.10666666701</v>
      </c>
      <c r="K441" t="s">
        <v>848</v>
      </c>
    </row>
    <row r="442" spans="1:11" x14ac:dyDescent="0.25">
      <c r="A442" t="s">
        <v>60</v>
      </c>
      <c r="B442" t="s">
        <v>60</v>
      </c>
      <c r="C442" t="s">
        <v>705</v>
      </c>
      <c r="D442" t="s">
        <v>705</v>
      </c>
      <c r="E442">
        <v>723489.68</v>
      </c>
      <c r="F442">
        <v>723489.68</v>
      </c>
      <c r="G442">
        <v>0</v>
      </c>
      <c r="H442">
        <v>723489.68</v>
      </c>
      <c r="I442">
        <v>723489.68</v>
      </c>
      <c r="J442">
        <v>723489.68</v>
      </c>
      <c r="K442" t="s">
        <v>799</v>
      </c>
    </row>
    <row r="443" spans="1:11" x14ac:dyDescent="0.25">
      <c r="A443" t="s">
        <v>60</v>
      </c>
      <c r="B443" t="s">
        <v>60</v>
      </c>
      <c r="C443" t="s">
        <v>705</v>
      </c>
      <c r="D443" t="s">
        <v>705</v>
      </c>
      <c r="E443">
        <v>1512040.66</v>
      </c>
      <c r="F443">
        <v>1512040.66</v>
      </c>
      <c r="G443">
        <v>0</v>
      </c>
      <c r="H443">
        <v>1512040.66</v>
      </c>
      <c r="I443">
        <v>1512040.66</v>
      </c>
      <c r="J443">
        <v>1512040.66</v>
      </c>
      <c r="K443" t="s">
        <v>758</v>
      </c>
    </row>
    <row r="444" spans="1:11" x14ac:dyDescent="0.25">
      <c r="A444" t="s">
        <v>60</v>
      </c>
      <c r="B444" t="s">
        <v>60</v>
      </c>
      <c r="C444" t="s">
        <v>705</v>
      </c>
      <c r="D444" t="s">
        <v>705</v>
      </c>
      <c r="E444">
        <v>3647493.46</v>
      </c>
      <c r="F444">
        <v>3444802.46</v>
      </c>
      <c r="G444">
        <v>0</v>
      </c>
      <c r="H444">
        <v>3088482.46</v>
      </c>
      <c r="I444">
        <v>202691</v>
      </c>
      <c r="J444">
        <v>356320</v>
      </c>
      <c r="K444" t="s">
        <v>725</v>
      </c>
    </row>
    <row r="445" spans="1:11" x14ac:dyDescent="0.25">
      <c r="A445" t="s">
        <v>60</v>
      </c>
      <c r="B445" t="s">
        <v>60</v>
      </c>
      <c r="C445" t="s">
        <v>705</v>
      </c>
      <c r="D445" t="s">
        <v>705</v>
      </c>
      <c r="E445">
        <v>33580</v>
      </c>
      <c r="F445">
        <v>83950</v>
      </c>
      <c r="G445">
        <v>0</v>
      </c>
      <c r="H445">
        <v>33580</v>
      </c>
      <c r="I445">
        <v>33580</v>
      </c>
      <c r="J445">
        <v>33580</v>
      </c>
      <c r="K445" t="s">
        <v>807</v>
      </c>
    </row>
    <row r="446" spans="1:11" x14ac:dyDescent="0.25">
      <c r="A446" t="s">
        <v>60</v>
      </c>
      <c r="B446" t="s">
        <v>60</v>
      </c>
      <c r="C446" t="s">
        <v>705</v>
      </c>
      <c r="D446" t="s">
        <v>705</v>
      </c>
      <c r="E446">
        <v>413797</v>
      </c>
      <c r="F446">
        <v>413797</v>
      </c>
      <c r="G446">
        <v>0</v>
      </c>
      <c r="H446">
        <v>395763</v>
      </c>
      <c r="I446">
        <v>18034</v>
      </c>
      <c r="J446">
        <v>206898.5</v>
      </c>
      <c r="K446" t="s">
        <v>816</v>
      </c>
    </row>
    <row r="447" spans="1:11" x14ac:dyDescent="0.25">
      <c r="A447" t="s">
        <v>60</v>
      </c>
      <c r="B447" t="s">
        <v>60</v>
      </c>
      <c r="C447" t="s">
        <v>705</v>
      </c>
      <c r="D447" t="s">
        <v>705</v>
      </c>
      <c r="E447">
        <v>72135.128333333298</v>
      </c>
      <c r="F447">
        <v>72135.128333333298</v>
      </c>
      <c r="G447">
        <v>0</v>
      </c>
      <c r="H447">
        <v>72135.128333333298</v>
      </c>
      <c r="I447">
        <v>72135.128333333298</v>
      </c>
      <c r="J447">
        <v>72135.128333333298</v>
      </c>
      <c r="K447" t="s">
        <v>800</v>
      </c>
    </row>
    <row r="448" spans="1:11" x14ac:dyDescent="0.25">
      <c r="A448" t="s">
        <v>60</v>
      </c>
      <c r="B448" t="s">
        <v>60</v>
      </c>
      <c r="C448" t="s">
        <v>705</v>
      </c>
      <c r="D448" t="s">
        <v>705</v>
      </c>
      <c r="E448">
        <v>616329.31999999995</v>
      </c>
      <c r="F448">
        <v>616329.31999999995</v>
      </c>
      <c r="G448">
        <v>0</v>
      </c>
      <c r="H448">
        <v>616329.31999999995</v>
      </c>
      <c r="I448">
        <v>616329.31999999995</v>
      </c>
      <c r="J448">
        <v>616329.31999999995</v>
      </c>
      <c r="K448" t="s">
        <v>801</v>
      </c>
    </row>
    <row r="449" spans="1:11" x14ac:dyDescent="0.25">
      <c r="A449" t="s">
        <v>60</v>
      </c>
      <c r="B449" t="s">
        <v>60</v>
      </c>
      <c r="C449" t="s">
        <v>705</v>
      </c>
      <c r="D449" t="s">
        <v>705</v>
      </c>
      <c r="E449">
        <v>115110.41</v>
      </c>
      <c r="F449">
        <v>287776.02500000002</v>
      </c>
      <c r="G449">
        <v>0</v>
      </c>
      <c r="H449">
        <v>115110.41</v>
      </c>
      <c r="I449">
        <v>115110.41</v>
      </c>
      <c r="J449">
        <v>115110.41</v>
      </c>
      <c r="K449" t="s">
        <v>853</v>
      </c>
    </row>
    <row r="450" spans="1:11" x14ac:dyDescent="0.25">
      <c r="A450" t="s">
        <v>60</v>
      </c>
      <c r="B450" t="s">
        <v>60</v>
      </c>
      <c r="C450" t="s">
        <v>705</v>
      </c>
      <c r="D450" t="s">
        <v>705</v>
      </c>
      <c r="E450">
        <v>1258597</v>
      </c>
      <c r="F450">
        <v>1258597</v>
      </c>
      <c r="G450">
        <v>0</v>
      </c>
      <c r="H450">
        <v>1237352</v>
      </c>
      <c r="I450">
        <v>21245</v>
      </c>
      <c r="J450">
        <v>629298.5</v>
      </c>
      <c r="K450" t="s">
        <v>728</v>
      </c>
    </row>
    <row r="451" spans="1:11" x14ac:dyDescent="0.25">
      <c r="A451" t="s">
        <v>66</v>
      </c>
      <c r="B451" t="s">
        <v>58</v>
      </c>
      <c r="C451" t="s">
        <v>705</v>
      </c>
      <c r="D451" t="s">
        <v>705</v>
      </c>
      <c r="E451">
        <v>2837671.4380436302</v>
      </c>
      <c r="F451">
        <v>35470892.975545377</v>
      </c>
      <c r="G451">
        <v>1</v>
      </c>
      <c r="H451">
        <v>2837671.4380436302</v>
      </c>
      <c r="I451">
        <v>2837671.4380436302</v>
      </c>
      <c r="J451">
        <v>2837671.4380436302</v>
      </c>
      <c r="K451" t="s">
        <v>846</v>
      </c>
    </row>
    <row r="452" spans="1:11" x14ac:dyDescent="0.25">
      <c r="A452" t="s">
        <v>751</v>
      </c>
      <c r="B452" t="s">
        <v>751</v>
      </c>
      <c r="C452" t="s">
        <v>705</v>
      </c>
      <c r="D452" t="s">
        <v>705</v>
      </c>
      <c r="E452">
        <v>23714204.6617877</v>
      </c>
      <c r="F452">
        <v>4720005.5256796721</v>
      </c>
      <c r="G452">
        <v>40</v>
      </c>
      <c r="H452">
        <v>5509407.3174523599</v>
      </c>
      <c r="I452">
        <v>6.2364357500000002E-2</v>
      </c>
      <c r="J452">
        <v>78.280178084502495</v>
      </c>
      <c r="K452" t="s">
        <v>123</v>
      </c>
    </row>
    <row r="453" spans="1:11" x14ac:dyDescent="0.25">
      <c r="A453" t="s">
        <v>751</v>
      </c>
      <c r="B453" t="s">
        <v>751</v>
      </c>
      <c r="C453" t="s">
        <v>705</v>
      </c>
      <c r="D453" t="s">
        <v>705</v>
      </c>
      <c r="E453">
        <v>64873.069207795597</v>
      </c>
      <c r="F453">
        <v>12966.61304155912</v>
      </c>
      <c r="G453">
        <v>1</v>
      </c>
      <c r="H453">
        <v>60735.460873259202</v>
      </c>
      <c r="I453">
        <v>4137.6083345364004</v>
      </c>
      <c r="J453">
        <v>32436.534603897799</v>
      </c>
      <c r="K453" t="s">
        <v>767</v>
      </c>
    </row>
    <row r="454" spans="1:11" x14ac:dyDescent="0.25">
      <c r="A454" t="s">
        <v>54</v>
      </c>
      <c r="B454" t="s">
        <v>54</v>
      </c>
      <c r="C454" t="s">
        <v>705</v>
      </c>
      <c r="D454" t="s">
        <v>705</v>
      </c>
      <c r="E454">
        <v>63924.5</v>
      </c>
      <c r="F454">
        <v>12784.897999999999</v>
      </c>
      <c r="G454">
        <v>1</v>
      </c>
      <c r="H454">
        <v>63924.5</v>
      </c>
      <c r="I454">
        <v>63924.5</v>
      </c>
      <c r="J454">
        <v>63924.5</v>
      </c>
      <c r="K454" t="s">
        <v>771</v>
      </c>
    </row>
    <row r="455" spans="1:11" x14ac:dyDescent="0.25">
      <c r="A455" t="s">
        <v>54</v>
      </c>
      <c r="B455" t="s">
        <v>54</v>
      </c>
      <c r="C455" t="s">
        <v>704</v>
      </c>
      <c r="D455" t="s">
        <v>704</v>
      </c>
      <c r="E455">
        <v>284543636.6541391</v>
      </c>
      <c r="F455">
        <v>97659280.84164758</v>
      </c>
      <c r="G455">
        <v>55</v>
      </c>
      <c r="H455">
        <v>44885690.689584099</v>
      </c>
      <c r="I455">
        <v>0.01</v>
      </c>
      <c r="J455">
        <v>199.370245915335</v>
      </c>
      <c r="K455" t="s">
        <v>715</v>
      </c>
    </row>
    <row r="456" spans="1:11" x14ac:dyDescent="0.25">
      <c r="A456" t="s">
        <v>54</v>
      </c>
      <c r="B456" t="s">
        <v>54</v>
      </c>
      <c r="C456" t="s">
        <v>704</v>
      </c>
      <c r="D456" t="s">
        <v>704</v>
      </c>
      <c r="E456">
        <v>557473022.22386336</v>
      </c>
      <c r="F456">
        <v>147351181.09883749</v>
      </c>
      <c r="G456">
        <v>82</v>
      </c>
      <c r="H456">
        <v>229066881.54522529</v>
      </c>
      <c r="I456">
        <v>2.4945742999999999E-3</v>
      </c>
      <c r="J456">
        <v>90866.984775421326</v>
      </c>
      <c r="K456" t="s">
        <v>123</v>
      </c>
    </row>
    <row r="457" spans="1:11" x14ac:dyDescent="0.25">
      <c r="A457" t="s">
        <v>54</v>
      </c>
      <c r="B457" t="s">
        <v>54</v>
      </c>
      <c r="C457" t="s">
        <v>705</v>
      </c>
      <c r="D457" t="s">
        <v>705</v>
      </c>
      <c r="E457">
        <v>107953527.9790754</v>
      </c>
      <c r="F457">
        <v>0</v>
      </c>
      <c r="G457">
        <v>1</v>
      </c>
      <c r="H457">
        <v>50740416.14686311</v>
      </c>
      <c r="I457">
        <v>6859.7159321704803</v>
      </c>
      <c r="J457">
        <v>2225146.4121701941</v>
      </c>
      <c r="K457" t="s">
        <v>128</v>
      </c>
    </row>
    <row r="458" spans="1:11" x14ac:dyDescent="0.25">
      <c r="A458" t="s">
        <v>54</v>
      </c>
      <c r="B458" t="s">
        <v>54</v>
      </c>
      <c r="C458" t="s">
        <v>705</v>
      </c>
      <c r="D458" t="s">
        <v>705</v>
      </c>
      <c r="E458">
        <v>1103903.7335534331</v>
      </c>
      <c r="F458">
        <v>1086907.699110687</v>
      </c>
      <c r="G458">
        <v>7</v>
      </c>
      <c r="H458">
        <v>457045.94</v>
      </c>
      <c r="I458">
        <v>0.09</v>
      </c>
      <c r="J458">
        <v>23663.555</v>
      </c>
      <c r="K458" t="s">
        <v>767</v>
      </c>
    </row>
    <row r="459" spans="1:11" x14ac:dyDescent="0.25">
      <c r="A459" t="s">
        <v>54</v>
      </c>
      <c r="B459" t="s">
        <v>54</v>
      </c>
      <c r="C459" t="s">
        <v>705</v>
      </c>
      <c r="D459" t="s">
        <v>705</v>
      </c>
      <c r="E459">
        <v>1775349.792171492</v>
      </c>
      <c r="F459">
        <v>661564.59901471273</v>
      </c>
      <c r="G459">
        <v>4</v>
      </c>
      <c r="H459">
        <v>1389092.9411154999</v>
      </c>
      <c r="I459">
        <v>100</v>
      </c>
      <c r="J459">
        <v>193078.4255279958</v>
      </c>
      <c r="K459" t="s">
        <v>733</v>
      </c>
    </row>
    <row r="460" spans="1:11" x14ac:dyDescent="0.25">
      <c r="A460" t="s">
        <v>54</v>
      </c>
      <c r="B460" t="s">
        <v>54</v>
      </c>
      <c r="C460" t="s">
        <v>705</v>
      </c>
      <c r="D460" t="s">
        <v>705</v>
      </c>
      <c r="E460">
        <v>8515585.6341014765</v>
      </c>
      <c r="F460">
        <v>1702790.3268202951</v>
      </c>
      <c r="G460">
        <v>2</v>
      </c>
      <c r="H460">
        <v>8514781.4518151209</v>
      </c>
      <c r="I460">
        <v>804.18228635629498</v>
      </c>
      <c r="J460">
        <v>4257792.8170507383</v>
      </c>
      <c r="K460" t="s">
        <v>722</v>
      </c>
    </row>
    <row r="461" spans="1:11" x14ac:dyDescent="0.25">
      <c r="A461" t="s">
        <v>54</v>
      </c>
      <c r="B461" t="s">
        <v>54</v>
      </c>
      <c r="C461" t="s">
        <v>705</v>
      </c>
      <c r="D461" t="s">
        <v>705</v>
      </c>
      <c r="E461">
        <v>70949.69</v>
      </c>
      <c r="F461">
        <v>14189.936</v>
      </c>
      <c r="G461">
        <v>1</v>
      </c>
      <c r="H461">
        <v>70949.69</v>
      </c>
      <c r="I461">
        <v>70949.69</v>
      </c>
      <c r="J461">
        <v>70949.69</v>
      </c>
      <c r="K461" t="s">
        <v>774</v>
      </c>
    </row>
    <row r="462" spans="1:11" x14ac:dyDescent="0.25">
      <c r="A462" t="s">
        <v>54</v>
      </c>
      <c r="B462" t="s">
        <v>54</v>
      </c>
      <c r="C462" t="s">
        <v>705</v>
      </c>
      <c r="D462" t="s">
        <v>705</v>
      </c>
      <c r="E462">
        <v>2011515</v>
      </c>
      <c r="F462">
        <v>402303</v>
      </c>
      <c r="G462">
        <v>1</v>
      </c>
      <c r="H462">
        <v>2011515</v>
      </c>
      <c r="I462">
        <v>2011515</v>
      </c>
      <c r="J462">
        <v>2011515</v>
      </c>
      <c r="K462" t="s">
        <v>787</v>
      </c>
    </row>
    <row r="463" spans="1:11" x14ac:dyDescent="0.25">
      <c r="A463" t="s">
        <v>54</v>
      </c>
      <c r="B463" t="s">
        <v>54</v>
      </c>
      <c r="C463" t="s">
        <v>705</v>
      </c>
      <c r="D463" t="s">
        <v>705</v>
      </c>
      <c r="E463">
        <v>2683200.14</v>
      </c>
      <c r="F463">
        <v>536640.02800000005</v>
      </c>
      <c r="G463">
        <v>2</v>
      </c>
      <c r="H463">
        <v>1368791.44</v>
      </c>
      <c r="I463">
        <v>1314408.7</v>
      </c>
      <c r="J463">
        <v>1341600.07</v>
      </c>
      <c r="K463" t="s">
        <v>795</v>
      </c>
    </row>
    <row r="464" spans="1:11" x14ac:dyDescent="0.25">
      <c r="A464" t="s">
        <v>54</v>
      </c>
      <c r="B464" t="s">
        <v>54</v>
      </c>
      <c r="C464" t="s">
        <v>705</v>
      </c>
      <c r="D464" t="s">
        <v>705</v>
      </c>
      <c r="E464">
        <v>15384.6329658211</v>
      </c>
      <c r="F464">
        <v>3076.9265931642199</v>
      </c>
      <c r="G464">
        <v>1</v>
      </c>
      <c r="H464">
        <v>15384.6329658211</v>
      </c>
      <c r="I464">
        <v>15384.6329658211</v>
      </c>
      <c r="J464">
        <v>15384.6329658211</v>
      </c>
      <c r="K464" t="s">
        <v>727</v>
      </c>
    </row>
    <row r="465" spans="1:11" x14ac:dyDescent="0.25">
      <c r="A465" t="s">
        <v>54</v>
      </c>
      <c r="B465" t="s">
        <v>54</v>
      </c>
      <c r="C465" t="s">
        <v>705</v>
      </c>
      <c r="D465" t="s">
        <v>705</v>
      </c>
      <c r="E465">
        <v>15019259.9</v>
      </c>
      <c r="F465">
        <v>25125396.456</v>
      </c>
      <c r="G465">
        <v>16</v>
      </c>
      <c r="H465">
        <v>6175489.1900000004</v>
      </c>
      <c r="I465">
        <v>150.28</v>
      </c>
      <c r="J465">
        <v>43812.11</v>
      </c>
      <c r="K465" t="s">
        <v>739</v>
      </c>
    </row>
    <row r="466" spans="1:11" x14ac:dyDescent="0.25">
      <c r="A466" t="s">
        <v>54</v>
      </c>
      <c r="B466" t="s">
        <v>54</v>
      </c>
      <c r="C466" t="s">
        <v>705</v>
      </c>
      <c r="D466" t="s">
        <v>705</v>
      </c>
      <c r="E466">
        <v>31071.93</v>
      </c>
      <c r="F466">
        <v>6214.384</v>
      </c>
      <c r="G466">
        <v>1</v>
      </c>
      <c r="H466">
        <v>31071.93</v>
      </c>
      <c r="I466">
        <v>31071.93</v>
      </c>
      <c r="J466">
        <v>31071.93</v>
      </c>
      <c r="K466" t="s">
        <v>841</v>
      </c>
    </row>
    <row r="467" spans="1:11" x14ac:dyDescent="0.25">
      <c r="A467" t="s">
        <v>54</v>
      </c>
      <c r="B467" t="s">
        <v>54</v>
      </c>
      <c r="C467" t="s">
        <v>705</v>
      </c>
      <c r="D467" t="s">
        <v>705</v>
      </c>
      <c r="E467">
        <v>1735.06</v>
      </c>
      <c r="F467">
        <v>347.01</v>
      </c>
      <c r="G467">
        <v>1</v>
      </c>
      <c r="H467">
        <v>1735.06</v>
      </c>
      <c r="I467">
        <v>1735.06</v>
      </c>
      <c r="J467">
        <v>1735.06</v>
      </c>
      <c r="K467" t="s">
        <v>803</v>
      </c>
    </row>
    <row r="468" spans="1:11" x14ac:dyDescent="0.25">
      <c r="A468" t="s">
        <v>54</v>
      </c>
      <c r="B468" t="s">
        <v>54</v>
      </c>
      <c r="C468" t="s">
        <v>705</v>
      </c>
      <c r="D468" t="s">
        <v>705</v>
      </c>
      <c r="E468">
        <v>227.89</v>
      </c>
      <c r="F468">
        <v>45.576000000000001</v>
      </c>
      <c r="G468">
        <v>1</v>
      </c>
      <c r="H468">
        <v>227.89</v>
      </c>
      <c r="I468">
        <v>227.89</v>
      </c>
      <c r="J468">
        <v>227.89</v>
      </c>
      <c r="K468" t="s">
        <v>825</v>
      </c>
    </row>
    <row r="469" spans="1:11" x14ac:dyDescent="0.25">
      <c r="A469" t="s">
        <v>54</v>
      </c>
      <c r="B469" t="s">
        <v>54</v>
      </c>
      <c r="C469" t="s">
        <v>705</v>
      </c>
      <c r="D469" t="s">
        <v>705</v>
      </c>
      <c r="E469">
        <v>528</v>
      </c>
      <c r="F469">
        <v>105.598</v>
      </c>
      <c r="G469">
        <v>1</v>
      </c>
      <c r="H469">
        <v>528</v>
      </c>
      <c r="I469">
        <v>528</v>
      </c>
      <c r="J469">
        <v>528</v>
      </c>
      <c r="K469" t="s">
        <v>729</v>
      </c>
    </row>
    <row r="470" spans="1:11" x14ac:dyDescent="0.25">
      <c r="A470" t="s">
        <v>52</v>
      </c>
      <c r="B470" t="s">
        <v>52</v>
      </c>
      <c r="C470" t="s">
        <v>704</v>
      </c>
      <c r="D470" t="s">
        <v>704</v>
      </c>
      <c r="E470">
        <v>82485234.409961894</v>
      </c>
      <c r="F470">
        <v>43568878.766836479</v>
      </c>
      <c r="G470">
        <v>1315</v>
      </c>
      <c r="H470">
        <v>1085738.7451955001</v>
      </c>
      <c r="I470">
        <v>5.1129188120000004E-3</v>
      </c>
      <c r="J470">
        <v>10225.837624</v>
      </c>
      <c r="K470" t="s">
        <v>368</v>
      </c>
    </row>
    <row r="471" spans="1:11" x14ac:dyDescent="0.25">
      <c r="A471" t="s">
        <v>52</v>
      </c>
      <c r="B471" t="s">
        <v>52</v>
      </c>
      <c r="C471" t="s">
        <v>705</v>
      </c>
      <c r="D471" t="s">
        <v>705</v>
      </c>
      <c r="E471">
        <v>92322894.432585344</v>
      </c>
      <c r="F471">
        <v>79695832.797157317</v>
      </c>
      <c r="G471">
        <v>829</v>
      </c>
      <c r="H471">
        <v>1098106.448600271</v>
      </c>
      <c r="I471">
        <v>9.3755859739999992E-3</v>
      </c>
      <c r="J471">
        <v>47920.488338796851</v>
      </c>
      <c r="K471" t="s">
        <v>719</v>
      </c>
    </row>
    <row r="472" spans="1:11" x14ac:dyDescent="0.25">
      <c r="A472" t="s">
        <v>52</v>
      </c>
      <c r="B472" t="s">
        <v>52</v>
      </c>
      <c r="C472" t="s">
        <v>704</v>
      </c>
      <c r="D472" t="s">
        <v>704</v>
      </c>
      <c r="E472">
        <v>239282786.5567168</v>
      </c>
      <c r="F472">
        <v>111516352.1058851</v>
      </c>
      <c r="G472">
        <v>997</v>
      </c>
      <c r="H472">
        <v>1843155.49</v>
      </c>
      <c r="I472">
        <v>2.0733123249998498E-3</v>
      </c>
      <c r="J472">
        <v>76338.042838511203</v>
      </c>
      <c r="K472" t="s">
        <v>717</v>
      </c>
    </row>
    <row r="473" spans="1:11" x14ac:dyDescent="0.25">
      <c r="A473" t="s">
        <v>52</v>
      </c>
      <c r="B473" t="s">
        <v>52</v>
      </c>
      <c r="C473" t="s">
        <v>704</v>
      </c>
      <c r="D473" t="s">
        <v>704</v>
      </c>
      <c r="E473">
        <v>142737034.82606599</v>
      </c>
      <c r="F473">
        <v>58593755.837209858</v>
      </c>
      <c r="G473">
        <v>2885</v>
      </c>
      <c r="H473">
        <v>1117581.2104298959</v>
      </c>
      <c r="I473">
        <v>8.6877462308621002E-4</v>
      </c>
      <c r="J473">
        <v>4346.9259529200999</v>
      </c>
      <c r="K473" t="s">
        <v>128</v>
      </c>
    </row>
    <row r="474" spans="1:11" x14ac:dyDescent="0.25">
      <c r="A474" t="s">
        <v>52</v>
      </c>
      <c r="B474" t="s">
        <v>52</v>
      </c>
      <c r="C474" t="s">
        <v>705</v>
      </c>
      <c r="D474" t="s">
        <v>705</v>
      </c>
      <c r="E474">
        <v>11298593.279999999</v>
      </c>
      <c r="F474">
        <v>8428430.1081418004</v>
      </c>
      <c r="G474">
        <v>260</v>
      </c>
      <c r="H474">
        <v>309897.93</v>
      </c>
      <c r="I474">
        <v>0.22</v>
      </c>
      <c r="J474">
        <v>21176.32</v>
      </c>
      <c r="K474" t="s">
        <v>769</v>
      </c>
    </row>
    <row r="475" spans="1:11" x14ac:dyDescent="0.25">
      <c r="A475" t="s">
        <v>52</v>
      </c>
      <c r="B475" t="s">
        <v>52</v>
      </c>
      <c r="C475" t="s">
        <v>705</v>
      </c>
      <c r="D475" t="s">
        <v>705</v>
      </c>
      <c r="E475">
        <v>51565409.018570177</v>
      </c>
      <c r="F475">
        <v>34794603.693653241</v>
      </c>
      <c r="G475">
        <v>838</v>
      </c>
      <c r="H475">
        <v>1694304.4</v>
      </c>
      <c r="I475">
        <v>8.8644623600000003E-3</v>
      </c>
      <c r="J475">
        <v>15754.504000000001</v>
      </c>
      <c r="K475" t="s">
        <v>716</v>
      </c>
    </row>
    <row r="476" spans="1:11" x14ac:dyDescent="0.25">
      <c r="A476" t="s">
        <v>52</v>
      </c>
      <c r="B476" t="s">
        <v>52</v>
      </c>
      <c r="C476" t="s">
        <v>705</v>
      </c>
      <c r="D476" t="s">
        <v>705</v>
      </c>
      <c r="E476">
        <v>38042947.450000003</v>
      </c>
      <c r="F476">
        <v>33624110.571500003</v>
      </c>
      <c r="G476">
        <v>358</v>
      </c>
      <c r="H476">
        <v>491808.43</v>
      </c>
      <c r="I476">
        <v>81.67</v>
      </c>
      <c r="J476">
        <v>70482.820000000007</v>
      </c>
      <c r="K476" t="s">
        <v>795</v>
      </c>
    </row>
    <row r="477" spans="1:11" x14ac:dyDescent="0.25">
      <c r="A477" t="s">
        <v>52</v>
      </c>
      <c r="B477" t="s">
        <v>52</v>
      </c>
      <c r="C477" t="s">
        <v>705</v>
      </c>
      <c r="D477" t="s">
        <v>705</v>
      </c>
      <c r="E477">
        <v>17662831.40578077</v>
      </c>
      <c r="F477">
        <v>17581884.281956669</v>
      </c>
      <c r="G477">
        <v>56</v>
      </c>
      <c r="H477">
        <v>3008863.1257807692</v>
      </c>
      <c r="I477">
        <v>236.69</v>
      </c>
      <c r="J477">
        <v>139851.095</v>
      </c>
      <c r="K477" t="s">
        <v>753</v>
      </c>
    </row>
    <row r="478" spans="1:11" x14ac:dyDescent="0.25">
      <c r="A478" t="s">
        <v>115</v>
      </c>
      <c r="B478" t="s">
        <v>115</v>
      </c>
      <c r="C478" t="s">
        <v>701</v>
      </c>
      <c r="D478" t="s">
        <v>701</v>
      </c>
      <c r="E478">
        <v>188899488.04916191</v>
      </c>
      <c r="F478">
        <v>147637991.6365169</v>
      </c>
      <c r="G478">
        <v>31473</v>
      </c>
      <c r="H478">
        <v>219466.04</v>
      </c>
      <c r="I478">
        <v>6.1279873899999998E-4</v>
      </c>
      <c r="J478">
        <v>4355.1407658853204</v>
      </c>
      <c r="K478" t="s">
        <v>715</v>
      </c>
    </row>
    <row r="479" spans="1:11" x14ac:dyDescent="0.25">
      <c r="A479" t="s">
        <v>115</v>
      </c>
      <c r="B479" t="s">
        <v>115</v>
      </c>
      <c r="C479" t="s">
        <v>701</v>
      </c>
      <c r="D479" t="s">
        <v>701</v>
      </c>
      <c r="E479">
        <v>688017552.51732135</v>
      </c>
      <c r="F479">
        <v>606151547.37712419</v>
      </c>
      <c r="G479">
        <v>87958</v>
      </c>
      <c r="H479">
        <v>31442.927043994019</v>
      </c>
      <c r="I479">
        <v>5.1129188120000004E-3</v>
      </c>
      <c r="J479">
        <v>5776.0618254569954</v>
      </c>
      <c r="K479" t="s">
        <v>368</v>
      </c>
    </row>
    <row r="480" spans="1:11" x14ac:dyDescent="0.25">
      <c r="A480" t="s">
        <v>115</v>
      </c>
      <c r="B480" t="s">
        <v>115</v>
      </c>
      <c r="C480" t="s">
        <v>701</v>
      </c>
      <c r="D480" t="s">
        <v>701</v>
      </c>
      <c r="E480">
        <v>515216004.55610132</v>
      </c>
      <c r="F480">
        <v>538463605.35561991</v>
      </c>
      <c r="G480">
        <v>112381</v>
      </c>
      <c r="H480">
        <v>350870.05615163408</v>
      </c>
      <c r="I480">
        <v>2.4945742999999998E-5</v>
      </c>
      <c r="J480">
        <v>698.31172175394602</v>
      </c>
      <c r="K480" t="s">
        <v>123</v>
      </c>
    </row>
    <row r="481" spans="1:11" x14ac:dyDescent="0.25">
      <c r="A481" t="s">
        <v>115</v>
      </c>
      <c r="B481" t="s">
        <v>115</v>
      </c>
      <c r="C481" t="s">
        <v>705</v>
      </c>
      <c r="D481" t="s">
        <v>705</v>
      </c>
      <c r="E481">
        <v>4077258020.3652492</v>
      </c>
      <c r="F481">
        <v>2388682877.8194008</v>
      </c>
      <c r="G481">
        <v>1050851</v>
      </c>
      <c r="H481">
        <v>4382816.1080445703</v>
      </c>
      <c r="I481">
        <v>3.79525730364738E-5</v>
      </c>
      <c r="J481">
        <v>186.87164017658401</v>
      </c>
      <c r="K481" t="s">
        <v>720</v>
      </c>
    </row>
    <row r="482" spans="1:11" x14ac:dyDescent="0.25">
      <c r="A482" t="s">
        <v>115</v>
      </c>
      <c r="B482" t="s">
        <v>115</v>
      </c>
      <c r="C482" t="s">
        <v>705</v>
      </c>
      <c r="D482" t="s">
        <v>705</v>
      </c>
      <c r="E482">
        <v>4358499.4705770072</v>
      </c>
      <c r="F482">
        <v>3278057.7343655289</v>
      </c>
      <c r="G482">
        <v>600</v>
      </c>
      <c r="H482">
        <v>51640.2355589543</v>
      </c>
      <c r="I482">
        <v>88.661054953974997</v>
      </c>
      <c r="J482">
        <v>5617.8387825706995</v>
      </c>
      <c r="K482" t="s">
        <v>737</v>
      </c>
    </row>
    <row r="483" spans="1:11" x14ac:dyDescent="0.25">
      <c r="A483" t="s">
        <v>115</v>
      </c>
      <c r="B483" t="s">
        <v>115</v>
      </c>
      <c r="C483" t="s">
        <v>705</v>
      </c>
      <c r="D483" t="s">
        <v>705</v>
      </c>
      <c r="E483">
        <v>96082.559999999998</v>
      </c>
      <c r="F483">
        <v>23100.49</v>
      </c>
      <c r="G483">
        <v>1</v>
      </c>
      <c r="H483">
        <v>96082.559999999998</v>
      </c>
      <c r="I483">
        <v>96082.559999999998</v>
      </c>
      <c r="J483">
        <v>96082.559999999998</v>
      </c>
      <c r="K483" t="s">
        <v>795</v>
      </c>
    </row>
    <row r="484" spans="1:11" x14ac:dyDescent="0.25">
      <c r="A484" t="s">
        <v>58</v>
      </c>
      <c r="B484" t="s">
        <v>58</v>
      </c>
      <c r="C484" t="s">
        <v>704</v>
      </c>
      <c r="D484" t="s">
        <v>704</v>
      </c>
      <c r="E484">
        <v>3517416.61</v>
      </c>
      <c r="F484">
        <v>693413.88883504004</v>
      </c>
      <c r="G484">
        <v>12</v>
      </c>
      <c r="H484">
        <v>1412738.38</v>
      </c>
      <c r="I484">
        <v>3300.76</v>
      </c>
      <c r="J484">
        <v>35214.235000000001</v>
      </c>
      <c r="K484" t="s">
        <v>153</v>
      </c>
    </row>
    <row r="485" spans="1:11" x14ac:dyDescent="0.25">
      <c r="A485" t="s">
        <v>56</v>
      </c>
      <c r="B485" t="s">
        <v>56</v>
      </c>
      <c r="C485" t="s">
        <v>705</v>
      </c>
      <c r="D485" t="s">
        <v>705</v>
      </c>
      <c r="E485">
        <v>28814653.512027539</v>
      </c>
      <c r="F485">
        <v>14153290.417012259</v>
      </c>
      <c r="G485">
        <v>1962</v>
      </c>
      <c r="H485">
        <v>93115.463099115979</v>
      </c>
      <c r="I485">
        <v>1.368500480235E-2</v>
      </c>
      <c r="J485">
        <v>8348.8536325478253</v>
      </c>
      <c r="K485" t="s">
        <v>719</v>
      </c>
    </row>
    <row r="486" spans="1:11" x14ac:dyDescent="0.25">
      <c r="A486" t="s">
        <v>56</v>
      </c>
      <c r="B486" t="s">
        <v>56</v>
      </c>
      <c r="C486" t="s">
        <v>705</v>
      </c>
      <c r="D486" t="s">
        <v>705</v>
      </c>
      <c r="E486">
        <v>7500370.0486534843</v>
      </c>
      <c r="F486">
        <v>2146905.8863131879</v>
      </c>
      <c r="G486">
        <v>12984</v>
      </c>
      <c r="H486">
        <v>174429.31450319901</v>
      </c>
      <c r="I486">
        <v>8.4815526199921699E-4</v>
      </c>
      <c r="J486">
        <v>26.574450560470002</v>
      </c>
      <c r="K486" t="s">
        <v>123</v>
      </c>
    </row>
    <row r="487" spans="1:11" x14ac:dyDescent="0.25">
      <c r="A487" t="s">
        <v>56</v>
      </c>
      <c r="B487" t="s">
        <v>56</v>
      </c>
      <c r="C487" t="s">
        <v>705</v>
      </c>
      <c r="D487" t="s">
        <v>705</v>
      </c>
      <c r="E487">
        <v>50410790.504289716</v>
      </c>
      <c r="F487">
        <v>25844907.036523402</v>
      </c>
      <c r="G487">
        <v>17404</v>
      </c>
      <c r="H487">
        <v>464080.69598289899</v>
      </c>
      <c r="I487">
        <v>5.1141128999999995E-4</v>
      </c>
      <c r="J487">
        <v>14.830927409999999</v>
      </c>
      <c r="K487" t="s">
        <v>732</v>
      </c>
    </row>
    <row r="488" spans="1:11" x14ac:dyDescent="0.25">
      <c r="A488" t="s">
        <v>56</v>
      </c>
      <c r="B488" t="s">
        <v>56</v>
      </c>
      <c r="C488" t="s">
        <v>705</v>
      </c>
      <c r="D488" t="s">
        <v>705</v>
      </c>
      <c r="E488">
        <v>28232715.488102909</v>
      </c>
      <c r="F488">
        <v>16045220.62592167</v>
      </c>
      <c r="G488">
        <v>1460</v>
      </c>
      <c r="H488">
        <v>151102.59</v>
      </c>
      <c r="I488">
        <v>0.01</v>
      </c>
      <c r="J488">
        <v>11547.215</v>
      </c>
      <c r="K488" t="s">
        <v>767</v>
      </c>
    </row>
    <row r="489" spans="1:11" x14ac:dyDescent="0.25">
      <c r="A489" t="s">
        <v>56</v>
      </c>
      <c r="B489" t="s">
        <v>56</v>
      </c>
      <c r="C489" t="s">
        <v>705</v>
      </c>
      <c r="D489" t="s">
        <v>705</v>
      </c>
      <c r="E489">
        <v>244535394.914</v>
      </c>
      <c r="F489">
        <v>139908063.1833252</v>
      </c>
      <c r="G489">
        <v>10740</v>
      </c>
      <c r="H489">
        <v>248000</v>
      </c>
      <c r="I489">
        <v>0.01</v>
      </c>
      <c r="J489">
        <v>13345.14</v>
      </c>
      <c r="K489" t="s">
        <v>757</v>
      </c>
    </row>
    <row r="490" spans="1:11" x14ac:dyDescent="0.25">
      <c r="A490" t="s">
        <v>61</v>
      </c>
      <c r="B490" t="s">
        <v>61</v>
      </c>
      <c r="C490" t="s">
        <v>705</v>
      </c>
      <c r="D490" t="s">
        <v>705</v>
      </c>
      <c r="E490">
        <v>7804891.6871999996</v>
      </c>
      <c r="F490">
        <v>3888794.8435999998</v>
      </c>
      <c r="G490">
        <v>1</v>
      </c>
      <c r="H490">
        <v>5616781.3788000001</v>
      </c>
      <c r="I490">
        <v>2188110.3084</v>
      </c>
      <c r="J490">
        <v>3902445.8435999998</v>
      </c>
      <c r="K490" t="s">
        <v>740</v>
      </c>
    </row>
    <row r="491" spans="1:11" x14ac:dyDescent="0.25">
      <c r="A491" t="s">
        <v>61</v>
      </c>
      <c r="B491" t="s">
        <v>61</v>
      </c>
      <c r="C491" t="s">
        <v>705</v>
      </c>
      <c r="D491" t="s">
        <v>705</v>
      </c>
      <c r="E491">
        <v>37247396.380000003</v>
      </c>
      <c r="F491">
        <v>29817244.626265749</v>
      </c>
      <c r="G491">
        <v>27</v>
      </c>
      <c r="H491">
        <v>8358094.4900000002</v>
      </c>
      <c r="I491">
        <v>233.23</v>
      </c>
      <c r="J491">
        <v>170926.25</v>
      </c>
      <c r="K491" t="s">
        <v>784</v>
      </c>
    </row>
    <row r="492" spans="1:11" x14ac:dyDescent="0.25">
      <c r="A492" t="s">
        <v>61</v>
      </c>
      <c r="B492" t="s">
        <v>61</v>
      </c>
      <c r="C492" t="s">
        <v>705</v>
      </c>
      <c r="D492" t="s">
        <v>705</v>
      </c>
      <c r="E492">
        <v>158617736.7127288</v>
      </c>
      <c r="F492">
        <v>85060092.627043724</v>
      </c>
      <c r="G492">
        <v>213</v>
      </c>
      <c r="H492">
        <v>17490194.158779811</v>
      </c>
      <c r="I492">
        <v>1.4098523809999999E-2</v>
      </c>
      <c r="J492">
        <v>19680.95</v>
      </c>
      <c r="K492" t="s">
        <v>717</v>
      </c>
    </row>
    <row r="493" spans="1:11" x14ac:dyDescent="0.25">
      <c r="A493" t="s">
        <v>61</v>
      </c>
      <c r="B493" t="s">
        <v>61</v>
      </c>
      <c r="C493" t="s">
        <v>705</v>
      </c>
      <c r="D493" t="s">
        <v>705</v>
      </c>
      <c r="E493">
        <v>6404352</v>
      </c>
      <c r="F493">
        <v>3179546.5</v>
      </c>
      <c r="G493">
        <v>1</v>
      </c>
      <c r="H493">
        <v>6404352</v>
      </c>
      <c r="I493">
        <v>6404352</v>
      </c>
      <c r="J493">
        <v>6404352</v>
      </c>
      <c r="K493" t="s">
        <v>854</v>
      </c>
    </row>
    <row r="494" spans="1:11" x14ac:dyDescent="0.25">
      <c r="A494" t="s">
        <v>61</v>
      </c>
      <c r="B494" t="s">
        <v>61</v>
      </c>
      <c r="C494" t="s">
        <v>705</v>
      </c>
      <c r="D494" t="s">
        <v>705</v>
      </c>
      <c r="E494">
        <v>331159.39</v>
      </c>
      <c r="F494">
        <v>345784.39</v>
      </c>
      <c r="G494">
        <v>21</v>
      </c>
      <c r="H494">
        <v>130799.1</v>
      </c>
      <c r="I494">
        <v>750</v>
      </c>
      <c r="J494">
        <v>750</v>
      </c>
      <c r="K494" t="s">
        <v>849</v>
      </c>
    </row>
    <row r="495" spans="1:11" x14ac:dyDescent="0.25">
      <c r="A495" t="s">
        <v>61</v>
      </c>
      <c r="B495" t="s">
        <v>61</v>
      </c>
      <c r="C495" t="s">
        <v>705</v>
      </c>
      <c r="D495" t="s">
        <v>705</v>
      </c>
      <c r="E495">
        <v>306116092.16110629</v>
      </c>
      <c r="F495">
        <v>298010557.10733807</v>
      </c>
      <c r="G495">
        <v>710</v>
      </c>
      <c r="H495">
        <v>52656017.060279742</v>
      </c>
      <c r="I495">
        <v>2.9999999999290598E-3</v>
      </c>
      <c r="J495">
        <v>49831</v>
      </c>
      <c r="K495" t="s">
        <v>753</v>
      </c>
    </row>
    <row r="496" spans="1:11" x14ac:dyDescent="0.25">
      <c r="A496" t="s">
        <v>61</v>
      </c>
      <c r="B496" t="s">
        <v>61</v>
      </c>
      <c r="C496" t="s">
        <v>705</v>
      </c>
      <c r="D496" t="s">
        <v>705</v>
      </c>
      <c r="E496">
        <v>2549169.83</v>
      </c>
      <c r="F496">
        <v>674975.73604194995</v>
      </c>
      <c r="G496">
        <v>1</v>
      </c>
      <c r="H496">
        <v>2549169.83</v>
      </c>
      <c r="I496">
        <v>2549169.83</v>
      </c>
      <c r="J496">
        <v>2549169.83</v>
      </c>
      <c r="K496" t="s">
        <v>855</v>
      </c>
    </row>
    <row r="497" spans="1:11" x14ac:dyDescent="0.25">
      <c r="A497" t="s">
        <v>53</v>
      </c>
      <c r="B497" t="s">
        <v>53</v>
      </c>
      <c r="C497" t="s">
        <v>704</v>
      </c>
      <c r="D497" t="s">
        <v>704</v>
      </c>
      <c r="E497">
        <v>8040855.224217087</v>
      </c>
      <c r="F497">
        <v>20092802.93762498</v>
      </c>
      <c r="G497">
        <v>2</v>
      </c>
      <c r="H497">
        <v>8026231.7477500001</v>
      </c>
      <c r="I497">
        <v>14623.476467086801</v>
      </c>
      <c r="J497">
        <v>4020427.612108544</v>
      </c>
      <c r="K497" t="s">
        <v>720</v>
      </c>
    </row>
    <row r="498" spans="1:11" x14ac:dyDescent="0.25">
      <c r="A498" t="s">
        <v>53</v>
      </c>
      <c r="B498" t="s">
        <v>53</v>
      </c>
      <c r="C498" t="s">
        <v>705</v>
      </c>
      <c r="D498" t="s">
        <v>705</v>
      </c>
      <c r="E498">
        <v>149934.73000000001</v>
      </c>
      <c r="F498">
        <v>149110.25200000001</v>
      </c>
      <c r="G498">
        <v>1</v>
      </c>
      <c r="H498">
        <v>149934.73000000001</v>
      </c>
      <c r="I498">
        <v>149934.73000000001</v>
      </c>
      <c r="J498">
        <v>149934.73000000001</v>
      </c>
      <c r="K498" t="s">
        <v>769</v>
      </c>
    </row>
    <row r="499" spans="1:11" x14ac:dyDescent="0.25">
      <c r="A499" t="s">
        <v>53</v>
      </c>
      <c r="B499" t="s">
        <v>53</v>
      </c>
      <c r="C499" t="s">
        <v>704</v>
      </c>
      <c r="D499" t="s">
        <v>704</v>
      </c>
      <c r="E499">
        <v>2952188.11</v>
      </c>
      <c r="F499">
        <v>741306.29943954083</v>
      </c>
      <c r="G499">
        <v>5</v>
      </c>
      <c r="H499">
        <v>2857536.36</v>
      </c>
      <c r="I499">
        <v>16.100000000000001</v>
      </c>
      <c r="J499">
        <v>7510.86</v>
      </c>
      <c r="K499" t="s">
        <v>263</v>
      </c>
    </row>
    <row r="500" spans="1:11" x14ac:dyDescent="0.25">
      <c r="A500" t="s">
        <v>59</v>
      </c>
      <c r="B500" t="s">
        <v>59</v>
      </c>
      <c r="C500" t="s">
        <v>705</v>
      </c>
      <c r="D500" t="s">
        <v>705</v>
      </c>
      <c r="E500">
        <v>2726554954.341116</v>
      </c>
      <c r="F500">
        <v>0</v>
      </c>
      <c r="G500">
        <v>12</v>
      </c>
      <c r="H500">
        <v>1592956671.3601401</v>
      </c>
      <c r="I500">
        <v>330963.10915884672</v>
      </c>
      <c r="J500">
        <v>13645992.431399999</v>
      </c>
      <c r="K500" t="s">
        <v>153</v>
      </c>
    </row>
    <row r="501" spans="1:11" x14ac:dyDescent="0.25">
      <c r="A501" t="s">
        <v>59</v>
      </c>
      <c r="B501" t="s">
        <v>59</v>
      </c>
      <c r="C501" t="s">
        <v>705</v>
      </c>
      <c r="D501" t="s">
        <v>705</v>
      </c>
      <c r="E501">
        <v>4396567354.0084476</v>
      </c>
      <c r="F501">
        <v>0</v>
      </c>
      <c r="G501">
        <v>4</v>
      </c>
      <c r="H501">
        <v>2065023641.2038569</v>
      </c>
      <c r="I501">
        <v>6.8504213397877801E-3</v>
      </c>
      <c r="J501">
        <v>3326050.0881483592</v>
      </c>
      <c r="K501" t="s">
        <v>128</v>
      </c>
    </row>
    <row r="502" spans="1:11" x14ac:dyDescent="0.25">
      <c r="A502" t="s">
        <v>59</v>
      </c>
      <c r="B502" t="s">
        <v>59</v>
      </c>
      <c r="C502" t="s">
        <v>705</v>
      </c>
      <c r="D502" t="s">
        <v>705</v>
      </c>
      <c r="E502">
        <v>9010821</v>
      </c>
      <c r="F502">
        <v>0</v>
      </c>
      <c r="G502">
        <v>1</v>
      </c>
      <c r="H502">
        <v>9010821</v>
      </c>
      <c r="I502">
        <v>9010821</v>
      </c>
      <c r="J502">
        <v>9010821</v>
      </c>
      <c r="K502" t="s">
        <v>748</v>
      </c>
    </row>
    <row r="503" spans="1:11" x14ac:dyDescent="0.25">
      <c r="A503" t="s">
        <v>59</v>
      </c>
      <c r="B503" t="s">
        <v>59</v>
      </c>
      <c r="C503" t="s">
        <v>705</v>
      </c>
      <c r="D503" t="s">
        <v>705</v>
      </c>
      <c r="E503">
        <v>28151399.109999999</v>
      </c>
      <c r="F503">
        <v>136812.88</v>
      </c>
      <c r="G503">
        <v>2</v>
      </c>
      <c r="H503">
        <v>20838432.23</v>
      </c>
      <c r="I503">
        <v>136812.88</v>
      </c>
      <c r="J503">
        <v>7176154</v>
      </c>
      <c r="K503" t="s">
        <v>795</v>
      </c>
    </row>
    <row r="504" spans="1:11" x14ac:dyDescent="0.25">
      <c r="A504" t="s">
        <v>59</v>
      </c>
      <c r="B504" t="s">
        <v>59</v>
      </c>
      <c r="C504" t="s">
        <v>705</v>
      </c>
      <c r="D504" t="s">
        <v>705</v>
      </c>
      <c r="E504">
        <v>160.94517072799999</v>
      </c>
      <c r="F504">
        <v>0</v>
      </c>
      <c r="G504">
        <v>1</v>
      </c>
      <c r="H504">
        <v>160.94517072799999</v>
      </c>
      <c r="I504">
        <v>160.94517072799999</v>
      </c>
      <c r="J504">
        <v>160.94517072799999</v>
      </c>
      <c r="K504" t="s">
        <v>832</v>
      </c>
    </row>
    <row r="505" spans="1:11" x14ac:dyDescent="0.25">
      <c r="A505" t="s">
        <v>59</v>
      </c>
      <c r="B505" t="s">
        <v>59</v>
      </c>
      <c r="C505" t="s">
        <v>705</v>
      </c>
      <c r="D505" t="s">
        <v>705</v>
      </c>
      <c r="E505">
        <v>14007.3</v>
      </c>
      <c r="F505">
        <v>0</v>
      </c>
      <c r="G505">
        <v>1</v>
      </c>
      <c r="H505">
        <v>14007.3</v>
      </c>
      <c r="I505">
        <v>14007.3</v>
      </c>
      <c r="J505">
        <v>14007.3</v>
      </c>
      <c r="K505" t="s">
        <v>801</v>
      </c>
    </row>
    <row r="506" spans="1:11" x14ac:dyDescent="0.25">
      <c r="A506" t="s">
        <v>59</v>
      </c>
      <c r="B506" t="s">
        <v>59</v>
      </c>
      <c r="C506" t="s">
        <v>705</v>
      </c>
      <c r="D506" t="s">
        <v>705</v>
      </c>
      <c r="E506">
        <v>614.46</v>
      </c>
      <c r="F506">
        <v>0</v>
      </c>
      <c r="G506">
        <v>1</v>
      </c>
      <c r="H506">
        <v>614.46</v>
      </c>
      <c r="I506">
        <v>614.46</v>
      </c>
      <c r="J506">
        <v>614.46</v>
      </c>
      <c r="K506" t="s">
        <v>802</v>
      </c>
    </row>
    <row r="507" spans="1:11" x14ac:dyDescent="0.25">
      <c r="A507" t="s">
        <v>59</v>
      </c>
      <c r="B507" t="s">
        <v>59</v>
      </c>
      <c r="C507" t="s">
        <v>705</v>
      </c>
      <c r="D507" t="s">
        <v>705</v>
      </c>
      <c r="E507">
        <v>30955</v>
      </c>
      <c r="F507">
        <v>0</v>
      </c>
      <c r="G507">
        <v>1</v>
      </c>
      <c r="H507">
        <v>30955</v>
      </c>
      <c r="I507">
        <v>30955</v>
      </c>
      <c r="J507">
        <v>30955</v>
      </c>
      <c r="K507" t="s">
        <v>728</v>
      </c>
    </row>
    <row r="508" spans="1:11" x14ac:dyDescent="0.25">
      <c r="A508" t="s">
        <v>59</v>
      </c>
      <c r="B508" t="s">
        <v>59</v>
      </c>
      <c r="C508" t="s">
        <v>705</v>
      </c>
      <c r="D508" t="s">
        <v>705</v>
      </c>
      <c r="E508">
        <v>450036200</v>
      </c>
      <c r="F508">
        <v>0</v>
      </c>
      <c r="G508">
        <v>2</v>
      </c>
      <c r="H508">
        <v>437654526</v>
      </c>
      <c r="I508">
        <v>98894</v>
      </c>
      <c r="J508">
        <v>12282780</v>
      </c>
      <c r="K508" t="s">
        <v>805</v>
      </c>
    </row>
    <row r="509" spans="1:11" x14ac:dyDescent="0.25">
      <c r="A509" t="s">
        <v>55</v>
      </c>
      <c r="B509" t="s">
        <v>55</v>
      </c>
      <c r="C509" t="s">
        <v>705</v>
      </c>
      <c r="D509" t="s">
        <v>705</v>
      </c>
      <c r="E509">
        <v>249819805.78512019</v>
      </c>
      <c r="F509">
        <v>188254029.83894879</v>
      </c>
      <c r="G509">
        <v>184</v>
      </c>
      <c r="H509">
        <v>7938183.5840816796</v>
      </c>
      <c r="I509">
        <v>1.6586498599999999E-2</v>
      </c>
      <c r="J509">
        <v>662741.15004535147</v>
      </c>
      <c r="K509" t="s">
        <v>717</v>
      </c>
    </row>
    <row r="510" spans="1:11" x14ac:dyDescent="0.25">
      <c r="A510" t="s">
        <v>55</v>
      </c>
      <c r="B510" t="s">
        <v>55</v>
      </c>
      <c r="C510" t="s">
        <v>705</v>
      </c>
      <c r="D510" t="s">
        <v>705</v>
      </c>
      <c r="E510">
        <v>19298484.09</v>
      </c>
      <c r="F510">
        <v>16495853.94238749</v>
      </c>
      <c r="G510">
        <v>46</v>
      </c>
      <c r="H510">
        <v>2941777.39</v>
      </c>
      <c r="I510">
        <v>0.01</v>
      </c>
      <c r="J510">
        <v>81457.98</v>
      </c>
      <c r="K510" t="s">
        <v>757</v>
      </c>
    </row>
    <row r="511" spans="1:11" x14ac:dyDescent="0.25">
      <c r="A511" t="s">
        <v>55</v>
      </c>
      <c r="B511" t="s">
        <v>55</v>
      </c>
      <c r="C511" t="s">
        <v>705</v>
      </c>
      <c r="D511" t="s">
        <v>705</v>
      </c>
      <c r="E511">
        <v>31891209.899999999</v>
      </c>
      <c r="F511">
        <v>21856168.335000001</v>
      </c>
      <c r="G511">
        <v>1</v>
      </c>
      <c r="H511">
        <v>19730491.129999999</v>
      </c>
      <c r="I511">
        <v>68185.77</v>
      </c>
      <c r="J511">
        <v>12092533</v>
      </c>
      <c r="K511" t="s">
        <v>800</v>
      </c>
    </row>
    <row r="512" spans="1:11" x14ac:dyDescent="0.25">
      <c r="A512" t="s">
        <v>55</v>
      </c>
      <c r="B512" t="s">
        <v>55</v>
      </c>
      <c r="C512" t="s">
        <v>705</v>
      </c>
      <c r="D512" t="s">
        <v>705</v>
      </c>
      <c r="E512">
        <v>3199508.35</v>
      </c>
      <c r="F512">
        <v>799429.76353274996</v>
      </c>
      <c r="G512">
        <v>1</v>
      </c>
      <c r="H512">
        <v>3199508.35</v>
      </c>
      <c r="I512">
        <v>3199508.35</v>
      </c>
      <c r="J512">
        <v>3199508.35</v>
      </c>
      <c r="K512" t="s">
        <v>778</v>
      </c>
    </row>
    <row r="513" spans="1:11" x14ac:dyDescent="0.25">
      <c r="A513" t="s">
        <v>55</v>
      </c>
      <c r="B513" t="s">
        <v>55</v>
      </c>
      <c r="C513" t="s">
        <v>705</v>
      </c>
      <c r="D513" t="s">
        <v>705</v>
      </c>
      <c r="E513">
        <v>5334031</v>
      </c>
      <c r="F513">
        <v>5315117</v>
      </c>
      <c r="G513">
        <v>1</v>
      </c>
      <c r="H513">
        <v>5334031</v>
      </c>
      <c r="I513">
        <v>5334031</v>
      </c>
      <c r="J513">
        <v>5334031</v>
      </c>
      <c r="K513" t="s">
        <v>805</v>
      </c>
    </row>
    <row r="514" spans="1:11" x14ac:dyDescent="0.25">
      <c r="A514" t="s">
        <v>60</v>
      </c>
      <c r="B514" t="s">
        <v>60</v>
      </c>
      <c r="C514" t="s">
        <v>704</v>
      </c>
      <c r="D514" t="s">
        <v>704</v>
      </c>
      <c r="E514">
        <v>8581613961.5355787</v>
      </c>
      <c r="F514">
        <v>1134214686.4122629</v>
      </c>
      <c r="G514">
        <v>21</v>
      </c>
      <c r="H514">
        <v>6637768316.4779892</v>
      </c>
      <c r="I514">
        <v>2049.8781170993998</v>
      </c>
      <c r="J514">
        <v>30144138.335000001</v>
      </c>
      <c r="K514" t="s">
        <v>132</v>
      </c>
    </row>
    <row r="515" spans="1:11" x14ac:dyDescent="0.25">
      <c r="A515" t="s">
        <v>60</v>
      </c>
      <c r="B515" t="s">
        <v>60</v>
      </c>
      <c r="C515" t="s">
        <v>705</v>
      </c>
      <c r="D515" t="s">
        <v>705</v>
      </c>
      <c r="E515">
        <v>2994011127.4231339</v>
      </c>
      <c r="F515">
        <v>1100200774.9362531</v>
      </c>
      <c r="G515">
        <v>25</v>
      </c>
      <c r="H515">
        <v>2233210413.2648501</v>
      </c>
      <c r="I515">
        <v>7.0000000000000007E-2</v>
      </c>
      <c r="J515">
        <v>1756093.4450000001</v>
      </c>
      <c r="K515" t="s">
        <v>132</v>
      </c>
    </row>
    <row r="516" spans="1:11" x14ac:dyDescent="0.25">
      <c r="A516" t="s">
        <v>60</v>
      </c>
      <c r="B516" t="s">
        <v>60</v>
      </c>
      <c r="C516" t="s">
        <v>704</v>
      </c>
      <c r="D516" t="s">
        <v>704</v>
      </c>
      <c r="E516">
        <v>366030165.96168351</v>
      </c>
      <c r="F516">
        <v>2193584.07573384</v>
      </c>
      <c r="G516">
        <v>1</v>
      </c>
      <c r="H516">
        <v>363836581.88594961</v>
      </c>
      <c r="I516">
        <v>2193584.07573384</v>
      </c>
      <c r="J516">
        <v>183015082.9808417</v>
      </c>
      <c r="K516" t="s">
        <v>368</v>
      </c>
    </row>
    <row r="517" spans="1:11" x14ac:dyDescent="0.25">
      <c r="A517" t="s">
        <v>60</v>
      </c>
      <c r="B517" t="s">
        <v>60</v>
      </c>
      <c r="C517" t="s">
        <v>705</v>
      </c>
      <c r="D517" t="s">
        <v>705</v>
      </c>
      <c r="E517">
        <v>1070687.5933088269</v>
      </c>
      <c r="F517">
        <v>1070687.5933088269</v>
      </c>
      <c r="G517">
        <v>0</v>
      </c>
      <c r="H517">
        <v>854028.44979344995</v>
      </c>
      <c r="I517">
        <v>2890.4501097455732</v>
      </c>
      <c r="J517">
        <v>213768.69340563181</v>
      </c>
      <c r="K517" t="s">
        <v>835</v>
      </c>
    </row>
    <row r="518" spans="1:11" x14ac:dyDescent="0.25">
      <c r="A518" t="s">
        <v>60</v>
      </c>
      <c r="B518" t="s">
        <v>60</v>
      </c>
      <c r="C518" t="s">
        <v>705</v>
      </c>
      <c r="D518" t="s">
        <v>705</v>
      </c>
      <c r="E518">
        <v>125040277.25092959</v>
      </c>
      <c r="F518">
        <v>42306436.721623607</v>
      </c>
      <c r="G518">
        <v>3</v>
      </c>
      <c r="H518">
        <v>82733813.208306</v>
      </c>
      <c r="I518">
        <v>4401.46</v>
      </c>
      <c r="J518">
        <v>1000065.61</v>
      </c>
      <c r="K518" t="s">
        <v>781</v>
      </c>
    </row>
    <row r="519" spans="1:11" x14ac:dyDescent="0.25">
      <c r="A519" t="s">
        <v>60</v>
      </c>
      <c r="B519" t="s">
        <v>60</v>
      </c>
      <c r="C519" t="s">
        <v>705</v>
      </c>
      <c r="D519" t="s">
        <v>705</v>
      </c>
      <c r="E519">
        <v>6328348.8268405944</v>
      </c>
      <c r="F519">
        <v>6328348.8268405944</v>
      </c>
      <c r="G519">
        <v>1</v>
      </c>
      <c r="H519">
        <v>5723098.6978962701</v>
      </c>
      <c r="I519">
        <v>138443.27712429501</v>
      </c>
      <c r="J519">
        <v>233403.42591001451</v>
      </c>
      <c r="K519" t="s">
        <v>738</v>
      </c>
    </row>
    <row r="520" spans="1:11" x14ac:dyDescent="0.25">
      <c r="A520" t="s">
        <v>60</v>
      </c>
      <c r="B520" t="s">
        <v>60</v>
      </c>
      <c r="C520" t="s">
        <v>705</v>
      </c>
      <c r="D520" t="s">
        <v>705</v>
      </c>
      <c r="E520">
        <v>16612586</v>
      </c>
      <c r="F520">
        <v>16264398.036</v>
      </c>
      <c r="G520">
        <v>0</v>
      </c>
      <c r="H520">
        <v>15586096</v>
      </c>
      <c r="I520">
        <v>8634</v>
      </c>
      <c r="J520">
        <v>1017856</v>
      </c>
      <c r="K520" t="s">
        <v>792</v>
      </c>
    </row>
    <row r="521" spans="1:11" x14ac:dyDescent="0.25">
      <c r="A521" t="s">
        <v>60</v>
      </c>
      <c r="B521" t="s">
        <v>60</v>
      </c>
      <c r="C521" t="s">
        <v>705</v>
      </c>
      <c r="D521" t="s">
        <v>705</v>
      </c>
      <c r="E521">
        <v>3224059.5420201439</v>
      </c>
      <c r="F521">
        <v>3224059.5420201439</v>
      </c>
      <c r="G521">
        <v>1</v>
      </c>
      <c r="H521">
        <v>1427902.3186241901</v>
      </c>
      <c r="I521">
        <v>3610.9205653919998</v>
      </c>
      <c r="J521">
        <v>302557.44964716223</v>
      </c>
      <c r="K521" t="s">
        <v>756</v>
      </c>
    </row>
    <row r="522" spans="1:11" x14ac:dyDescent="0.25">
      <c r="A522" t="s">
        <v>60</v>
      </c>
      <c r="B522" t="s">
        <v>60</v>
      </c>
      <c r="C522" t="s">
        <v>705</v>
      </c>
      <c r="D522" t="s">
        <v>705</v>
      </c>
      <c r="E522">
        <v>415969.3</v>
      </c>
      <c r="F522">
        <v>415969.3</v>
      </c>
      <c r="G522">
        <v>0</v>
      </c>
      <c r="H522">
        <v>400000</v>
      </c>
      <c r="I522">
        <v>15969.3</v>
      </c>
      <c r="J522">
        <v>207984.65</v>
      </c>
      <c r="K522" t="s">
        <v>759</v>
      </c>
    </row>
    <row r="523" spans="1:11" x14ac:dyDescent="0.25">
      <c r="A523" t="s">
        <v>60</v>
      </c>
      <c r="B523" t="s">
        <v>60</v>
      </c>
      <c r="C523" t="s">
        <v>705</v>
      </c>
      <c r="D523" t="s">
        <v>705</v>
      </c>
      <c r="E523">
        <v>31736905.940000001</v>
      </c>
      <c r="F523">
        <v>31764339.574999999</v>
      </c>
      <c r="G523">
        <v>0</v>
      </c>
      <c r="H523">
        <v>31718121.129999999</v>
      </c>
      <c r="I523">
        <v>495.72</v>
      </c>
      <c r="J523">
        <v>18289.09</v>
      </c>
      <c r="K523" t="s">
        <v>827</v>
      </c>
    </row>
    <row r="524" spans="1:11" x14ac:dyDescent="0.25">
      <c r="A524" t="s">
        <v>66</v>
      </c>
      <c r="B524" t="s">
        <v>58</v>
      </c>
      <c r="C524" t="s">
        <v>704</v>
      </c>
      <c r="D524" t="s">
        <v>704</v>
      </c>
      <c r="E524">
        <v>3989069.7100010002</v>
      </c>
      <c r="F524">
        <v>7623337.7840270679</v>
      </c>
      <c r="G524">
        <v>2</v>
      </c>
      <c r="H524">
        <v>3095246.5200009998</v>
      </c>
      <c r="I524">
        <v>893823.19</v>
      </c>
      <c r="J524">
        <v>1994534.8550005001</v>
      </c>
      <c r="K524" t="s">
        <v>263</v>
      </c>
    </row>
    <row r="525" spans="1:11" x14ac:dyDescent="0.25">
      <c r="A525" t="s">
        <v>751</v>
      </c>
      <c r="B525" t="s">
        <v>751</v>
      </c>
      <c r="C525" t="s">
        <v>705</v>
      </c>
      <c r="D525" t="s">
        <v>705</v>
      </c>
      <c r="E525">
        <v>124296.65</v>
      </c>
      <c r="F525">
        <v>0</v>
      </c>
      <c r="G525">
        <v>1</v>
      </c>
      <c r="H525">
        <v>124296.65</v>
      </c>
      <c r="I525">
        <v>124296.65</v>
      </c>
      <c r="J525">
        <v>124296.65</v>
      </c>
      <c r="K525" t="s">
        <v>784</v>
      </c>
    </row>
    <row r="526" spans="1:11" x14ac:dyDescent="0.25">
      <c r="A526" t="s">
        <v>751</v>
      </c>
      <c r="B526" t="s">
        <v>751</v>
      </c>
      <c r="C526" t="s">
        <v>705</v>
      </c>
      <c r="D526" t="s">
        <v>705</v>
      </c>
      <c r="E526">
        <v>35447602.159999996</v>
      </c>
      <c r="F526">
        <v>0</v>
      </c>
      <c r="G526">
        <v>2</v>
      </c>
      <c r="H526">
        <v>33409333.050000001</v>
      </c>
      <c r="I526">
        <v>2038269.11</v>
      </c>
      <c r="J526">
        <v>17723801.079999998</v>
      </c>
      <c r="K526" t="s">
        <v>739</v>
      </c>
    </row>
    <row r="527" spans="1:11" x14ac:dyDescent="0.25">
      <c r="A527" t="s">
        <v>54</v>
      </c>
      <c r="B527" t="s">
        <v>54</v>
      </c>
      <c r="C527" t="s">
        <v>704</v>
      </c>
      <c r="D527" t="s">
        <v>704</v>
      </c>
      <c r="E527">
        <v>19897150508.452881</v>
      </c>
      <c r="F527">
        <v>2027626280.463197</v>
      </c>
      <c r="G527">
        <v>507</v>
      </c>
      <c r="H527">
        <v>1449798563.520957</v>
      </c>
      <c r="I527">
        <v>7.4399779999999999E-4</v>
      </c>
      <c r="J527">
        <v>400000</v>
      </c>
      <c r="K527" t="s">
        <v>132</v>
      </c>
    </row>
    <row r="528" spans="1:11" x14ac:dyDescent="0.25">
      <c r="A528" t="s">
        <v>54</v>
      </c>
      <c r="B528" t="s">
        <v>54</v>
      </c>
      <c r="C528" t="s">
        <v>705</v>
      </c>
      <c r="D528" t="s">
        <v>705</v>
      </c>
      <c r="E528">
        <v>14818040.017503239</v>
      </c>
      <c r="F528">
        <v>181325.85646441689</v>
      </c>
      <c r="G528">
        <v>6</v>
      </c>
      <c r="H528">
        <v>5521861.8524553534</v>
      </c>
      <c r="I528">
        <v>19994.990059977899</v>
      </c>
      <c r="J528">
        <v>199916.36809022201</v>
      </c>
      <c r="K528" t="s">
        <v>737</v>
      </c>
    </row>
    <row r="529" spans="1:11" x14ac:dyDescent="0.25">
      <c r="A529" t="s">
        <v>54</v>
      </c>
      <c r="B529" t="s">
        <v>54</v>
      </c>
      <c r="C529" t="s">
        <v>705</v>
      </c>
      <c r="D529" t="s">
        <v>705</v>
      </c>
      <c r="E529">
        <v>41725.929899623399</v>
      </c>
      <c r="F529">
        <v>8345.1859799246795</v>
      </c>
      <c r="G529">
        <v>1</v>
      </c>
      <c r="H529">
        <v>41725.929899623399</v>
      </c>
      <c r="I529">
        <v>41725.929899623399</v>
      </c>
      <c r="J529">
        <v>41725.929899623399</v>
      </c>
      <c r="K529" t="s">
        <v>846</v>
      </c>
    </row>
    <row r="530" spans="1:11" x14ac:dyDescent="0.25">
      <c r="A530" t="s">
        <v>54</v>
      </c>
      <c r="B530" t="s">
        <v>54</v>
      </c>
      <c r="C530" t="s">
        <v>705</v>
      </c>
      <c r="D530" t="s">
        <v>705</v>
      </c>
      <c r="E530">
        <v>50347.72</v>
      </c>
      <c r="F530">
        <v>10069.541999999999</v>
      </c>
      <c r="G530">
        <v>1</v>
      </c>
      <c r="H530">
        <v>50347.72</v>
      </c>
      <c r="I530">
        <v>50347.72</v>
      </c>
      <c r="J530">
        <v>50347.72</v>
      </c>
      <c r="K530" t="s">
        <v>777</v>
      </c>
    </row>
    <row r="531" spans="1:11" x14ac:dyDescent="0.25">
      <c r="A531" t="s">
        <v>54</v>
      </c>
      <c r="B531" t="s">
        <v>54</v>
      </c>
      <c r="C531" t="s">
        <v>705</v>
      </c>
      <c r="D531" t="s">
        <v>705</v>
      </c>
      <c r="E531">
        <v>6895055.75</v>
      </c>
      <c r="F531">
        <v>3447527.875</v>
      </c>
      <c r="G531">
        <v>1</v>
      </c>
      <c r="H531">
        <v>6895055.75</v>
      </c>
      <c r="I531">
        <v>6895055.75</v>
      </c>
      <c r="J531">
        <v>6895055.75</v>
      </c>
      <c r="K531" t="s">
        <v>822</v>
      </c>
    </row>
    <row r="532" spans="1:11" x14ac:dyDescent="0.25">
      <c r="A532" t="s">
        <v>54</v>
      </c>
      <c r="B532" t="s">
        <v>54</v>
      </c>
      <c r="C532" t="s">
        <v>705</v>
      </c>
      <c r="D532" t="s">
        <v>705</v>
      </c>
      <c r="E532">
        <v>116122.86768847</v>
      </c>
      <c r="F532">
        <v>23224.573357894002</v>
      </c>
      <c r="G532">
        <v>1</v>
      </c>
      <c r="H532">
        <v>116122.86768847</v>
      </c>
      <c r="I532">
        <v>116122.86768847</v>
      </c>
      <c r="J532">
        <v>116122.86768847</v>
      </c>
      <c r="K532" t="s">
        <v>832</v>
      </c>
    </row>
    <row r="533" spans="1:11" x14ac:dyDescent="0.25">
      <c r="A533" t="s">
        <v>54</v>
      </c>
      <c r="B533" t="s">
        <v>54</v>
      </c>
      <c r="C533" t="s">
        <v>705</v>
      </c>
      <c r="D533" t="s">
        <v>705</v>
      </c>
      <c r="E533">
        <v>30817.91</v>
      </c>
      <c r="F533">
        <v>6163.58</v>
      </c>
      <c r="G533">
        <v>1</v>
      </c>
      <c r="H533">
        <v>30817.91</v>
      </c>
      <c r="I533">
        <v>30817.91</v>
      </c>
      <c r="J533">
        <v>30817.91</v>
      </c>
      <c r="K533" t="s">
        <v>745</v>
      </c>
    </row>
    <row r="534" spans="1:11" x14ac:dyDescent="0.25">
      <c r="A534" t="s">
        <v>54</v>
      </c>
      <c r="B534" t="s">
        <v>54</v>
      </c>
      <c r="C534" t="s">
        <v>705</v>
      </c>
      <c r="D534" t="s">
        <v>705</v>
      </c>
      <c r="E534">
        <v>118430.43</v>
      </c>
      <c r="F534">
        <v>23686.083999999999</v>
      </c>
      <c r="G534">
        <v>1</v>
      </c>
      <c r="H534">
        <v>118430.43</v>
      </c>
      <c r="I534">
        <v>118430.43</v>
      </c>
      <c r="J534">
        <v>118430.43</v>
      </c>
      <c r="K534" t="s">
        <v>853</v>
      </c>
    </row>
    <row r="535" spans="1:11" x14ac:dyDescent="0.25">
      <c r="A535" t="s">
        <v>54</v>
      </c>
      <c r="B535" t="s">
        <v>54</v>
      </c>
      <c r="C535" t="s">
        <v>705</v>
      </c>
      <c r="D535" t="s">
        <v>705</v>
      </c>
      <c r="E535">
        <v>46119373.463376403</v>
      </c>
      <c r="F535">
        <v>115298433.65844101</v>
      </c>
      <c r="G535">
        <v>1</v>
      </c>
      <c r="H535">
        <v>41098610.463376403</v>
      </c>
      <c r="I535">
        <v>5020763</v>
      </c>
      <c r="J535">
        <v>23059686.731688201</v>
      </c>
      <c r="K535" t="s">
        <v>842</v>
      </c>
    </row>
    <row r="536" spans="1:11" x14ac:dyDescent="0.25">
      <c r="A536" t="s">
        <v>54</v>
      </c>
      <c r="B536" t="s">
        <v>54</v>
      </c>
      <c r="C536" t="s">
        <v>705</v>
      </c>
      <c r="D536" t="s">
        <v>705</v>
      </c>
      <c r="E536">
        <v>394893.27</v>
      </c>
      <c r="F536">
        <v>78978.652000000002</v>
      </c>
      <c r="G536">
        <v>1</v>
      </c>
      <c r="H536">
        <v>394893.27</v>
      </c>
      <c r="I536">
        <v>394893.27</v>
      </c>
      <c r="J536">
        <v>394893.27</v>
      </c>
      <c r="K536" t="s">
        <v>843</v>
      </c>
    </row>
    <row r="537" spans="1:11" x14ac:dyDescent="0.25">
      <c r="A537" t="s">
        <v>54</v>
      </c>
      <c r="B537" t="s">
        <v>54</v>
      </c>
      <c r="C537" t="s">
        <v>705</v>
      </c>
      <c r="D537" t="s">
        <v>705</v>
      </c>
      <c r="E537">
        <v>2216.77</v>
      </c>
      <c r="F537">
        <v>443.35199999999998</v>
      </c>
      <c r="G537">
        <v>1</v>
      </c>
      <c r="H537">
        <v>2216.77</v>
      </c>
      <c r="I537">
        <v>2216.77</v>
      </c>
      <c r="J537">
        <v>2216.77</v>
      </c>
      <c r="K537" t="s">
        <v>855</v>
      </c>
    </row>
    <row r="538" spans="1:11" x14ac:dyDescent="0.25">
      <c r="A538" t="s">
        <v>52</v>
      </c>
      <c r="B538" t="s">
        <v>52</v>
      </c>
      <c r="C538" t="s">
        <v>705</v>
      </c>
      <c r="D538" t="s">
        <v>705</v>
      </c>
      <c r="E538">
        <v>76925.825223998807</v>
      </c>
      <c r="F538">
        <v>57866.113933764689</v>
      </c>
      <c r="G538">
        <v>2</v>
      </c>
      <c r="H538">
        <v>56482.703218158502</v>
      </c>
      <c r="I538">
        <v>20443.122005840301</v>
      </c>
      <c r="J538">
        <v>38462.912611999403</v>
      </c>
      <c r="K538" t="s">
        <v>722</v>
      </c>
    </row>
    <row r="539" spans="1:11" x14ac:dyDescent="0.25">
      <c r="A539" t="s">
        <v>52</v>
      </c>
      <c r="B539" t="s">
        <v>52</v>
      </c>
      <c r="C539" t="s">
        <v>705</v>
      </c>
      <c r="D539" t="s">
        <v>705</v>
      </c>
      <c r="E539">
        <v>6504755.0199999996</v>
      </c>
      <c r="F539">
        <v>6498894.9647059999</v>
      </c>
      <c r="G539">
        <v>168</v>
      </c>
      <c r="H539">
        <v>740659.67</v>
      </c>
      <c r="I539">
        <v>25.85</v>
      </c>
      <c r="J539">
        <v>8825.3799999999992</v>
      </c>
      <c r="K539" t="s">
        <v>815</v>
      </c>
    </row>
    <row r="540" spans="1:11" x14ac:dyDescent="0.25">
      <c r="A540" t="s">
        <v>115</v>
      </c>
      <c r="B540" t="s">
        <v>115</v>
      </c>
      <c r="C540" t="s">
        <v>705</v>
      </c>
      <c r="D540" t="s">
        <v>705</v>
      </c>
      <c r="E540">
        <v>36248006.870999999</v>
      </c>
      <c r="F540">
        <v>25767330.383749999</v>
      </c>
      <c r="G540">
        <v>21955</v>
      </c>
      <c r="H540">
        <v>7386.39</v>
      </c>
      <c r="I540">
        <v>4.99999999988177E-3</v>
      </c>
      <c r="J540">
        <v>821.89</v>
      </c>
      <c r="K540" t="s">
        <v>132</v>
      </c>
    </row>
    <row r="541" spans="1:11" x14ac:dyDescent="0.25">
      <c r="A541" t="s">
        <v>115</v>
      </c>
      <c r="B541" t="s">
        <v>115</v>
      </c>
      <c r="C541" t="s">
        <v>701</v>
      </c>
      <c r="D541" t="s">
        <v>701</v>
      </c>
      <c r="E541">
        <v>3946475942.152257</v>
      </c>
      <c r="F541">
        <v>2015510506.0925851</v>
      </c>
      <c r="G541">
        <v>969192</v>
      </c>
      <c r="H541">
        <v>699066.72081039101</v>
      </c>
      <c r="I541">
        <v>5.2126477431515899E-4</v>
      </c>
      <c r="J541">
        <v>465.01464803021798</v>
      </c>
      <c r="K541" t="s">
        <v>128</v>
      </c>
    </row>
    <row r="542" spans="1:11" x14ac:dyDescent="0.25">
      <c r="A542" t="s">
        <v>115</v>
      </c>
      <c r="B542" t="s">
        <v>115</v>
      </c>
      <c r="C542" t="s">
        <v>705</v>
      </c>
      <c r="D542" t="s">
        <v>705</v>
      </c>
      <c r="E542">
        <v>24560404.710000001</v>
      </c>
      <c r="F542">
        <v>11743574.7773</v>
      </c>
      <c r="G542">
        <v>783</v>
      </c>
      <c r="H542">
        <v>340319.06</v>
      </c>
      <c r="I542">
        <v>401</v>
      </c>
      <c r="J542">
        <v>22108.67</v>
      </c>
      <c r="K542" t="s">
        <v>818</v>
      </c>
    </row>
    <row r="543" spans="1:11" x14ac:dyDescent="0.25">
      <c r="A543" t="s">
        <v>115</v>
      </c>
      <c r="B543" t="s">
        <v>115</v>
      </c>
      <c r="C543" t="s">
        <v>705</v>
      </c>
      <c r="D543" t="s">
        <v>705</v>
      </c>
      <c r="E543">
        <v>1451556.2918025099</v>
      </c>
      <c r="F543">
        <v>1072600.3740334101</v>
      </c>
      <c r="G543">
        <v>142</v>
      </c>
      <c r="H543">
        <v>71209.789799999999</v>
      </c>
      <c r="I543">
        <v>120.814223681294</v>
      </c>
      <c r="J543">
        <v>7663.9650483915102</v>
      </c>
      <c r="K543" t="s">
        <v>738</v>
      </c>
    </row>
    <row r="544" spans="1:11" x14ac:dyDescent="0.25">
      <c r="A544" t="s">
        <v>115</v>
      </c>
      <c r="B544" t="s">
        <v>115</v>
      </c>
      <c r="C544" t="s">
        <v>705</v>
      </c>
      <c r="D544" t="s">
        <v>705</v>
      </c>
      <c r="E544">
        <v>271449636.44989669</v>
      </c>
      <c r="F544">
        <v>184572775.14209121</v>
      </c>
      <c r="G544">
        <v>114882</v>
      </c>
      <c r="H544">
        <v>147520.84</v>
      </c>
      <c r="I544">
        <v>0.01</v>
      </c>
      <c r="J544">
        <v>25</v>
      </c>
      <c r="K544" t="s">
        <v>263</v>
      </c>
    </row>
    <row r="545" spans="1:11" x14ac:dyDescent="0.25">
      <c r="A545" t="s">
        <v>58</v>
      </c>
      <c r="B545" t="s">
        <v>58</v>
      </c>
      <c r="C545" t="s">
        <v>704</v>
      </c>
      <c r="D545" t="s">
        <v>704</v>
      </c>
      <c r="E545">
        <v>184985.131633463</v>
      </c>
      <c r="F545">
        <v>15768.54640950477</v>
      </c>
      <c r="G545">
        <v>9</v>
      </c>
      <c r="H545">
        <v>178512.176417471</v>
      </c>
      <c r="I545">
        <v>669.79236437199995</v>
      </c>
      <c r="J545">
        <v>818.06700992000003</v>
      </c>
      <c r="K545" t="s">
        <v>368</v>
      </c>
    </row>
    <row r="546" spans="1:11" x14ac:dyDescent="0.25">
      <c r="A546" t="s">
        <v>58</v>
      </c>
      <c r="B546" t="s">
        <v>58</v>
      </c>
      <c r="C546" t="s">
        <v>705</v>
      </c>
      <c r="D546" t="s">
        <v>705</v>
      </c>
      <c r="E546">
        <v>116449.8575829016</v>
      </c>
      <c r="F546">
        <v>116449.8575829016</v>
      </c>
      <c r="G546">
        <v>2</v>
      </c>
      <c r="H546">
        <v>101950.916273018</v>
      </c>
      <c r="I546">
        <v>14498.941309883599</v>
      </c>
      <c r="J546">
        <v>58224.928791450802</v>
      </c>
      <c r="K546" t="s">
        <v>846</v>
      </c>
    </row>
    <row r="547" spans="1:11" x14ac:dyDescent="0.25">
      <c r="A547" t="s">
        <v>56</v>
      </c>
      <c r="B547" t="s">
        <v>56</v>
      </c>
      <c r="C547" t="s">
        <v>705</v>
      </c>
      <c r="D547" t="s">
        <v>705</v>
      </c>
      <c r="E547">
        <v>6727013.8199893562</v>
      </c>
      <c r="F547">
        <v>3604461.1655677478</v>
      </c>
      <c r="G547">
        <v>338</v>
      </c>
      <c r="H547">
        <v>105833.25</v>
      </c>
      <c r="I547">
        <v>3.53</v>
      </c>
      <c r="J547">
        <v>13149.83</v>
      </c>
      <c r="K547" t="s">
        <v>766</v>
      </c>
    </row>
    <row r="548" spans="1:11" x14ac:dyDescent="0.25">
      <c r="A548" t="s">
        <v>56</v>
      </c>
      <c r="B548" t="s">
        <v>56</v>
      </c>
      <c r="C548" t="s">
        <v>705</v>
      </c>
      <c r="D548" t="s">
        <v>705</v>
      </c>
      <c r="E548">
        <v>17433329.300000001</v>
      </c>
      <c r="F548">
        <v>9907592.5358942002</v>
      </c>
      <c r="G548">
        <v>694</v>
      </c>
      <c r="H548">
        <v>114545.88</v>
      </c>
      <c r="I548">
        <v>81.8</v>
      </c>
      <c r="J548">
        <v>16847.494999999999</v>
      </c>
      <c r="K548" t="s">
        <v>818</v>
      </c>
    </row>
    <row r="549" spans="1:11" x14ac:dyDescent="0.25">
      <c r="A549" t="s">
        <v>56</v>
      </c>
      <c r="B549" t="s">
        <v>56</v>
      </c>
      <c r="C549" t="s">
        <v>705</v>
      </c>
      <c r="D549" t="s">
        <v>705</v>
      </c>
      <c r="E549">
        <v>31905494.183400139</v>
      </c>
      <c r="F549">
        <v>15461267.430997491</v>
      </c>
      <c r="G549">
        <v>6649</v>
      </c>
      <c r="H549">
        <v>275729.36008084757</v>
      </c>
      <c r="I549">
        <v>4.0912903199999996E-3</v>
      </c>
      <c r="J549">
        <v>36.107171307869997</v>
      </c>
      <c r="K549" t="s">
        <v>716</v>
      </c>
    </row>
    <row r="550" spans="1:11" x14ac:dyDescent="0.25">
      <c r="A550" t="s">
        <v>61</v>
      </c>
      <c r="B550" t="s">
        <v>61</v>
      </c>
      <c r="C550" t="s">
        <v>705</v>
      </c>
      <c r="D550" t="s">
        <v>705</v>
      </c>
      <c r="E550">
        <v>29969469.167422362</v>
      </c>
      <c r="F550">
        <v>28305753.56420584</v>
      </c>
      <c r="G550">
        <v>15</v>
      </c>
      <c r="H550">
        <v>8581124.1999999993</v>
      </c>
      <c r="I550">
        <v>0.6</v>
      </c>
      <c r="J550">
        <v>197355.72</v>
      </c>
      <c r="K550" t="s">
        <v>132</v>
      </c>
    </row>
    <row r="551" spans="1:11" x14ac:dyDescent="0.25">
      <c r="A551" t="s">
        <v>61</v>
      </c>
      <c r="B551" t="s">
        <v>61</v>
      </c>
      <c r="C551" t="s">
        <v>705</v>
      </c>
      <c r="D551" t="s">
        <v>705</v>
      </c>
      <c r="E551">
        <v>1334035.3711822079</v>
      </c>
      <c r="F551">
        <v>843372.19060799899</v>
      </c>
      <c r="G551">
        <v>32</v>
      </c>
      <c r="H551">
        <v>598434.78216852027</v>
      </c>
      <c r="I551">
        <v>2.5564594060000001E-2</v>
      </c>
      <c r="J551">
        <v>844.19913796813205</v>
      </c>
      <c r="K551" t="s">
        <v>368</v>
      </c>
    </row>
    <row r="552" spans="1:11" x14ac:dyDescent="0.25">
      <c r="A552" t="s">
        <v>61</v>
      </c>
      <c r="B552" t="s">
        <v>61</v>
      </c>
      <c r="C552" t="s">
        <v>705</v>
      </c>
      <c r="D552" t="s">
        <v>705</v>
      </c>
      <c r="E552">
        <v>6637382.1881346311</v>
      </c>
      <c r="F552">
        <v>5123197.6296277381</v>
      </c>
      <c r="G552">
        <v>132</v>
      </c>
      <c r="H552">
        <v>4299259.1663672104</v>
      </c>
      <c r="I552">
        <v>0.01</v>
      </c>
      <c r="J552">
        <v>2.02</v>
      </c>
      <c r="K552" t="s">
        <v>128</v>
      </c>
    </row>
    <row r="553" spans="1:11" x14ac:dyDescent="0.25">
      <c r="A553" t="s">
        <v>61</v>
      </c>
      <c r="B553" t="s">
        <v>61</v>
      </c>
      <c r="C553" t="s">
        <v>704</v>
      </c>
      <c r="D553" t="s">
        <v>704</v>
      </c>
      <c r="E553">
        <v>1229921608.1965899</v>
      </c>
      <c r="F553">
        <v>1108480550.933691</v>
      </c>
      <c r="G553">
        <v>1138</v>
      </c>
      <c r="H553">
        <v>67420872.879999995</v>
      </c>
      <c r="I553">
        <v>8.5235214999999996E-4</v>
      </c>
      <c r="J553">
        <v>13977.267229736201</v>
      </c>
      <c r="K553" t="s">
        <v>732</v>
      </c>
    </row>
    <row r="554" spans="1:11" x14ac:dyDescent="0.25">
      <c r="A554" t="s">
        <v>61</v>
      </c>
      <c r="B554" t="s">
        <v>61</v>
      </c>
      <c r="C554" t="s">
        <v>705</v>
      </c>
      <c r="D554" t="s">
        <v>705</v>
      </c>
      <c r="E554">
        <v>8505985.6099999994</v>
      </c>
      <c r="F554">
        <v>6650947.8936257511</v>
      </c>
      <c r="G554">
        <v>61</v>
      </c>
      <c r="H554">
        <v>1497531.77</v>
      </c>
      <c r="I554">
        <v>1058.71</v>
      </c>
      <c r="J554">
        <v>35456.54</v>
      </c>
      <c r="K554" t="s">
        <v>818</v>
      </c>
    </row>
    <row r="555" spans="1:11" x14ac:dyDescent="0.25">
      <c r="A555" t="s">
        <v>61</v>
      </c>
      <c r="B555" t="s">
        <v>61</v>
      </c>
      <c r="C555" t="s">
        <v>705</v>
      </c>
      <c r="D555" t="s">
        <v>705</v>
      </c>
      <c r="E555">
        <v>360830866.8755126</v>
      </c>
      <c r="F555">
        <v>339498737.05260992</v>
      </c>
      <c r="G555">
        <v>662</v>
      </c>
      <c r="H555">
        <v>37225240.014511071</v>
      </c>
      <c r="I555">
        <v>142.83538052079999</v>
      </c>
      <c r="J555">
        <v>46622.330793478002</v>
      </c>
      <c r="K555" t="s">
        <v>768</v>
      </c>
    </row>
    <row r="556" spans="1:11" x14ac:dyDescent="0.25">
      <c r="A556" t="s">
        <v>61</v>
      </c>
      <c r="B556" t="s">
        <v>61</v>
      </c>
      <c r="C556" t="s">
        <v>705</v>
      </c>
      <c r="D556" t="s">
        <v>705</v>
      </c>
      <c r="E556">
        <v>798223.06</v>
      </c>
      <c r="F556">
        <v>1498719.8276795</v>
      </c>
      <c r="G556">
        <v>3</v>
      </c>
      <c r="H556">
        <v>554797.66</v>
      </c>
      <c r="I556">
        <v>9265.7900000000009</v>
      </c>
      <c r="J556">
        <v>234159.61</v>
      </c>
      <c r="K556" t="s">
        <v>848</v>
      </c>
    </row>
    <row r="557" spans="1:11" x14ac:dyDescent="0.25">
      <c r="A557" t="s">
        <v>61</v>
      </c>
      <c r="B557" t="s">
        <v>61</v>
      </c>
      <c r="C557" t="s">
        <v>705</v>
      </c>
      <c r="D557" t="s">
        <v>705</v>
      </c>
      <c r="E557">
        <v>13161505.01</v>
      </c>
      <c r="F557">
        <v>11332602.22383278</v>
      </c>
      <c r="G557">
        <v>33</v>
      </c>
      <c r="H557">
        <v>1767583.12</v>
      </c>
      <c r="I557">
        <v>11440.52</v>
      </c>
      <c r="J557">
        <v>165539.12</v>
      </c>
      <c r="K557" t="s">
        <v>811</v>
      </c>
    </row>
    <row r="558" spans="1:11" x14ac:dyDescent="0.25">
      <c r="A558" t="s">
        <v>61</v>
      </c>
      <c r="B558" t="s">
        <v>61</v>
      </c>
      <c r="C558" t="s">
        <v>705</v>
      </c>
      <c r="D558" t="s">
        <v>705</v>
      </c>
      <c r="E558">
        <v>17377214.258533891</v>
      </c>
      <c r="F558">
        <v>18741619.72853389</v>
      </c>
      <c r="G558">
        <v>9</v>
      </c>
      <c r="H558">
        <v>9039409</v>
      </c>
      <c r="I558">
        <v>1</v>
      </c>
      <c r="J558">
        <v>451851.13</v>
      </c>
      <c r="K558" t="s">
        <v>813</v>
      </c>
    </row>
    <row r="559" spans="1:11" x14ac:dyDescent="0.25">
      <c r="A559" t="s">
        <v>61</v>
      </c>
      <c r="B559" t="s">
        <v>61</v>
      </c>
      <c r="C559" t="s">
        <v>705</v>
      </c>
      <c r="D559" t="s">
        <v>705</v>
      </c>
      <c r="E559">
        <v>51200957.5</v>
      </c>
      <c r="F559">
        <v>39412073.649999999</v>
      </c>
      <c r="G559">
        <v>135</v>
      </c>
      <c r="H559">
        <v>2337861.88</v>
      </c>
      <c r="I559">
        <v>5.04</v>
      </c>
      <c r="J559">
        <v>190981.26</v>
      </c>
      <c r="K559" t="s">
        <v>795</v>
      </c>
    </row>
    <row r="560" spans="1:11" x14ac:dyDescent="0.25">
      <c r="A560" t="s">
        <v>61</v>
      </c>
      <c r="B560" t="s">
        <v>61</v>
      </c>
      <c r="C560" t="s">
        <v>705</v>
      </c>
      <c r="D560" t="s">
        <v>705</v>
      </c>
      <c r="E560">
        <v>939847.91</v>
      </c>
      <c r="F560">
        <v>468153.95500000002</v>
      </c>
      <c r="G560">
        <v>1</v>
      </c>
      <c r="H560">
        <v>939847.91</v>
      </c>
      <c r="I560">
        <v>939847.91</v>
      </c>
      <c r="J560">
        <v>939847.91</v>
      </c>
      <c r="K560" t="s">
        <v>831</v>
      </c>
    </row>
    <row r="561" spans="1:11" x14ac:dyDescent="0.25">
      <c r="A561" t="s">
        <v>61</v>
      </c>
      <c r="B561" t="s">
        <v>61</v>
      </c>
      <c r="C561" t="s">
        <v>705</v>
      </c>
      <c r="D561" t="s">
        <v>705</v>
      </c>
      <c r="E561">
        <v>400</v>
      </c>
      <c r="F561">
        <v>400</v>
      </c>
      <c r="G561">
        <v>1</v>
      </c>
      <c r="H561">
        <v>400</v>
      </c>
      <c r="I561">
        <v>400</v>
      </c>
      <c r="J561">
        <v>400</v>
      </c>
      <c r="K561" t="s">
        <v>816</v>
      </c>
    </row>
    <row r="562" spans="1:11" x14ac:dyDescent="0.25">
      <c r="A562" t="s">
        <v>61</v>
      </c>
      <c r="B562" t="s">
        <v>61</v>
      </c>
      <c r="C562" t="s">
        <v>705</v>
      </c>
      <c r="D562" t="s">
        <v>705</v>
      </c>
      <c r="E562">
        <v>474995.27</v>
      </c>
      <c r="F562">
        <v>560093.67500000005</v>
      </c>
      <c r="G562">
        <v>2</v>
      </c>
      <c r="H562">
        <v>418263</v>
      </c>
      <c r="I562">
        <v>56732.27</v>
      </c>
      <c r="J562">
        <v>237497.63500000001</v>
      </c>
      <c r="K562" t="s">
        <v>856</v>
      </c>
    </row>
    <row r="563" spans="1:11" x14ac:dyDescent="0.25">
      <c r="A563" t="s">
        <v>61</v>
      </c>
      <c r="B563" t="s">
        <v>61</v>
      </c>
      <c r="C563" t="s">
        <v>705</v>
      </c>
      <c r="D563" t="s">
        <v>705</v>
      </c>
      <c r="E563">
        <v>382540756.80767632</v>
      </c>
      <c r="F563">
        <v>349670259.35321659</v>
      </c>
      <c r="G563">
        <v>85</v>
      </c>
      <c r="H563">
        <v>39623802.455882102</v>
      </c>
      <c r="I563">
        <v>93.48</v>
      </c>
      <c r="J563">
        <v>534590.07499999995</v>
      </c>
      <c r="K563" t="s">
        <v>827</v>
      </c>
    </row>
    <row r="564" spans="1:11" x14ac:dyDescent="0.25">
      <c r="A564" t="s">
        <v>61</v>
      </c>
      <c r="B564" t="s">
        <v>61</v>
      </c>
      <c r="C564" t="s">
        <v>705</v>
      </c>
      <c r="D564" t="s">
        <v>705</v>
      </c>
      <c r="E564">
        <v>1172405.83</v>
      </c>
      <c r="F564">
        <v>893930.88518700004</v>
      </c>
      <c r="G564">
        <v>4</v>
      </c>
      <c r="H564">
        <v>571411.93999999994</v>
      </c>
      <c r="I564">
        <v>2264.4</v>
      </c>
      <c r="J564">
        <v>299364.745</v>
      </c>
      <c r="K564" t="s">
        <v>745</v>
      </c>
    </row>
    <row r="565" spans="1:11" x14ac:dyDescent="0.25">
      <c r="A565" t="s">
        <v>61</v>
      </c>
      <c r="B565" t="s">
        <v>61</v>
      </c>
      <c r="C565" t="s">
        <v>705</v>
      </c>
      <c r="D565" t="s">
        <v>705</v>
      </c>
      <c r="E565">
        <v>145198.47</v>
      </c>
      <c r="F565">
        <v>144800.47</v>
      </c>
      <c r="G565">
        <v>2</v>
      </c>
      <c r="H565">
        <v>102724.26</v>
      </c>
      <c r="I565">
        <v>42474.21</v>
      </c>
      <c r="J565">
        <v>72599.235000000001</v>
      </c>
      <c r="K565" t="s">
        <v>853</v>
      </c>
    </row>
    <row r="566" spans="1:11" x14ac:dyDescent="0.25">
      <c r="A566" t="s">
        <v>61</v>
      </c>
      <c r="B566" t="s">
        <v>61</v>
      </c>
      <c r="C566" t="s">
        <v>705</v>
      </c>
      <c r="D566" t="s">
        <v>705</v>
      </c>
      <c r="E566">
        <v>1226020.43</v>
      </c>
      <c r="F566">
        <v>953461.43</v>
      </c>
      <c r="G566">
        <v>2</v>
      </c>
      <c r="H566">
        <v>1193812.07</v>
      </c>
      <c r="I566">
        <v>285.33999999999997</v>
      </c>
      <c r="J566">
        <v>31923.02</v>
      </c>
      <c r="K566" t="s">
        <v>850</v>
      </c>
    </row>
    <row r="567" spans="1:11" x14ac:dyDescent="0.25">
      <c r="A567" t="s">
        <v>61</v>
      </c>
      <c r="B567" t="s">
        <v>61</v>
      </c>
      <c r="C567" t="s">
        <v>705</v>
      </c>
      <c r="D567" t="s">
        <v>705</v>
      </c>
      <c r="E567">
        <v>4753835.665</v>
      </c>
      <c r="F567">
        <v>4753835.665</v>
      </c>
      <c r="G567">
        <v>1</v>
      </c>
      <c r="H567">
        <v>4753835.665</v>
      </c>
      <c r="I567">
        <v>4753835.665</v>
      </c>
      <c r="J567">
        <v>4753835.665</v>
      </c>
      <c r="K567" t="s">
        <v>828</v>
      </c>
    </row>
    <row r="568" spans="1:11" x14ac:dyDescent="0.25">
      <c r="A568" t="s">
        <v>53</v>
      </c>
      <c r="B568" t="s">
        <v>53</v>
      </c>
      <c r="C568" t="s">
        <v>704</v>
      </c>
      <c r="D568" t="s">
        <v>704</v>
      </c>
      <c r="E568">
        <v>3327151.5948949992</v>
      </c>
      <c r="F568">
        <v>875605.823820394</v>
      </c>
      <c r="G568">
        <v>6</v>
      </c>
      <c r="H568">
        <v>2015947.3687938</v>
      </c>
      <c r="I568">
        <v>1.010203051</v>
      </c>
      <c r="J568">
        <v>2.0225632851920001</v>
      </c>
      <c r="K568" t="s">
        <v>128</v>
      </c>
    </row>
    <row r="569" spans="1:11" x14ac:dyDescent="0.25">
      <c r="A569" t="s">
        <v>59</v>
      </c>
      <c r="B569" t="s">
        <v>59</v>
      </c>
      <c r="C569" t="s">
        <v>704</v>
      </c>
      <c r="D569" t="s">
        <v>704</v>
      </c>
      <c r="E569">
        <v>53498886.519991137</v>
      </c>
      <c r="F569">
        <v>32296566.646426901</v>
      </c>
      <c r="G569">
        <v>4</v>
      </c>
      <c r="H569">
        <v>40144763.850000001</v>
      </c>
      <c r="I569">
        <v>9.3755859739999992E-3</v>
      </c>
      <c r="J569">
        <v>6677061.3303077798</v>
      </c>
      <c r="K569" t="s">
        <v>123</v>
      </c>
    </row>
    <row r="570" spans="1:11" x14ac:dyDescent="0.25">
      <c r="A570" t="s">
        <v>59</v>
      </c>
      <c r="B570" t="s">
        <v>59</v>
      </c>
      <c r="C570" t="s">
        <v>704</v>
      </c>
      <c r="D570" t="s">
        <v>704</v>
      </c>
      <c r="E570">
        <v>51055413.145852141</v>
      </c>
      <c r="F570">
        <v>21074481.30390415</v>
      </c>
      <c r="G570">
        <v>31</v>
      </c>
      <c r="H570">
        <v>20602991.833593491</v>
      </c>
      <c r="I570">
        <v>2.2224467122000002E-2</v>
      </c>
      <c r="J570">
        <v>14.459036268963001</v>
      </c>
      <c r="K570" t="s">
        <v>128</v>
      </c>
    </row>
    <row r="571" spans="1:11" x14ac:dyDescent="0.25">
      <c r="A571" t="s">
        <v>59</v>
      </c>
      <c r="B571" t="s">
        <v>59</v>
      </c>
      <c r="C571" t="s">
        <v>704</v>
      </c>
      <c r="D571" t="s">
        <v>704</v>
      </c>
      <c r="E571">
        <v>5136206.748246612</v>
      </c>
      <c r="F571">
        <v>687505.68719688803</v>
      </c>
      <c r="G571">
        <v>1</v>
      </c>
      <c r="H571">
        <v>4171599.9020937299</v>
      </c>
      <c r="I571">
        <v>964606.84615288198</v>
      </c>
      <c r="J571">
        <v>2568103.374123306</v>
      </c>
      <c r="K571" t="s">
        <v>809</v>
      </c>
    </row>
    <row r="572" spans="1:11" x14ac:dyDescent="0.25">
      <c r="A572" t="s">
        <v>59</v>
      </c>
      <c r="B572" t="s">
        <v>59</v>
      </c>
      <c r="C572" t="s">
        <v>705</v>
      </c>
      <c r="D572" t="s">
        <v>705</v>
      </c>
      <c r="E572">
        <v>41745.304926051998</v>
      </c>
      <c r="F572">
        <v>0</v>
      </c>
      <c r="G572">
        <v>1</v>
      </c>
      <c r="H572">
        <v>41635.144995080002</v>
      </c>
      <c r="I572">
        <v>110.159930972</v>
      </c>
      <c r="J572">
        <v>20872.652463025999</v>
      </c>
      <c r="K572" t="s">
        <v>838</v>
      </c>
    </row>
    <row r="573" spans="1:11" x14ac:dyDescent="0.25">
      <c r="A573" t="s">
        <v>59</v>
      </c>
      <c r="B573" t="s">
        <v>59</v>
      </c>
      <c r="C573" t="s">
        <v>705</v>
      </c>
      <c r="D573" t="s">
        <v>705</v>
      </c>
      <c r="E573">
        <v>585582</v>
      </c>
      <c r="F573">
        <v>0</v>
      </c>
      <c r="G573">
        <v>1</v>
      </c>
      <c r="H573">
        <v>585582</v>
      </c>
      <c r="I573">
        <v>585582</v>
      </c>
      <c r="J573">
        <v>585582</v>
      </c>
      <c r="K573" t="s">
        <v>787</v>
      </c>
    </row>
    <row r="574" spans="1:11" x14ac:dyDescent="0.25">
      <c r="A574" t="s">
        <v>59</v>
      </c>
      <c r="B574" t="s">
        <v>59</v>
      </c>
      <c r="C574" t="s">
        <v>705</v>
      </c>
      <c r="D574" t="s">
        <v>705</v>
      </c>
      <c r="E574">
        <v>4758732.0788675649</v>
      </c>
      <c r="F574">
        <v>0</v>
      </c>
      <c r="G574">
        <v>1</v>
      </c>
      <c r="H574">
        <v>4710269.8099425519</v>
      </c>
      <c r="I574">
        <v>21367.814934752001</v>
      </c>
      <c r="J574">
        <v>27094.453990260801</v>
      </c>
      <c r="K574" t="s">
        <v>846</v>
      </c>
    </row>
    <row r="575" spans="1:11" x14ac:dyDescent="0.25">
      <c r="A575" t="s">
        <v>59</v>
      </c>
      <c r="B575" t="s">
        <v>59</v>
      </c>
      <c r="C575" t="s">
        <v>705</v>
      </c>
      <c r="D575" t="s">
        <v>705</v>
      </c>
      <c r="E575">
        <v>12214432.359999999</v>
      </c>
      <c r="F575">
        <v>314748</v>
      </c>
      <c r="G575">
        <v>2</v>
      </c>
      <c r="H575">
        <v>10640692.359999999</v>
      </c>
      <c r="I575">
        <v>1573740</v>
      </c>
      <c r="J575">
        <v>6107216.1799999997</v>
      </c>
      <c r="K575" t="s">
        <v>837</v>
      </c>
    </row>
    <row r="576" spans="1:11" x14ac:dyDescent="0.25">
      <c r="A576" t="s">
        <v>55</v>
      </c>
      <c r="B576" t="s">
        <v>55</v>
      </c>
      <c r="C576" t="s">
        <v>705</v>
      </c>
      <c r="D576" t="s">
        <v>705</v>
      </c>
      <c r="E576">
        <v>22182149.082613651</v>
      </c>
      <c r="F576">
        <v>16069455.67397657</v>
      </c>
      <c r="G576">
        <v>7</v>
      </c>
      <c r="H576">
        <v>10302195.10066342</v>
      </c>
      <c r="I576">
        <v>15.7120484616</v>
      </c>
      <c r="J576">
        <v>689520.10499999998</v>
      </c>
      <c r="K576" t="s">
        <v>752</v>
      </c>
    </row>
    <row r="577" spans="1:11" x14ac:dyDescent="0.25">
      <c r="A577" t="s">
        <v>55</v>
      </c>
      <c r="B577" t="s">
        <v>55</v>
      </c>
      <c r="C577" t="s">
        <v>704</v>
      </c>
      <c r="D577" t="s">
        <v>704</v>
      </c>
      <c r="E577">
        <v>570441449.8783735</v>
      </c>
      <c r="F577">
        <v>361379249.304811</v>
      </c>
      <c r="G577">
        <v>57</v>
      </c>
      <c r="H577">
        <v>79550075.75</v>
      </c>
      <c r="I577">
        <v>1.01</v>
      </c>
      <c r="J577">
        <v>1910940.94</v>
      </c>
      <c r="K577" t="s">
        <v>128</v>
      </c>
    </row>
    <row r="578" spans="1:11" x14ac:dyDescent="0.25">
      <c r="A578" t="s">
        <v>55</v>
      </c>
      <c r="B578" t="s">
        <v>55</v>
      </c>
      <c r="C578" t="s">
        <v>704</v>
      </c>
      <c r="D578" t="s">
        <v>704</v>
      </c>
      <c r="E578">
        <v>429656379.53777617</v>
      </c>
      <c r="F578">
        <v>291431862.48942077</v>
      </c>
      <c r="G578">
        <v>31</v>
      </c>
      <c r="H578">
        <v>40446170.016463563</v>
      </c>
      <c r="I578">
        <v>172315.69</v>
      </c>
      <c r="J578">
        <v>9172768.2538975161</v>
      </c>
      <c r="K578" t="s">
        <v>720</v>
      </c>
    </row>
    <row r="579" spans="1:11" x14ac:dyDescent="0.25">
      <c r="A579" t="s">
        <v>55</v>
      </c>
      <c r="B579" t="s">
        <v>55</v>
      </c>
      <c r="C579" t="s">
        <v>705</v>
      </c>
      <c r="D579" t="s">
        <v>705</v>
      </c>
      <c r="E579">
        <v>4661449.2</v>
      </c>
      <c r="F579">
        <v>1663220.3655000001</v>
      </c>
      <c r="G579">
        <v>1</v>
      </c>
      <c r="H579">
        <v>4576331.13</v>
      </c>
      <c r="I579">
        <v>85118.07</v>
      </c>
      <c r="J579">
        <v>2330724.6</v>
      </c>
      <c r="K579" t="s">
        <v>788</v>
      </c>
    </row>
    <row r="580" spans="1:11" x14ac:dyDescent="0.25">
      <c r="A580" t="s">
        <v>60</v>
      </c>
      <c r="B580" t="s">
        <v>60</v>
      </c>
      <c r="C580" t="s">
        <v>705</v>
      </c>
      <c r="D580" t="s">
        <v>705</v>
      </c>
      <c r="E580">
        <v>2622020.0002105581</v>
      </c>
      <c r="F580">
        <v>2859588.5002105581</v>
      </c>
      <c r="G580">
        <v>1</v>
      </c>
      <c r="H580">
        <v>2018335</v>
      </c>
      <c r="I580">
        <v>51570.000210557402</v>
      </c>
      <c r="J580">
        <v>276057.5</v>
      </c>
      <c r="K580" t="s">
        <v>826</v>
      </c>
    </row>
    <row r="581" spans="1:11" x14ac:dyDescent="0.25">
      <c r="A581" t="s">
        <v>60</v>
      </c>
      <c r="B581" t="s">
        <v>60</v>
      </c>
      <c r="C581" t="s">
        <v>705</v>
      </c>
      <c r="D581" t="s">
        <v>705</v>
      </c>
      <c r="E581">
        <v>2182632.1542239999</v>
      </c>
      <c r="F581">
        <v>2182632.1542239999</v>
      </c>
      <c r="G581">
        <v>0</v>
      </c>
      <c r="H581">
        <v>2182632.1542239999</v>
      </c>
      <c r="I581">
        <v>2182632.1542239999</v>
      </c>
      <c r="J581">
        <v>2182632.1542239999</v>
      </c>
      <c r="K581" t="s">
        <v>755</v>
      </c>
    </row>
    <row r="582" spans="1:11" x14ac:dyDescent="0.25">
      <c r="A582" t="s">
        <v>60</v>
      </c>
      <c r="B582" t="s">
        <v>60</v>
      </c>
      <c r="C582" t="s">
        <v>704</v>
      </c>
      <c r="D582" t="s">
        <v>704</v>
      </c>
      <c r="E582">
        <v>2439112.3175659748</v>
      </c>
      <c r="F582">
        <v>2439112.3175659748</v>
      </c>
      <c r="G582">
        <v>1</v>
      </c>
      <c r="H582">
        <v>1720590.8780040799</v>
      </c>
      <c r="I582">
        <v>718521.43956189521</v>
      </c>
      <c r="J582">
        <v>1219556.1587829881</v>
      </c>
      <c r="K582" t="s">
        <v>835</v>
      </c>
    </row>
    <row r="583" spans="1:11" x14ac:dyDescent="0.25">
      <c r="A583" t="s">
        <v>60</v>
      </c>
      <c r="B583" t="s">
        <v>60</v>
      </c>
      <c r="C583" t="s">
        <v>705</v>
      </c>
      <c r="D583" t="s">
        <v>705</v>
      </c>
      <c r="E583">
        <v>162803627.5460436</v>
      </c>
      <c r="F583">
        <v>162803627.5460436</v>
      </c>
      <c r="G583">
        <v>0</v>
      </c>
      <c r="H583">
        <v>83174721.498651057</v>
      </c>
      <c r="I583">
        <v>5223096.7494281847</v>
      </c>
      <c r="J583">
        <v>17358626.740233269</v>
      </c>
      <c r="K583" t="s">
        <v>717</v>
      </c>
    </row>
    <row r="584" spans="1:11" x14ac:dyDescent="0.25">
      <c r="A584" t="s">
        <v>60</v>
      </c>
      <c r="B584" t="s">
        <v>60</v>
      </c>
      <c r="C584" t="s">
        <v>705</v>
      </c>
      <c r="D584" t="s">
        <v>705</v>
      </c>
      <c r="E584">
        <v>73077711.752463117</v>
      </c>
      <c r="F584">
        <v>60545796.354278207</v>
      </c>
      <c r="G584">
        <v>2</v>
      </c>
      <c r="H584">
        <v>26578905.772014331</v>
      </c>
      <c r="I584">
        <v>7.563517273455</v>
      </c>
      <c r="J584">
        <v>298284.41774975689</v>
      </c>
      <c r="K584" t="s">
        <v>732</v>
      </c>
    </row>
    <row r="585" spans="1:11" x14ac:dyDescent="0.25">
      <c r="A585" t="s">
        <v>60</v>
      </c>
      <c r="B585" t="s">
        <v>60</v>
      </c>
      <c r="C585" t="s">
        <v>705</v>
      </c>
      <c r="D585" t="s">
        <v>705</v>
      </c>
      <c r="E585">
        <v>28825152.428968959</v>
      </c>
      <c r="F585">
        <v>28830527.702709161</v>
      </c>
      <c r="G585">
        <v>0</v>
      </c>
      <c r="H585">
        <v>28605198.2183621</v>
      </c>
      <c r="I585">
        <v>3583.5158268</v>
      </c>
      <c r="J585">
        <v>50571.902575885601</v>
      </c>
      <c r="K585" t="s">
        <v>838</v>
      </c>
    </row>
    <row r="586" spans="1:11" x14ac:dyDescent="0.25">
      <c r="A586" t="s">
        <v>60</v>
      </c>
      <c r="B586" t="s">
        <v>60</v>
      </c>
      <c r="C586" t="s">
        <v>705</v>
      </c>
      <c r="D586" t="s">
        <v>705</v>
      </c>
      <c r="E586">
        <v>5121752</v>
      </c>
      <c r="F586">
        <v>5121752</v>
      </c>
      <c r="G586">
        <v>0</v>
      </c>
      <c r="H586">
        <v>5121752</v>
      </c>
      <c r="I586">
        <v>5121752</v>
      </c>
      <c r="J586">
        <v>5121752</v>
      </c>
      <c r="K586" t="s">
        <v>821</v>
      </c>
    </row>
    <row r="587" spans="1:11" x14ac:dyDescent="0.25">
      <c r="A587" t="s">
        <v>60</v>
      </c>
      <c r="B587" t="s">
        <v>60</v>
      </c>
      <c r="C587" t="s">
        <v>705</v>
      </c>
      <c r="D587" t="s">
        <v>705</v>
      </c>
      <c r="E587">
        <v>10268279.00592489</v>
      </c>
      <c r="F587">
        <v>10268279.00592489</v>
      </c>
      <c r="G587">
        <v>1</v>
      </c>
      <c r="H587">
        <v>5396084.8391803401</v>
      </c>
      <c r="I587">
        <v>687425.22632734</v>
      </c>
      <c r="J587">
        <v>2092384.4702086051</v>
      </c>
      <c r="K587" t="s">
        <v>734</v>
      </c>
    </row>
    <row r="588" spans="1:11" x14ac:dyDescent="0.25">
      <c r="A588" t="s">
        <v>60</v>
      </c>
      <c r="B588" t="s">
        <v>60</v>
      </c>
      <c r="C588" t="s">
        <v>705</v>
      </c>
      <c r="D588" t="s">
        <v>705</v>
      </c>
      <c r="E588">
        <v>3322392.898</v>
      </c>
      <c r="F588">
        <v>2531331.1489861999</v>
      </c>
      <c r="G588">
        <v>0</v>
      </c>
      <c r="H588">
        <v>3322392.898</v>
      </c>
      <c r="I588">
        <v>3322392.898</v>
      </c>
      <c r="J588">
        <v>3322392.898</v>
      </c>
      <c r="K588" t="s">
        <v>829</v>
      </c>
    </row>
    <row r="589" spans="1:11" x14ac:dyDescent="0.25">
      <c r="A589" t="s">
        <v>60</v>
      </c>
      <c r="B589" t="s">
        <v>60</v>
      </c>
      <c r="C589" t="s">
        <v>705</v>
      </c>
      <c r="D589" t="s">
        <v>705</v>
      </c>
      <c r="E589">
        <v>52642.947037406913</v>
      </c>
      <c r="F589">
        <v>52445.526237820413</v>
      </c>
      <c r="G589">
        <v>0</v>
      </c>
      <c r="H589">
        <v>43539.558825</v>
      </c>
      <c r="I589">
        <v>197.42079958650001</v>
      </c>
      <c r="J589">
        <v>4452.9837064102076</v>
      </c>
      <c r="K589" t="s">
        <v>763</v>
      </c>
    </row>
    <row r="590" spans="1:11" x14ac:dyDescent="0.25">
      <c r="A590" t="s">
        <v>60</v>
      </c>
      <c r="B590" t="s">
        <v>60</v>
      </c>
      <c r="C590" t="s">
        <v>705</v>
      </c>
      <c r="D590" t="s">
        <v>705</v>
      </c>
      <c r="E590">
        <v>462000</v>
      </c>
      <c r="F590">
        <v>462000</v>
      </c>
      <c r="G590">
        <v>0</v>
      </c>
      <c r="H590">
        <v>462000</v>
      </c>
      <c r="I590">
        <v>462000</v>
      </c>
      <c r="J590">
        <v>462000</v>
      </c>
      <c r="K590" t="s">
        <v>764</v>
      </c>
    </row>
    <row r="591" spans="1:11" x14ac:dyDescent="0.25">
      <c r="A591" t="s">
        <v>60</v>
      </c>
      <c r="B591" t="s">
        <v>60</v>
      </c>
      <c r="C591" t="s">
        <v>705</v>
      </c>
      <c r="D591" t="s">
        <v>705</v>
      </c>
      <c r="E591">
        <v>26791.37</v>
      </c>
      <c r="F591">
        <v>26685.38</v>
      </c>
      <c r="G591">
        <v>0</v>
      </c>
      <c r="H591">
        <v>21205.33</v>
      </c>
      <c r="I591">
        <v>105.99</v>
      </c>
      <c r="J591">
        <v>5480.05</v>
      </c>
      <c r="K591" t="s">
        <v>849</v>
      </c>
    </row>
    <row r="592" spans="1:11" x14ac:dyDescent="0.25">
      <c r="A592" t="s">
        <v>60</v>
      </c>
      <c r="B592" t="s">
        <v>60</v>
      </c>
      <c r="C592" t="s">
        <v>705</v>
      </c>
      <c r="D592" t="s">
        <v>705</v>
      </c>
      <c r="E592">
        <v>185785.34437570901</v>
      </c>
      <c r="F592">
        <v>184444.29158392141</v>
      </c>
      <c r="G592">
        <v>1</v>
      </c>
      <c r="H592">
        <v>67626.224883703195</v>
      </c>
      <c r="I592">
        <v>1341.0527917876</v>
      </c>
      <c r="J592">
        <v>24469.344590002202</v>
      </c>
      <c r="K592" t="s">
        <v>765</v>
      </c>
    </row>
    <row r="593" spans="1:11" x14ac:dyDescent="0.25">
      <c r="A593" t="s">
        <v>60</v>
      </c>
      <c r="B593" t="s">
        <v>60</v>
      </c>
      <c r="C593" t="s">
        <v>705</v>
      </c>
      <c r="D593" t="s">
        <v>705</v>
      </c>
      <c r="E593">
        <v>1244702</v>
      </c>
      <c r="F593">
        <v>1244702</v>
      </c>
      <c r="G593">
        <v>0</v>
      </c>
      <c r="H593">
        <v>958470</v>
      </c>
      <c r="I593">
        <v>100</v>
      </c>
      <c r="J593">
        <v>98143</v>
      </c>
      <c r="K593" t="s">
        <v>753</v>
      </c>
    </row>
    <row r="594" spans="1:11" x14ac:dyDescent="0.25">
      <c r="A594" t="s">
        <v>60</v>
      </c>
      <c r="B594" t="s">
        <v>60</v>
      </c>
      <c r="C594" t="s">
        <v>705</v>
      </c>
      <c r="D594" t="s">
        <v>705</v>
      </c>
      <c r="E594">
        <v>36746478.131941721</v>
      </c>
      <c r="F594">
        <v>36746478.131941721</v>
      </c>
      <c r="G594">
        <v>0</v>
      </c>
      <c r="H594">
        <v>36720985.018234298</v>
      </c>
      <c r="I594">
        <v>25493.113707424</v>
      </c>
      <c r="J594">
        <v>18373239.06597086</v>
      </c>
      <c r="K594" t="s">
        <v>857</v>
      </c>
    </row>
    <row r="595" spans="1:11" x14ac:dyDescent="0.25">
      <c r="A595" t="s">
        <v>66</v>
      </c>
      <c r="B595" t="s">
        <v>54</v>
      </c>
      <c r="C595" t="s">
        <v>705</v>
      </c>
      <c r="D595" t="s">
        <v>705</v>
      </c>
      <c r="E595">
        <v>187</v>
      </c>
      <c r="F595">
        <v>2337.5</v>
      </c>
      <c r="G595">
        <v>1</v>
      </c>
      <c r="H595">
        <v>187</v>
      </c>
      <c r="I595">
        <v>187</v>
      </c>
      <c r="J595">
        <v>187</v>
      </c>
      <c r="K595" t="s">
        <v>805</v>
      </c>
    </row>
    <row r="596" spans="1:11" x14ac:dyDescent="0.25">
      <c r="A596" t="s">
        <v>751</v>
      </c>
      <c r="B596" t="s">
        <v>751</v>
      </c>
      <c r="C596" t="s">
        <v>705</v>
      </c>
      <c r="D596" t="s">
        <v>705</v>
      </c>
      <c r="E596">
        <v>36923976.847132832</v>
      </c>
      <c r="F596">
        <v>47285911.176283032</v>
      </c>
      <c r="G596">
        <v>43</v>
      </c>
      <c r="H596">
        <v>14967981.293885561</v>
      </c>
      <c r="I596">
        <v>5.1129188120000004E-3</v>
      </c>
      <c r="J596">
        <v>2965.4929109599998</v>
      </c>
      <c r="K596" t="s">
        <v>368</v>
      </c>
    </row>
    <row r="597" spans="1:11" x14ac:dyDescent="0.25">
      <c r="A597" t="s">
        <v>751</v>
      </c>
      <c r="B597" t="s">
        <v>751</v>
      </c>
      <c r="C597" t="s">
        <v>705</v>
      </c>
      <c r="D597" t="s">
        <v>705</v>
      </c>
      <c r="E597">
        <v>130026.37</v>
      </c>
      <c r="F597">
        <v>193097.67</v>
      </c>
      <c r="G597">
        <v>2</v>
      </c>
      <c r="H597">
        <v>105958.55</v>
      </c>
      <c r="I597">
        <v>24067.82</v>
      </c>
      <c r="J597">
        <v>65013.184999999998</v>
      </c>
      <c r="K597" t="s">
        <v>769</v>
      </c>
    </row>
    <row r="598" spans="1:11" x14ac:dyDescent="0.25">
      <c r="A598" t="s">
        <v>751</v>
      </c>
      <c r="B598" t="s">
        <v>751</v>
      </c>
      <c r="C598" t="s">
        <v>705</v>
      </c>
      <c r="D598" t="s">
        <v>705</v>
      </c>
      <c r="E598">
        <v>471096.38981375098</v>
      </c>
      <c r="F598">
        <v>94195.915562750204</v>
      </c>
      <c r="G598">
        <v>2</v>
      </c>
      <c r="H598">
        <v>257646.43820246999</v>
      </c>
      <c r="I598">
        <v>213449.95161128099</v>
      </c>
      <c r="J598">
        <v>235548.19490687549</v>
      </c>
      <c r="K598" t="s">
        <v>722</v>
      </c>
    </row>
    <row r="599" spans="1:11" x14ac:dyDescent="0.25">
      <c r="A599" t="s">
        <v>751</v>
      </c>
      <c r="B599" t="s">
        <v>751</v>
      </c>
      <c r="C599" t="s">
        <v>705</v>
      </c>
      <c r="D599" t="s">
        <v>705</v>
      </c>
      <c r="E599">
        <v>5027114.6855869098</v>
      </c>
      <c r="F599">
        <v>0</v>
      </c>
      <c r="G599">
        <v>7</v>
      </c>
      <c r="H599">
        <v>3010782.2721869098</v>
      </c>
      <c r="I599">
        <v>10105.39</v>
      </c>
      <c r="J599">
        <v>250444.18</v>
      </c>
      <c r="K599" t="s">
        <v>853</v>
      </c>
    </row>
    <row r="600" spans="1:11" x14ac:dyDescent="0.25">
      <c r="A600" t="s">
        <v>54</v>
      </c>
      <c r="B600" t="s">
        <v>54</v>
      </c>
      <c r="C600" t="s">
        <v>705</v>
      </c>
      <c r="D600" t="s">
        <v>705</v>
      </c>
      <c r="E600">
        <v>65186.79</v>
      </c>
      <c r="F600">
        <v>13037.356</v>
      </c>
      <c r="G600">
        <v>2</v>
      </c>
      <c r="H600">
        <v>65159.79</v>
      </c>
      <c r="I600">
        <v>27</v>
      </c>
      <c r="J600">
        <v>32593.395</v>
      </c>
      <c r="K600" t="s">
        <v>808</v>
      </c>
    </row>
    <row r="601" spans="1:11" x14ac:dyDescent="0.25">
      <c r="A601" t="s">
        <v>54</v>
      </c>
      <c r="B601" t="s">
        <v>54</v>
      </c>
      <c r="C601" t="s">
        <v>705</v>
      </c>
      <c r="D601" t="s">
        <v>705</v>
      </c>
      <c r="E601">
        <v>3705516.08</v>
      </c>
      <c r="F601">
        <v>738528.21400000004</v>
      </c>
      <c r="G601">
        <v>10</v>
      </c>
      <c r="H601">
        <v>910973.87</v>
      </c>
      <c r="I601">
        <v>23.62</v>
      </c>
      <c r="J601">
        <v>257.54000000000002</v>
      </c>
      <c r="K601" t="s">
        <v>780</v>
      </c>
    </row>
    <row r="602" spans="1:11" x14ac:dyDescent="0.25">
      <c r="A602" t="s">
        <v>54</v>
      </c>
      <c r="B602" t="s">
        <v>54</v>
      </c>
      <c r="C602" t="s">
        <v>704</v>
      </c>
      <c r="D602" t="s">
        <v>704</v>
      </c>
      <c r="E602">
        <v>766505584.60793519</v>
      </c>
      <c r="F602">
        <v>161901263.89320251</v>
      </c>
      <c r="G602">
        <v>53</v>
      </c>
      <c r="H602">
        <v>126910590.9651095</v>
      </c>
      <c r="I602">
        <v>9.3755859739999992E-3</v>
      </c>
      <c r="J602">
        <v>164221.16615600701</v>
      </c>
      <c r="K602" t="s">
        <v>717</v>
      </c>
    </row>
    <row r="603" spans="1:11" x14ac:dyDescent="0.25">
      <c r="A603" t="s">
        <v>54</v>
      </c>
      <c r="B603" t="s">
        <v>54</v>
      </c>
      <c r="C603" t="s">
        <v>705</v>
      </c>
      <c r="D603" t="s">
        <v>705</v>
      </c>
      <c r="E603">
        <v>13585880.367344201</v>
      </c>
      <c r="F603">
        <v>2717176.0734688402</v>
      </c>
      <c r="G603">
        <v>1</v>
      </c>
      <c r="H603">
        <v>13585880.367344201</v>
      </c>
      <c r="I603">
        <v>13585880.367344201</v>
      </c>
      <c r="J603">
        <v>13585880.367344201</v>
      </c>
      <c r="K603" t="s">
        <v>797</v>
      </c>
    </row>
    <row r="604" spans="1:11" x14ac:dyDescent="0.25">
      <c r="A604" t="s">
        <v>54</v>
      </c>
      <c r="B604" t="s">
        <v>54</v>
      </c>
      <c r="C604" t="s">
        <v>704</v>
      </c>
      <c r="D604" t="s">
        <v>704</v>
      </c>
      <c r="E604">
        <v>291988241.34219801</v>
      </c>
      <c r="F604">
        <v>136585081.2403841</v>
      </c>
      <c r="G604">
        <v>67</v>
      </c>
      <c r="H604">
        <v>43938705.939999998</v>
      </c>
      <c r="I604">
        <v>0.06</v>
      </c>
      <c r="J604">
        <v>73435.55229741415</v>
      </c>
      <c r="K604" t="s">
        <v>128</v>
      </c>
    </row>
    <row r="605" spans="1:11" x14ac:dyDescent="0.25">
      <c r="A605" t="s">
        <v>54</v>
      </c>
      <c r="B605" t="s">
        <v>54</v>
      </c>
      <c r="C605" t="s">
        <v>705</v>
      </c>
      <c r="D605" t="s">
        <v>705</v>
      </c>
      <c r="E605">
        <v>605737726.41961265</v>
      </c>
      <c r="F605">
        <v>9.9969999999999999</v>
      </c>
      <c r="G605">
        <v>7</v>
      </c>
      <c r="H605">
        <v>481758542.44319999</v>
      </c>
      <c r="I605">
        <v>50</v>
      </c>
      <c r="J605">
        <v>17119344.56193484</v>
      </c>
      <c r="K605" t="s">
        <v>732</v>
      </c>
    </row>
    <row r="606" spans="1:11" x14ac:dyDescent="0.25">
      <c r="A606" t="s">
        <v>54</v>
      </c>
      <c r="B606" t="s">
        <v>54</v>
      </c>
      <c r="C606" t="s">
        <v>705</v>
      </c>
      <c r="D606" t="s">
        <v>705</v>
      </c>
      <c r="E606">
        <v>456.68</v>
      </c>
      <c r="F606">
        <v>91.334000000000003</v>
      </c>
      <c r="G606">
        <v>1</v>
      </c>
      <c r="H606">
        <v>456.68</v>
      </c>
      <c r="I606">
        <v>456.68</v>
      </c>
      <c r="J606">
        <v>456.68</v>
      </c>
      <c r="K606" t="s">
        <v>799</v>
      </c>
    </row>
    <row r="607" spans="1:11" x14ac:dyDescent="0.25">
      <c r="A607" t="s">
        <v>54</v>
      </c>
      <c r="B607" t="s">
        <v>54</v>
      </c>
      <c r="C607" t="s">
        <v>705</v>
      </c>
      <c r="D607" t="s">
        <v>705</v>
      </c>
      <c r="E607">
        <v>7673274.6699999999</v>
      </c>
      <c r="F607">
        <v>1534654.9339999999</v>
      </c>
      <c r="G607">
        <v>1</v>
      </c>
      <c r="H607">
        <v>7673274.6699999999</v>
      </c>
      <c r="I607">
        <v>7673274.6699999999</v>
      </c>
      <c r="J607">
        <v>7673274.6699999999</v>
      </c>
      <c r="K607" t="s">
        <v>725</v>
      </c>
    </row>
    <row r="608" spans="1:11" x14ac:dyDescent="0.25">
      <c r="A608" t="s">
        <v>54</v>
      </c>
      <c r="B608" t="s">
        <v>54</v>
      </c>
      <c r="C608" t="s">
        <v>705</v>
      </c>
      <c r="D608" t="s">
        <v>705</v>
      </c>
      <c r="E608">
        <v>45765.82</v>
      </c>
      <c r="F608">
        <v>9153.1620000000003</v>
      </c>
      <c r="G608">
        <v>1</v>
      </c>
      <c r="H608">
        <v>45765.82</v>
      </c>
      <c r="I608">
        <v>45765.82</v>
      </c>
      <c r="J608">
        <v>45765.82</v>
      </c>
      <c r="K608" t="s">
        <v>831</v>
      </c>
    </row>
    <row r="609" spans="1:11" x14ac:dyDescent="0.25">
      <c r="A609" t="s">
        <v>54</v>
      </c>
      <c r="B609" t="s">
        <v>54</v>
      </c>
      <c r="C609" t="s">
        <v>705</v>
      </c>
      <c r="D609" t="s">
        <v>705</v>
      </c>
      <c r="E609">
        <v>121126.25</v>
      </c>
      <c r="F609">
        <v>24225.248</v>
      </c>
      <c r="G609">
        <v>1</v>
      </c>
      <c r="H609">
        <v>121126.25</v>
      </c>
      <c r="I609">
        <v>121126.25</v>
      </c>
      <c r="J609">
        <v>121126.25</v>
      </c>
      <c r="K609" t="s">
        <v>833</v>
      </c>
    </row>
    <row r="610" spans="1:11" x14ac:dyDescent="0.25">
      <c r="A610" t="s">
        <v>54</v>
      </c>
      <c r="B610" t="s">
        <v>54</v>
      </c>
      <c r="C610" t="s">
        <v>705</v>
      </c>
      <c r="D610" t="s">
        <v>705</v>
      </c>
      <c r="E610">
        <v>14871276.05114981</v>
      </c>
      <c r="F610">
        <v>2968094.6545507782</v>
      </c>
      <c r="G610">
        <v>12</v>
      </c>
      <c r="H610">
        <v>10337134.630000001</v>
      </c>
      <c r="I610">
        <v>10</v>
      </c>
      <c r="J610">
        <v>46686</v>
      </c>
      <c r="K610" t="s">
        <v>753</v>
      </c>
    </row>
    <row r="611" spans="1:11" x14ac:dyDescent="0.25">
      <c r="A611" t="s">
        <v>52</v>
      </c>
      <c r="B611" t="s">
        <v>52</v>
      </c>
      <c r="C611" t="s">
        <v>705</v>
      </c>
      <c r="D611" t="s">
        <v>705</v>
      </c>
      <c r="E611">
        <v>61470736.84000244</v>
      </c>
      <c r="F611">
        <v>40477081.117293313</v>
      </c>
      <c r="G611">
        <v>137</v>
      </c>
      <c r="H611">
        <v>3002299.1683118138</v>
      </c>
      <c r="I611">
        <v>0.45861668629000002</v>
      </c>
      <c r="J611">
        <v>300272.15725250298</v>
      </c>
      <c r="K611" t="s">
        <v>717</v>
      </c>
    </row>
    <row r="612" spans="1:11" x14ac:dyDescent="0.25">
      <c r="A612" t="s">
        <v>52</v>
      </c>
      <c r="B612" t="s">
        <v>52</v>
      </c>
      <c r="C612" t="s">
        <v>705</v>
      </c>
      <c r="D612" t="s">
        <v>705</v>
      </c>
      <c r="E612">
        <v>81354354.688751131</v>
      </c>
      <c r="F612">
        <v>47503285.768846892</v>
      </c>
      <c r="G612">
        <v>476</v>
      </c>
      <c r="H612">
        <v>1366820.73</v>
      </c>
      <c r="I612">
        <v>0.92</v>
      </c>
      <c r="J612">
        <v>49982.834999999999</v>
      </c>
      <c r="K612" t="s">
        <v>781</v>
      </c>
    </row>
    <row r="613" spans="1:11" x14ac:dyDescent="0.25">
      <c r="A613" t="s">
        <v>52</v>
      </c>
      <c r="B613" t="s">
        <v>52</v>
      </c>
      <c r="C613" t="s">
        <v>705</v>
      </c>
      <c r="D613" t="s">
        <v>705</v>
      </c>
      <c r="E613">
        <v>105128771.4371001</v>
      </c>
      <c r="F613">
        <v>80135370.676244423</v>
      </c>
      <c r="G613">
        <v>800</v>
      </c>
      <c r="H613">
        <v>1155916.17</v>
      </c>
      <c r="I613">
        <v>38.092967347224999</v>
      </c>
      <c r="J613">
        <v>31097.323786924258</v>
      </c>
      <c r="K613" t="s">
        <v>737</v>
      </c>
    </row>
    <row r="614" spans="1:11" x14ac:dyDescent="0.25">
      <c r="A614" t="s">
        <v>52</v>
      </c>
      <c r="B614" t="s">
        <v>52</v>
      </c>
      <c r="C614" t="s">
        <v>705</v>
      </c>
      <c r="D614" t="s">
        <v>705</v>
      </c>
      <c r="E614">
        <v>16933.810000000001</v>
      </c>
      <c r="F614">
        <v>25400.715</v>
      </c>
      <c r="G614">
        <v>2</v>
      </c>
      <c r="H614">
        <v>16933.689999999999</v>
      </c>
      <c r="I614">
        <v>0.12</v>
      </c>
      <c r="J614">
        <v>8466.9050000000007</v>
      </c>
      <c r="K614" t="s">
        <v>725</v>
      </c>
    </row>
    <row r="623" spans="1:11" x14ac:dyDescent="0.25">
      <c r="D623" t="s">
        <v>858</v>
      </c>
      <c r="E623">
        <f>SUMIF(C2:C614,"FOU",E2:E614)</f>
        <v>99393193769.124847</v>
      </c>
      <c r="F623">
        <f>SUMIF(C2:C614,"FOU",F2:F614)</f>
        <v>40955127706.869888</v>
      </c>
      <c r="G623">
        <f>SUMIF(C2:C614,"FOU",G2:G614)</f>
        <v>29949</v>
      </c>
    </row>
    <row r="624" spans="1:11" x14ac:dyDescent="0.25">
      <c r="D624" t="s">
        <v>859</v>
      </c>
      <c r="E624">
        <f>SUMIF(C2:C614,"STD",E2:E614)</f>
        <v>107464613769.01382</v>
      </c>
      <c r="F624">
        <f>SUMIF(C2:C614,"STD",F2:F614)</f>
        <v>29569312421.846504</v>
      </c>
      <c r="G624">
        <f>SUMIF(C2:C614,"STD",G2:G614)</f>
        <v>2991328</v>
      </c>
    </row>
    <row r="625" spans="4:7" x14ac:dyDescent="0.25">
      <c r="D625" t="s">
        <v>860</v>
      </c>
      <c r="E625">
        <f>SUMIF(C2:C614,"ADV",E2:E614)</f>
        <v>20323053154.683296</v>
      </c>
      <c r="F625">
        <f>SUMIF(C2:C28,"ADV",F2:F28)</f>
        <v>33237041.089389872</v>
      </c>
      <c r="G625">
        <f>SUMIF(C2:C614,"ADV",G2:G614)</f>
        <v>2167036</v>
      </c>
    </row>
    <row r="626" spans="4:7" x14ac:dyDescent="0.25">
      <c r="D626" t="s">
        <v>706</v>
      </c>
      <c r="E626" s="13">
        <f>SUM(E2:E614)</f>
        <v>227180860692.82172</v>
      </c>
      <c r="F626">
        <f>SUM(F2:F614)</f>
        <v>77826183907.059143</v>
      </c>
      <c r="G626">
        <f>SUM(G2:G614)</f>
        <v>5188313</v>
      </c>
    </row>
    <row r="627" spans="4:7" x14ac:dyDescent="0.25">
      <c r="E627" s="13">
        <f>E626-SUM(E623:E625)</f>
        <v>-2.44140625E-4</v>
      </c>
      <c r="F627">
        <f>F626-SUM(F623:F625)</f>
        <v>7268506737.2533569</v>
      </c>
      <c r="G627">
        <f>G626-SUM(G623:G625)</f>
        <v>0</v>
      </c>
    </row>
    <row r="628" spans="4:7" x14ac:dyDescent="0.25">
      <c r="D628" s="24" t="s">
        <v>113</v>
      </c>
      <c r="E628" s="24">
        <f>E623-'sql 1'!C12</f>
        <v>0</v>
      </c>
      <c r="F628" s="24">
        <f>F623-'sql 1'!D12</f>
        <v>0</v>
      </c>
    </row>
    <row r="629" spans="4:7" x14ac:dyDescent="0.25">
      <c r="D629" s="24" t="s">
        <v>861</v>
      </c>
      <c r="E629" s="25">
        <f>E626-SUMIF('sql 6'!A2:A10, "&lt;&gt;T",'sql 6'!D2:D10)</f>
        <v>0</v>
      </c>
      <c r="F629" s="24">
        <f>F626-SUMIF('sql 6'!A2:A10, "&lt;&gt;T",'sql 6'!E2:E10)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sql and workspace</vt:lpstr>
      <vt:lpstr>sql 1</vt:lpstr>
      <vt:lpstr>sql 2</vt:lpstr>
      <vt:lpstr>sql 3</vt:lpstr>
      <vt:lpstr>sql 4</vt:lpstr>
      <vt:lpstr>sql 5</vt:lpstr>
      <vt:lpstr>sql 6</vt:lpstr>
      <vt:lpstr>sql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Nertila GJAKOVA</dc:creator>
  <cp:lastModifiedBy>Arber BAJRAKTARI</cp:lastModifiedBy>
  <dcterms:created xsi:type="dcterms:W3CDTF">2021-02-09T09:18:57Z</dcterms:created>
  <dcterms:modified xsi:type="dcterms:W3CDTF">2023-02-02T13:53:14Z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2023-01-31T09:46:11Z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ccbe4d28-4207-468f-9874-180cde94224e</vt:lpwstr>
  </property>
  <property fmtid="{D5CDD505-2E9C-101B-9397-08002B2CF9AE}" pid="8" name="MSIP_Label_2a6524ed-fb1a-49fd-bafe-15c5e5ffd047_ContentBits">
    <vt:lpwstr>0</vt:lpwstr>
  </property>
</Properties>
</file>