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activeX/activeX190.xml" ContentType="application/vnd.ms-office.activeX+xml"/>
  <Override PartName="/xl/activeX/activeX190.bin" ContentType="application/vnd.ms-office.activeX"/>
  <Override PartName="/xl/activeX/activeX191.xml" ContentType="application/vnd.ms-office.activeX+xml"/>
  <Override PartName="/xl/activeX/activeX191.bin" ContentType="application/vnd.ms-office.activeX"/>
  <Override PartName="/xl/activeX/activeX192.xml" ContentType="application/vnd.ms-office.activeX+xml"/>
  <Override PartName="/xl/activeX/activeX192.bin" ContentType="application/vnd.ms-office.activeX"/>
  <Override PartName="/xl/activeX/activeX193.xml" ContentType="application/vnd.ms-office.activeX+xml"/>
  <Override PartName="/xl/activeX/activeX193.bin" ContentType="application/vnd.ms-office.activeX"/>
  <Override PartName="/xl/activeX/activeX194.xml" ContentType="application/vnd.ms-office.activeX+xml"/>
  <Override PartName="/xl/activeX/activeX194.bin" ContentType="application/vnd.ms-office.activeX"/>
  <Override PartName="/xl/activeX/activeX195.xml" ContentType="application/vnd.ms-office.activeX+xml"/>
  <Override PartName="/xl/activeX/activeX195.bin" ContentType="application/vnd.ms-office.activeX"/>
  <Override PartName="/xl/activeX/activeX196.xml" ContentType="application/vnd.ms-office.activeX+xml"/>
  <Override PartName="/xl/activeX/activeX196.bin" ContentType="application/vnd.ms-office.activeX"/>
  <Override PartName="/xl/activeX/activeX197.xml" ContentType="application/vnd.ms-office.activeX+xml"/>
  <Override PartName="/xl/activeX/activeX197.bin" ContentType="application/vnd.ms-office.activeX"/>
  <Override PartName="/xl/activeX/activeX198.xml" ContentType="application/vnd.ms-office.activeX+xml"/>
  <Override PartName="/xl/activeX/activeX198.bin" ContentType="application/vnd.ms-office.activeX"/>
  <Override PartName="/xl/activeX/activeX199.xml" ContentType="application/vnd.ms-office.activeX+xml"/>
  <Override PartName="/xl/activeX/activeX199.bin" ContentType="application/vnd.ms-office.activeX"/>
  <Override PartName="/xl/activeX/activeX200.xml" ContentType="application/vnd.ms-office.activeX+xml"/>
  <Override PartName="/xl/activeX/activeX200.bin" ContentType="application/vnd.ms-office.activeX"/>
  <Override PartName="/xl/activeX/activeX201.xml" ContentType="application/vnd.ms-office.activeX+xml"/>
  <Override PartName="/xl/activeX/activeX201.bin" ContentType="application/vnd.ms-office.activeX"/>
  <Override PartName="/xl/activeX/activeX202.xml" ContentType="application/vnd.ms-office.activeX+xml"/>
  <Override PartName="/xl/activeX/activeX202.bin" ContentType="application/vnd.ms-office.activeX"/>
  <Override PartName="/xl/activeX/activeX203.xml" ContentType="application/vnd.ms-office.activeX+xml"/>
  <Override PartName="/xl/activeX/activeX203.bin" ContentType="application/vnd.ms-office.activeX"/>
  <Override PartName="/xl/activeX/activeX204.xml" ContentType="application/vnd.ms-office.activeX+xml"/>
  <Override PartName="/xl/activeX/activeX204.bin" ContentType="application/vnd.ms-office.activeX"/>
  <Override PartName="/xl/activeX/activeX205.xml" ContentType="application/vnd.ms-office.activeX+xml"/>
  <Override PartName="/xl/activeX/activeX205.bin" ContentType="application/vnd.ms-office.activeX"/>
  <Override PartName="/xl/activeX/activeX206.xml" ContentType="application/vnd.ms-office.activeX+xml"/>
  <Override PartName="/xl/activeX/activeX206.bin" ContentType="application/vnd.ms-office.activeX"/>
  <Override PartName="/xl/activeX/activeX207.xml" ContentType="application/vnd.ms-office.activeX+xml"/>
  <Override PartName="/xl/activeX/activeX207.bin" ContentType="application/vnd.ms-office.activeX"/>
  <Override PartName="/xl/activeX/activeX208.xml" ContentType="application/vnd.ms-office.activeX+xml"/>
  <Override PartName="/xl/activeX/activeX208.bin" ContentType="application/vnd.ms-office.activeX"/>
  <Override PartName="/xl/activeX/activeX209.xml" ContentType="application/vnd.ms-office.activeX+xml"/>
  <Override PartName="/xl/activeX/activeX209.bin" ContentType="application/vnd.ms-office.activeX"/>
  <Override PartName="/xl/activeX/activeX210.xml" ContentType="application/vnd.ms-office.activeX+xml"/>
  <Override PartName="/xl/activeX/activeX210.bin" ContentType="application/vnd.ms-office.activeX"/>
  <Override PartName="/xl/activeX/activeX211.xml" ContentType="application/vnd.ms-office.activeX+xml"/>
  <Override PartName="/xl/activeX/activeX211.bin" ContentType="application/vnd.ms-office.activeX"/>
  <Override PartName="/xl/activeX/activeX212.xml" ContentType="application/vnd.ms-office.activeX+xml"/>
  <Override PartName="/xl/activeX/activeX212.bin" ContentType="application/vnd.ms-office.activeX"/>
  <Override PartName="/xl/activeX/activeX213.xml" ContentType="application/vnd.ms-office.activeX+xml"/>
  <Override PartName="/xl/activeX/activeX213.bin" ContentType="application/vnd.ms-office.activeX"/>
  <Override PartName="/xl/activeX/activeX214.xml" ContentType="application/vnd.ms-office.activeX+xml"/>
  <Override PartName="/xl/activeX/activeX214.bin" ContentType="application/vnd.ms-office.activeX"/>
  <Override PartName="/xl/activeX/activeX215.xml" ContentType="application/vnd.ms-office.activeX+xml"/>
  <Override PartName="/xl/activeX/activeX215.bin" ContentType="application/vnd.ms-office.activeX"/>
  <Override PartName="/xl/activeX/activeX216.xml" ContentType="application/vnd.ms-office.activeX+xml"/>
  <Override PartName="/xl/activeX/activeX216.bin" ContentType="application/vnd.ms-office.activeX"/>
  <Override PartName="/xl/activeX/activeX217.xml" ContentType="application/vnd.ms-office.activeX+xml"/>
  <Override PartName="/xl/activeX/activeX217.bin" ContentType="application/vnd.ms-office.activeX"/>
  <Override PartName="/xl/activeX/activeX218.xml" ContentType="application/vnd.ms-office.activeX+xml"/>
  <Override PartName="/xl/activeX/activeX218.bin" ContentType="application/vnd.ms-office.activeX"/>
  <Override PartName="/xl/activeX/activeX219.xml" ContentType="application/vnd.ms-office.activeX+xml"/>
  <Override PartName="/xl/activeX/activeX219.bin" ContentType="application/vnd.ms-office.activeX"/>
  <Override PartName="/xl/activeX/activeX220.xml" ContentType="application/vnd.ms-office.activeX+xml"/>
  <Override PartName="/xl/activeX/activeX220.bin" ContentType="application/vnd.ms-office.activeX"/>
  <Override PartName="/xl/activeX/activeX221.xml" ContentType="application/vnd.ms-office.activeX+xml"/>
  <Override PartName="/xl/activeX/activeX221.bin" ContentType="application/vnd.ms-office.activeX"/>
  <Override PartName="/xl/activeX/activeX222.xml" ContentType="application/vnd.ms-office.activeX+xml"/>
  <Override PartName="/xl/activeX/activeX222.bin" ContentType="application/vnd.ms-office.activeX"/>
  <Override PartName="/xl/activeX/activeX223.xml" ContentType="application/vnd.ms-office.activeX+xml"/>
  <Override PartName="/xl/activeX/activeX223.bin" ContentType="application/vnd.ms-office.activeX"/>
  <Override PartName="/xl/activeX/activeX224.xml" ContentType="application/vnd.ms-office.activeX+xml"/>
  <Override PartName="/xl/activeX/activeX224.bin" ContentType="application/vnd.ms-office.activeX"/>
  <Override PartName="/xl/activeX/activeX225.xml" ContentType="application/vnd.ms-office.activeX+xml"/>
  <Override PartName="/xl/activeX/activeX225.bin" ContentType="application/vnd.ms-office.activeX"/>
  <Override PartName="/xl/activeX/activeX226.xml" ContentType="application/vnd.ms-office.activeX+xml"/>
  <Override PartName="/xl/activeX/activeX226.bin" ContentType="application/vnd.ms-office.activeX"/>
  <Override PartName="/xl/activeX/activeX227.xml" ContentType="application/vnd.ms-office.activeX+xml"/>
  <Override PartName="/xl/activeX/activeX227.bin" ContentType="application/vnd.ms-office.activeX"/>
  <Override PartName="/xl/activeX/activeX228.xml" ContentType="application/vnd.ms-office.activeX+xml"/>
  <Override PartName="/xl/activeX/activeX228.bin" ContentType="application/vnd.ms-office.activeX"/>
  <Override PartName="/xl/activeX/activeX229.xml" ContentType="application/vnd.ms-office.activeX+xml"/>
  <Override PartName="/xl/activeX/activeX229.bin" ContentType="application/vnd.ms-office.activeX"/>
  <Override PartName="/xl/activeX/activeX230.xml" ContentType="application/vnd.ms-office.activeX+xml"/>
  <Override PartName="/xl/activeX/activeX230.bin" ContentType="application/vnd.ms-office.activeX"/>
  <Override PartName="/xl/activeX/activeX231.xml" ContentType="application/vnd.ms-office.activeX+xml"/>
  <Override PartName="/xl/activeX/activeX231.bin" ContentType="application/vnd.ms-office.activeX"/>
  <Override PartName="/xl/activeX/activeX232.xml" ContentType="application/vnd.ms-office.activeX+xml"/>
  <Override PartName="/xl/activeX/activeX232.bin" ContentType="application/vnd.ms-office.activeX"/>
  <Override PartName="/xl/activeX/activeX233.xml" ContentType="application/vnd.ms-office.activeX+xml"/>
  <Override PartName="/xl/activeX/activeX233.bin" ContentType="application/vnd.ms-office.activeX"/>
  <Override PartName="/xl/activeX/activeX234.xml" ContentType="application/vnd.ms-office.activeX+xml"/>
  <Override PartName="/xl/activeX/activeX234.bin" ContentType="application/vnd.ms-office.activeX"/>
  <Override PartName="/xl/activeX/activeX235.xml" ContentType="application/vnd.ms-office.activeX+xml"/>
  <Override PartName="/xl/activeX/activeX235.bin" ContentType="application/vnd.ms-office.activeX"/>
  <Override PartName="/xl/activeX/activeX236.xml" ContentType="application/vnd.ms-office.activeX+xml"/>
  <Override PartName="/xl/activeX/activeX236.bin" ContentType="application/vnd.ms-office.activeX"/>
  <Override PartName="/xl/activeX/activeX237.xml" ContentType="application/vnd.ms-office.activeX+xml"/>
  <Override PartName="/xl/activeX/activeX237.bin" ContentType="application/vnd.ms-office.activeX"/>
  <Override PartName="/xl/activeX/activeX238.xml" ContentType="application/vnd.ms-office.activeX+xml"/>
  <Override PartName="/xl/activeX/activeX238.bin" ContentType="application/vnd.ms-office.activeX"/>
  <Override PartName="/xl/activeX/activeX239.xml" ContentType="application/vnd.ms-office.activeX+xml"/>
  <Override PartName="/xl/activeX/activeX239.bin" ContentType="application/vnd.ms-office.activeX"/>
  <Override PartName="/xl/activeX/activeX240.xml" ContentType="application/vnd.ms-office.activeX+xml"/>
  <Override PartName="/xl/activeX/activeX240.bin" ContentType="application/vnd.ms-office.activeX"/>
  <Override PartName="/xl/activeX/activeX241.xml" ContentType="application/vnd.ms-office.activeX+xml"/>
  <Override PartName="/xl/activeX/activeX241.bin" ContentType="application/vnd.ms-office.activeX"/>
  <Override PartName="/xl/activeX/activeX242.xml" ContentType="application/vnd.ms-office.activeX+xml"/>
  <Override PartName="/xl/activeX/activeX242.bin" ContentType="application/vnd.ms-office.activeX"/>
  <Override PartName="/xl/activeX/activeX243.xml" ContentType="application/vnd.ms-office.activeX+xml"/>
  <Override PartName="/xl/activeX/activeX243.bin" ContentType="application/vnd.ms-office.activeX"/>
  <Override PartName="/xl/activeX/activeX244.xml" ContentType="application/vnd.ms-office.activeX+xml"/>
  <Override PartName="/xl/activeX/activeX244.bin" ContentType="application/vnd.ms-office.activeX"/>
  <Override PartName="/xl/activeX/activeX245.xml" ContentType="application/vnd.ms-office.activeX+xml"/>
  <Override PartName="/xl/activeX/activeX245.bin" ContentType="application/vnd.ms-office.activeX"/>
  <Override PartName="/xl/activeX/activeX246.xml" ContentType="application/vnd.ms-office.activeX+xml"/>
  <Override PartName="/xl/activeX/activeX246.bin" ContentType="application/vnd.ms-office.activeX"/>
  <Override PartName="/xl/activeX/activeX247.xml" ContentType="application/vnd.ms-office.activeX+xml"/>
  <Override PartName="/xl/activeX/activeX247.bin" ContentType="application/vnd.ms-office.activeX"/>
  <Override PartName="/xl/activeX/activeX248.xml" ContentType="application/vnd.ms-office.activeX+xml"/>
  <Override PartName="/xl/activeX/activeX248.bin" ContentType="application/vnd.ms-office.activeX"/>
  <Override PartName="/xl/activeX/activeX249.xml" ContentType="application/vnd.ms-office.activeX+xml"/>
  <Override PartName="/xl/activeX/activeX249.bin" ContentType="application/vnd.ms-office.activeX"/>
  <Override PartName="/xl/activeX/activeX250.xml" ContentType="application/vnd.ms-office.activeX+xml"/>
  <Override PartName="/xl/activeX/activeX250.bin" ContentType="application/vnd.ms-office.activeX"/>
  <Override PartName="/xl/activeX/activeX251.xml" ContentType="application/vnd.ms-office.activeX+xml"/>
  <Override PartName="/xl/activeX/activeX251.bin" ContentType="application/vnd.ms-office.activeX"/>
  <Override PartName="/xl/activeX/activeX252.xml" ContentType="application/vnd.ms-office.activeX+xml"/>
  <Override PartName="/xl/activeX/activeX252.bin" ContentType="application/vnd.ms-office.activeX"/>
  <Override PartName="/xl/activeX/activeX253.xml" ContentType="application/vnd.ms-office.activeX+xml"/>
  <Override PartName="/xl/activeX/activeX253.bin" ContentType="application/vnd.ms-office.activeX"/>
  <Override PartName="/xl/activeX/activeX254.xml" ContentType="application/vnd.ms-office.activeX+xml"/>
  <Override PartName="/xl/activeX/activeX254.bin" ContentType="application/vnd.ms-office.activeX"/>
  <Override PartName="/xl/activeX/activeX255.xml" ContentType="application/vnd.ms-office.activeX+xml"/>
  <Override PartName="/xl/activeX/activeX255.bin" ContentType="application/vnd.ms-office.activeX"/>
  <Override PartName="/xl/activeX/activeX256.xml" ContentType="application/vnd.ms-office.activeX+xml"/>
  <Override PartName="/xl/activeX/activeX256.bin" ContentType="application/vnd.ms-office.activeX"/>
  <Override PartName="/xl/activeX/activeX257.xml" ContentType="application/vnd.ms-office.activeX+xml"/>
  <Override PartName="/xl/activeX/activeX257.bin" ContentType="application/vnd.ms-office.activeX"/>
  <Override PartName="/xl/activeX/activeX258.xml" ContentType="application/vnd.ms-office.activeX+xml"/>
  <Override PartName="/xl/activeX/activeX258.bin" ContentType="application/vnd.ms-office.activeX"/>
  <Override PartName="/xl/activeX/activeX259.xml" ContentType="application/vnd.ms-office.activeX+xml"/>
  <Override PartName="/xl/activeX/activeX259.bin" ContentType="application/vnd.ms-office.activeX"/>
  <Override PartName="/xl/activeX/activeX260.xml" ContentType="application/vnd.ms-office.activeX+xml"/>
  <Override PartName="/xl/activeX/activeX260.bin" ContentType="application/vnd.ms-office.activeX"/>
  <Override PartName="/xl/activeX/activeX261.xml" ContentType="application/vnd.ms-office.activeX+xml"/>
  <Override PartName="/xl/activeX/activeX261.bin" ContentType="application/vnd.ms-office.activeX"/>
  <Override PartName="/xl/activeX/activeX262.xml" ContentType="application/vnd.ms-office.activeX+xml"/>
  <Override PartName="/xl/activeX/activeX262.bin" ContentType="application/vnd.ms-office.activeX"/>
  <Override PartName="/xl/activeX/activeX263.xml" ContentType="application/vnd.ms-office.activeX+xml"/>
  <Override PartName="/xl/activeX/activeX263.bin" ContentType="application/vnd.ms-office.activeX"/>
  <Override PartName="/xl/activeX/activeX264.xml" ContentType="application/vnd.ms-office.activeX+xml"/>
  <Override PartName="/xl/activeX/activeX264.bin" ContentType="application/vnd.ms-office.activeX"/>
  <Override PartName="/xl/activeX/activeX265.xml" ContentType="application/vnd.ms-office.activeX+xml"/>
  <Override PartName="/xl/activeX/activeX265.bin" ContentType="application/vnd.ms-office.activeX"/>
  <Override PartName="/xl/activeX/activeX266.xml" ContentType="application/vnd.ms-office.activeX+xml"/>
  <Override PartName="/xl/activeX/activeX266.bin" ContentType="application/vnd.ms-office.activeX"/>
  <Override PartName="/xl/activeX/activeX267.xml" ContentType="application/vnd.ms-office.activeX+xml"/>
  <Override PartName="/xl/activeX/activeX267.bin" ContentType="application/vnd.ms-office.activeX"/>
  <Override PartName="/xl/activeX/activeX268.xml" ContentType="application/vnd.ms-office.activeX+xml"/>
  <Override PartName="/xl/activeX/activeX268.bin" ContentType="application/vnd.ms-office.activeX"/>
  <Override PartName="/xl/activeX/activeX269.xml" ContentType="application/vnd.ms-office.activeX+xml"/>
  <Override PartName="/xl/activeX/activeX269.bin" ContentType="application/vnd.ms-office.activeX"/>
  <Override PartName="/xl/activeX/activeX270.xml" ContentType="application/vnd.ms-office.activeX+xml"/>
  <Override PartName="/xl/activeX/activeX270.bin" ContentType="application/vnd.ms-office.activeX"/>
  <Override PartName="/xl/activeX/activeX271.xml" ContentType="application/vnd.ms-office.activeX+xml"/>
  <Override PartName="/xl/activeX/activeX271.bin" ContentType="application/vnd.ms-office.activeX"/>
  <Override PartName="/xl/activeX/activeX272.xml" ContentType="application/vnd.ms-office.activeX+xml"/>
  <Override PartName="/xl/activeX/activeX272.bin" ContentType="application/vnd.ms-office.activeX"/>
  <Override PartName="/xl/activeX/activeX273.xml" ContentType="application/vnd.ms-office.activeX+xml"/>
  <Override PartName="/xl/activeX/activeX273.bin" ContentType="application/vnd.ms-office.activeX"/>
  <Override PartName="/xl/activeX/activeX274.xml" ContentType="application/vnd.ms-office.activeX+xml"/>
  <Override PartName="/xl/activeX/activeX274.bin" ContentType="application/vnd.ms-office.activeX"/>
  <Override PartName="/xl/activeX/activeX275.xml" ContentType="application/vnd.ms-office.activeX+xml"/>
  <Override PartName="/xl/activeX/activeX275.bin" ContentType="application/vnd.ms-office.activeX"/>
  <Override PartName="/xl/activeX/activeX276.xml" ContentType="application/vnd.ms-office.activeX+xml"/>
  <Override PartName="/xl/activeX/activeX276.bin" ContentType="application/vnd.ms-office.activeX"/>
  <Override PartName="/xl/activeX/activeX277.xml" ContentType="application/vnd.ms-office.activeX+xml"/>
  <Override PartName="/xl/activeX/activeX277.bin" ContentType="application/vnd.ms-office.activeX"/>
  <Override PartName="/xl/activeX/activeX278.xml" ContentType="application/vnd.ms-office.activeX+xml"/>
  <Override PartName="/xl/activeX/activeX278.bin" ContentType="application/vnd.ms-office.activeX"/>
  <Override PartName="/xl/activeX/activeX279.xml" ContentType="application/vnd.ms-office.activeX+xml"/>
  <Override PartName="/xl/activeX/activeX279.bin" ContentType="application/vnd.ms-office.activeX"/>
  <Override PartName="/xl/activeX/activeX280.xml" ContentType="application/vnd.ms-office.activeX+xml"/>
  <Override PartName="/xl/activeX/activeX280.bin" ContentType="application/vnd.ms-office.activeX"/>
  <Override PartName="/xl/activeX/activeX281.xml" ContentType="application/vnd.ms-office.activeX+xml"/>
  <Override PartName="/xl/activeX/activeX281.bin" ContentType="application/vnd.ms-office.activeX"/>
  <Override PartName="/xl/activeX/activeX282.xml" ContentType="application/vnd.ms-office.activeX+xml"/>
  <Override PartName="/xl/activeX/activeX282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ZHARBC\Documents\Python Monthly Tasks\Exports\Completeness Approval\"/>
    </mc:Choice>
  </mc:AlternateContent>
  <xr:revisionPtr revIDLastSave="0" documentId="8_{5B48D2D8-1A57-499D-B301-817EA553A7C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ctober" sheetId="6" r:id="rId1"/>
    <sheet name="Mail_Creator" sheetId="2" r:id="rId2"/>
    <sheet name="RIC extract" sheetId="7" r:id="rId3"/>
    <sheet name="Sheet1" sheetId="8" r:id="rId4"/>
  </sheets>
  <definedNames>
    <definedName name="_xlnm._FilterDatabase" localSheetId="0" hidden="1">October!$A$1:$U$50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9" i="7" l="1"/>
  <c r="I50" i="6"/>
  <c r="G88" i="7"/>
  <c r="F1" i="7" l="1"/>
  <c r="G1" i="7"/>
  <c r="F2" i="7"/>
  <c r="G2" i="7"/>
  <c r="F3" i="7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F49" i="7"/>
  <c r="G49" i="7"/>
  <c r="F50" i="7"/>
  <c r="G50" i="7"/>
  <c r="F51" i="7"/>
  <c r="G51" i="7"/>
  <c r="F52" i="7"/>
  <c r="G52" i="7"/>
  <c r="F53" i="7"/>
  <c r="G53" i="7"/>
  <c r="F54" i="7"/>
  <c r="G54" i="7"/>
  <c r="F55" i="7"/>
  <c r="G55" i="7"/>
  <c r="F56" i="7"/>
  <c r="G56" i="7"/>
  <c r="F57" i="7"/>
  <c r="G57" i="7"/>
  <c r="F58" i="7"/>
  <c r="G58" i="7"/>
  <c r="F59" i="7"/>
  <c r="G59" i="7"/>
  <c r="F60" i="7"/>
  <c r="G60" i="7"/>
  <c r="F61" i="7"/>
  <c r="G61" i="7"/>
  <c r="F62" i="7"/>
  <c r="G62" i="7"/>
  <c r="F63" i="7"/>
  <c r="G63" i="7"/>
  <c r="F64" i="7"/>
  <c r="G64" i="7"/>
  <c r="F65" i="7"/>
  <c r="G65" i="7"/>
  <c r="F66" i="7"/>
  <c r="G66" i="7"/>
  <c r="F67" i="7"/>
  <c r="G67" i="7"/>
  <c r="F68" i="7"/>
  <c r="G68" i="7"/>
  <c r="F69" i="7"/>
  <c r="G69" i="7"/>
  <c r="F70" i="7"/>
  <c r="G70" i="7"/>
  <c r="F71" i="7"/>
  <c r="G71" i="7"/>
  <c r="F72" i="7"/>
  <c r="G72" i="7"/>
  <c r="F73" i="7"/>
  <c r="G73" i="7"/>
  <c r="F74" i="7"/>
  <c r="G74" i="7"/>
  <c r="F75" i="7"/>
  <c r="G75" i="7"/>
  <c r="D5" i="6" l="1"/>
  <c r="D6" i="6"/>
  <c r="D7" i="6"/>
  <c r="D8" i="6"/>
  <c r="D9" i="6"/>
  <c r="S7" i="6" l="1"/>
  <c r="E7" i="6" l="1"/>
  <c r="H7" i="6" l="1"/>
  <c r="I5" i="6"/>
  <c r="I7" i="6"/>
  <c r="J7" i="6" s="1"/>
  <c r="D13" i="6"/>
  <c r="D15" i="6"/>
  <c r="D19" i="6"/>
  <c r="D23" i="6"/>
  <c r="D25" i="6"/>
  <c r="D26" i="6"/>
  <c r="D28" i="6"/>
  <c r="D29" i="6"/>
  <c r="D31" i="6"/>
  <c r="D33" i="6"/>
  <c r="D36" i="6"/>
  <c r="D37" i="6"/>
  <c r="D39" i="6"/>
  <c r="F76" i="7"/>
  <c r="G76" i="7"/>
  <c r="F77" i="7"/>
  <c r="D44" i="6" s="1"/>
  <c r="G77" i="7"/>
  <c r="F78" i="7"/>
  <c r="G78" i="7"/>
  <c r="F79" i="7"/>
  <c r="D50" i="6" s="1"/>
  <c r="G79" i="7"/>
  <c r="F80" i="7"/>
  <c r="G80" i="7"/>
  <c r="F81" i="7"/>
  <c r="G81" i="7"/>
  <c r="F82" i="7"/>
  <c r="G82" i="7"/>
  <c r="F83" i="7"/>
  <c r="G83" i="7"/>
  <c r="F84" i="7"/>
  <c r="G84" i="7"/>
  <c r="F85" i="7"/>
  <c r="G85" i="7"/>
  <c r="F86" i="7"/>
  <c r="G86" i="7"/>
  <c r="F87" i="7"/>
  <c r="G87" i="7"/>
  <c r="F88" i="7"/>
  <c r="F89" i="7"/>
  <c r="F90" i="7"/>
  <c r="G90" i="7"/>
  <c r="F91" i="7"/>
  <c r="G91" i="7"/>
  <c r="F92" i="7"/>
  <c r="G92" i="7"/>
  <c r="F93" i="7"/>
  <c r="G93" i="7"/>
  <c r="F94" i="7"/>
  <c r="G94" i="7"/>
  <c r="F95" i="7"/>
  <c r="G95" i="7"/>
  <c r="F96" i="7"/>
  <c r="G96" i="7"/>
  <c r="F97" i="7"/>
  <c r="G97" i="7"/>
  <c r="F98" i="7"/>
  <c r="G98" i="7"/>
  <c r="F99" i="7"/>
  <c r="G99" i="7"/>
  <c r="F100" i="7"/>
  <c r="G100" i="7"/>
  <c r="F101" i="7"/>
  <c r="G101" i="7"/>
  <c r="F102" i="7"/>
  <c r="G102" i="7"/>
  <c r="F103" i="7"/>
  <c r="G103" i="7"/>
  <c r="F104" i="7"/>
  <c r="G104" i="7"/>
  <c r="F105" i="7"/>
  <c r="G105" i="7"/>
  <c r="F106" i="7"/>
  <c r="G106" i="7"/>
  <c r="F107" i="7"/>
  <c r="G107" i="7"/>
  <c r="F108" i="7"/>
  <c r="G108" i="7"/>
  <c r="F109" i="7"/>
  <c r="G109" i="7"/>
  <c r="F110" i="7"/>
  <c r="G110" i="7"/>
  <c r="F111" i="7"/>
  <c r="G111" i="7"/>
  <c r="F112" i="7"/>
  <c r="G112" i="7"/>
  <c r="F113" i="7"/>
  <c r="G113" i="7"/>
  <c r="F114" i="7"/>
  <c r="G114" i="7"/>
  <c r="F115" i="7"/>
  <c r="G115" i="7"/>
  <c r="F116" i="7"/>
  <c r="G116" i="7"/>
  <c r="F117" i="7"/>
  <c r="G117" i="7"/>
  <c r="F118" i="7"/>
  <c r="G118" i="7"/>
  <c r="F119" i="7"/>
  <c r="G119" i="7"/>
  <c r="F120" i="7"/>
  <c r="G120" i="7"/>
  <c r="F121" i="7"/>
  <c r="G121" i="7"/>
  <c r="D41" i="6" l="1"/>
  <c r="D46" i="6"/>
  <c r="D45" i="6"/>
  <c r="D40" i="6"/>
  <c r="I25" i="6"/>
  <c r="J25" i="6" s="1"/>
  <c r="M7" i="6"/>
  <c r="O7" i="6" s="1"/>
  <c r="R7" i="6" s="1"/>
  <c r="D42" i="6"/>
  <c r="D22" i="6"/>
  <c r="D18" i="6"/>
  <c r="D12" i="6"/>
  <c r="I6" i="6"/>
  <c r="D49" i="6"/>
  <c r="D35" i="6"/>
  <c r="D30" i="6"/>
  <c r="D24" i="6"/>
  <c r="D17" i="6"/>
  <c r="D48" i="6"/>
  <c r="D43" i="6"/>
  <c r="D20" i="6"/>
  <c r="D14" i="6"/>
  <c r="D10" i="6"/>
  <c r="D38" i="6"/>
  <c r="D34" i="6"/>
  <c r="D16" i="6"/>
  <c r="D47" i="6"/>
  <c r="D32" i="6"/>
  <c r="D27" i="6"/>
  <c r="D21" i="6"/>
  <c r="D11" i="6"/>
  <c r="E25" i="6"/>
  <c r="S25" i="6"/>
  <c r="M25" i="6" l="1"/>
  <c r="H25" i="6"/>
  <c r="S29" i="6"/>
  <c r="I34" i="6" l="1"/>
  <c r="I38" i="6"/>
  <c r="I22" i="2"/>
  <c r="J17" i="2"/>
  <c r="J15" i="2"/>
  <c r="J9" i="2"/>
  <c r="J44" i="2"/>
  <c r="I25" i="2"/>
  <c r="J41" i="2"/>
  <c r="J27" i="2"/>
  <c r="J35" i="2"/>
  <c r="J12" i="2"/>
  <c r="J43" i="2"/>
  <c r="I8" i="2"/>
  <c r="I40" i="2"/>
  <c r="I34" i="2"/>
  <c r="J10" i="2"/>
  <c r="I16" i="2"/>
  <c r="J29" i="2"/>
  <c r="I21" i="2"/>
  <c r="I35" i="2"/>
  <c r="J14" i="2"/>
  <c r="I28" i="2"/>
  <c r="I4" i="2"/>
  <c r="I20" i="2"/>
  <c r="J20" i="2"/>
  <c r="I41" i="2"/>
  <c r="J30" i="2"/>
  <c r="I43" i="2"/>
  <c r="J26" i="2"/>
  <c r="J19" i="2"/>
  <c r="I44" i="2"/>
  <c r="I15" i="2"/>
  <c r="I12" i="2"/>
  <c r="I39" i="2"/>
  <c r="I3" i="2"/>
  <c r="I5" i="2"/>
  <c r="J24" i="2"/>
  <c r="J22" i="2"/>
  <c r="I32" i="2"/>
  <c r="J23" i="2"/>
  <c r="J37" i="2"/>
  <c r="J28" i="2"/>
  <c r="J33" i="2"/>
  <c r="J39" i="2"/>
  <c r="I33" i="2"/>
  <c r="I14" i="2"/>
  <c r="I19" i="2"/>
  <c r="J4" i="2"/>
  <c r="J25" i="2"/>
  <c r="I13" i="2"/>
  <c r="J42" i="2"/>
  <c r="J16" i="2"/>
  <c r="I6" i="2"/>
  <c r="I10" i="2"/>
  <c r="J40" i="2"/>
  <c r="I9" i="2"/>
  <c r="J5" i="2"/>
  <c r="I7" i="2"/>
  <c r="J31" i="2"/>
  <c r="J2" i="2"/>
  <c r="I11" i="2"/>
  <c r="J8" i="2"/>
  <c r="I27" i="2"/>
  <c r="J32" i="2"/>
  <c r="I17" i="2"/>
  <c r="I26" i="2"/>
  <c r="J11" i="2"/>
  <c r="I36" i="2"/>
  <c r="I23" i="2"/>
  <c r="I38" i="2"/>
  <c r="I2" i="2"/>
  <c r="J3" i="2"/>
  <c r="I29" i="2"/>
  <c r="J6" i="2"/>
  <c r="I30" i="2"/>
  <c r="J7" i="2"/>
  <c r="J18" i="2"/>
  <c r="I31" i="2"/>
  <c r="J36" i="2"/>
  <c r="I42" i="2"/>
  <c r="J34" i="2"/>
  <c r="I37" i="2"/>
  <c r="J13" i="2"/>
  <c r="I18" i="2"/>
  <c r="I24" i="2"/>
  <c r="J21" i="2"/>
  <c r="J38" i="2"/>
  <c r="I29" i="6" l="1"/>
  <c r="J29" i="6" s="1"/>
  <c r="E29" i="6"/>
  <c r="H29" i="6" s="1"/>
  <c r="I19" i="6"/>
  <c r="B4" i="2"/>
  <c r="B3" i="2"/>
  <c r="G16" i="2"/>
  <c r="M29" i="6" l="1"/>
  <c r="O29" i="6" s="1"/>
  <c r="R29" i="6" s="1"/>
  <c r="S24" i="6"/>
  <c r="I24" i="6" l="1"/>
  <c r="E24" i="6"/>
  <c r="G20" i="2"/>
  <c r="E20" i="2"/>
  <c r="J24" i="6" l="1"/>
  <c r="I48" i="6"/>
  <c r="F20" i="2"/>
  <c r="H20" i="2"/>
  <c r="G42" i="2"/>
  <c r="M24" i="6" l="1"/>
  <c r="H24" i="6"/>
  <c r="I46" i="6"/>
  <c r="G40" i="2"/>
  <c r="O24" i="6" l="1"/>
  <c r="E42" i="2"/>
  <c r="L20" i="2"/>
  <c r="K20" i="2"/>
  <c r="R24" i="6" l="1"/>
  <c r="S20" i="6"/>
  <c r="E15" i="2"/>
  <c r="E31" i="2"/>
  <c r="E2" i="2"/>
  <c r="S31" i="6" l="1"/>
  <c r="S48" i="6"/>
  <c r="S30" i="6"/>
  <c r="S27" i="6"/>
  <c r="S47" i="6"/>
  <c r="S26" i="6"/>
  <c r="S44" i="6"/>
  <c r="S39" i="6"/>
  <c r="S15" i="6"/>
  <c r="S28" i="6"/>
  <c r="S13" i="6"/>
  <c r="S33" i="6"/>
  <c r="S18" i="6"/>
  <c r="S38" i="6"/>
  <c r="S41" i="6"/>
  <c r="S21" i="6"/>
  <c r="S34" i="6"/>
  <c r="S10" i="6"/>
  <c r="S40" i="6"/>
  <c r="S19" i="6"/>
  <c r="S42" i="6"/>
  <c r="S22" i="6"/>
  <c r="S43" i="6"/>
  <c r="S23" i="6"/>
  <c r="S16" i="6"/>
  <c r="S46" i="6"/>
  <c r="S17" i="6"/>
  <c r="S32" i="6"/>
  <c r="S9" i="6"/>
  <c r="S37" i="6"/>
  <c r="S14" i="6"/>
  <c r="S45" i="6"/>
  <c r="S5" i="6"/>
  <c r="S36" i="6"/>
  <c r="S12" i="6"/>
  <c r="S35" i="6"/>
  <c r="S11" i="6"/>
  <c r="S50" i="6"/>
  <c r="S49" i="6"/>
  <c r="S8" i="6"/>
  <c r="E48" i="6" l="1"/>
  <c r="E12" i="2"/>
  <c r="E8" i="2"/>
  <c r="E9" i="2"/>
  <c r="E36" i="2"/>
  <c r="F42" i="2"/>
  <c r="E39" i="2"/>
  <c r="E22" i="2"/>
  <c r="E35" i="2"/>
  <c r="E21" i="2"/>
  <c r="E30" i="2"/>
  <c r="E28" i="2"/>
  <c r="E24" i="2"/>
  <c r="E34" i="2"/>
  <c r="E10" i="2"/>
  <c r="E6" i="2"/>
  <c r="E14" i="2"/>
  <c r="E37" i="2"/>
  <c r="E25" i="2"/>
  <c r="E13" i="2"/>
  <c r="E44" i="2"/>
  <c r="E26" i="2"/>
  <c r="E23" i="2"/>
  <c r="E5" i="2"/>
  <c r="E7" i="2"/>
  <c r="E4" i="2"/>
  <c r="E38" i="2"/>
  <c r="E27" i="2"/>
  <c r="E33" i="2"/>
  <c r="E32" i="2"/>
  <c r="E18" i="2"/>
  <c r="E41" i="2"/>
  <c r="E11" i="2"/>
  <c r="E19" i="2"/>
  <c r="E17" i="2"/>
  <c r="E29" i="2"/>
  <c r="E43" i="2"/>
  <c r="E40" i="2"/>
  <c r="E16" i="2"/>
  <c r="M48" i="6" l="1"/>
  <c r="H48" i="6"/>
  <c r="E17" i="6"/>
  <c r="E18" i="6"/>
  <c r="I14" i="6"/>
  <c r="I15" i="6"/>
  <c r="I20" i="6"/>
  <c r="I23" i="6"/>
  <c r="I31" i="6"/>
  <c r="I37" i="6"/>
  <c r="I39" i="6"/>
  <c r="I40" i="6"/>
  <c r="I47" i="6"/>
  <c r="I49" i="6"/>
  <c r="I8" i="6"/>
  <c r="I11" i="6"/>
  <c r="I35" i="6"/>
  <c r="I12" i="6"/>
  <c r="I36" i="6"/>
  <c r="I45" i="6"/>
  <c r="J45" i="6" s="1"/>
  <c r="I9" i="6"/>
  <c r="I32" i="6"/>
  <c r="I17" i="6"/>
  <c r="I16" i="6"/>
  <c r="I43" i="6"/>
  <c r="I22" i="6"/>
  <c r="I42" i="6"/>
  <c r="I10" i="6"/>
  <c r="I21" i="6"/>
  <c r="I41" i="6"/>
  <c r="I18" i="6"/>
  <c r="I33" i="6"/>
  <c r="I13" i="6"/>
  <c r="I28" i="6"/>
  <c r="I44" i="6"/>
  <c r="I26" i="6"/>
  <c r="I27" i="6"/>
  <c r="I30" i="6"/>
  <c r="G7" i="2"/>
  <c r="G10" i="2"/>
  <c r="G37" i="2"/>
  <c r="G23" i="2"/>
  <c r="G13" i="2"/>
  <c r="G41" i="2"/>
  <c r="G27" i="2"/>
  <c r="G33" i="2"/>
  <c r="G29" i="2"/>
  <c r="G6" i="2"/>
  <c r="G43" i="2"/>
  <c r="E3" i="2"/>
  <c r="G22" i="2"/>
  <c r="G21" i="2"/>
  <c r="G31" i="2"/>
  <c r="G4" i="2"/>
  <c r="G17" i="2"/>
  <c r="G44" i="2"/>
  <c r="G19" i="2"/>
  <c r="G26" i="2"/>
  <c r="G18" i="2"/>
  <c r="G36" i="2"/>
  <c r="G38" i="2"/>
  <c r="F14" i="2"/>
  <c r="G12" i="2"/>
  <c r="G14" i="2"/>
  <c r="G5" i="2"/>
  <c r="G11" i="2"/>
  <c r="G39" i="2"/>
  <c r="G30" i="2"/>
  <c r="G32" i="2"/>
  <c r="G34" i="2"/>
  <c r="G25" i="2"/>
  <c r="G28" i="2"/>
  <c r="G8" i="2"/>
  <c r="G24" i="2"/>
  <c r="G9" i="2"/>
  <c r="F13" i="2"/>
  <c r="G15" i="2"/>
  <c r="G35" i="2"/>
  <c r="O48" i="6" l="1"/>
  <c r="M17" i="6"/>
  <c r="J9" i="6"/>
  <c r="E8" i="6"/>
  <c r="J40" i="6"/>
  <c r="E40" i="6"/>
  <c r="H34" i="2"/>
  <c r="F34" i="2"/>
  <c r="H5" i="2"/>
  <c r="F4" i="2"/>
  <c r="K42" i="2"/>
  <c r="L42" i="2"/>
  <c r="H40" i="6" l="1"/>
  <c r="M40" i="6"/>
  <c r="H8" i="6"/>
  <c r="M8" i="6"/>
  <c r="J31" i="6"/>
  <c r="E31" i="6"/>
  <c r="J48" i="6"/>
  <c r="J30" i="6"/>
  <c r="E30" i="6"/>
  <c r="J27" i="6"/>
  <c r="E27" i="6"/>
  <c r="J47" i="6"/>
  <c r="E47" i="6"/>
  <c r="J26" i="6"/>
  <c r="E26" i="6"/>
  <c r="J44" i="6"/>
  <c r="E44" i="6"/>
  <c r="J39" i="6"/>
  <c r="E39" i="6"/>
  <c r="J15" i="6"/>
  <c r="E15" i="6"/>
  <c r="J28" i="6"/>
  <c r="E28" i="6"/>
  <c r="J13" i="6"/>
  <c r="E13" i="6"/>
  <c r="J33" i="6"/>
  <c r="E33" i="6"/>
  <c r="J18" i="6"/>
  <c r="J38" i="6"/>
  <c r="E38" i="6"/>
  <c r="J41" i="6"/>
  <c r="E41" i="6"/>
  <c r="J21" i="6"/>
  <c r="E21" i="6"/>
  <c r="J34" i="6"/>
  <c r="E34" i="6"/>
  <c r="J10" i="6"/>
  <c r="E10" i="6"/>
  <c r="J20" i="6"/>
  <c r="E20" i="6"/>
  <c r="J19" i="6"/>
  <c r="E19" i="6"/>
  <c r="J42" i="6"/>
  <c r="E42" i="6"/>
  <c r="J22" i="6"/>
  <c r="E22" i="6"/>
  <c r="J43" i="6"/>
  <c r="E43" i="6"/>
  <c r="J23" i="6"/>
  <c r="E23" i="6"/>
  <c r="J16" i="6"/>
  <c r="E16" i="6"/>
  <c r="J46" i="6"/>
  <c r="E46" i="6"/>
  <c r="J17" i="6"/>
  <c r="J32" i="6"/>
  <c r="E32" i="6"/>
  <c r="E9" i="6"/>
  <c r="J37" i="6"/>
  <c r="E37" i="6"/>
  <c r="J14" i="6"/>
  <c r="E14" i="6"/>
  <c r="E45" i="6"/>
  <c r="E5" i="6"/>
  <c r="M5" i="6" s="1"/>
  <c r="J36" i="6"/>
  <c r="E36" i="6"/>
  <c r="J12" i="6"/>
  <c r="E12" i="6"/>
  <c r="J35" i="6"/>
  <c r="E35" i="6"/>
  <c r="J11" i="6"/>
  <c r="E11" i="6"/>
  <c r="J50" i="6"/>
  <c r="E50" i="6"/>
  <c r="J49" i="6"/>
  <c r="E49" i="6"/>
  <c r="J8" i="6"/>
  <c r="S6" i="6"/>
  <c r="E6" i="6"/>
  <c r="M6" i="6" s="1"/>
  <c r="H23" i="2"/>
  <c r="H35" i="2"/>
  <c r="F28" i="2"/>
  <c r="H15" i="2"/>
  <c r="F16" i="2"/>
  <c r="H25" i="2"/>
  <c r="F22" i="2"/>
  <c r="F43" i="2"/>
  <c r="F6" i="2"/>
  <c r="H38" i="2"/>
  <c r="F29" i="2"/>
  <c r="E45" i="2"/>
  <c r="H14" i="2"/>
  <c r="H13" i="2"/>
  <c r="H26" i="2"/>
  <c r="F19" i="2"/>
  <c r="H11" i="2"/>
  <c r="H16" i="2"/>
  <c r="F9" i="2"/>
  <c r="F36" i="2"/>
  <c r="H31" i="2"/>
  <c r="H10" i="2"/>
  <c r="F8" i="2"/>
  <c r="H17" i="2"/>
  <c r="H44" i="2"/>
  <c r="F38" i="2"/>
  <c r="H28" i="2"/>
  <c r="F10" i="2"/>
  <c r="H37" i="2"/>
  <c r="F26" i="2"/>
  <c r="F24" i="2"/>
  <c r="H18" i="2"/>
  <c r="H24" i="2"/>
  <c r="F30" i="2"/>
  <c r="F11" i="2"/>
  <c r="H8" i="2"/>
  <c r="J45" i="2"/>
  <c r="H45" i="2"/>
  <c r="H27" i="2"/>
  <c r="F40" i="2"/>
  <c r="F18" i="2"/>
  <c r="H33" i="2"/>
  <c r="F23" i="2"/>
  <c r="F33" i="2"/>
  <c r="H4" i="2"/>
  <c r="F21" i="2"/>
  <c r="F25" i="2"/>
  <c r="H41" i="2"/>
  <c r="H43" i="2"/>
  <c r="H6" i="2"/>
  <c r="H30" i="2"/>
  <c r="F27" i="2"/>
  <c r="H36" i="2"/>
  <c r="F37" i="2"/>
  <c r="F39" i="2"/>
  <c r="F32" i="2"/>
  <c r="F3" i="2"/>
  <c r="F5" i="2"/>
  <c r="F41" i="2"/>
  <c r="F17" i="2"/>
  <c r="F15" i="2"/>
  <c r="F31" i="2"/>
  <c r="H42" i="2"/>
  <c r="F44" i="2"/>
  <c r="F45" i="2"/>
  <c r="H12" i="2"/>
  <c r="H9" i="2"/>
  <c r="G45" i="2"/>
  <c r="I45" i="2"/>
  <c r="F35" i="2"/>
  <c r="F12" i="2"/>
  <c r="H7" i="2"/>
  <c r="H29" i="2"/>
  <c r="F7" i="2"/>
  <c r="H21" i="2"/>
  <c r="F2" i="2"/>
  <c r="H39" i="2"/>
  <c r="H22" i="2"/>
  <c r="H19" i="2"/>
  <c r="H40" i="2"/>
  <c r="H32" i="2"/>
  <c r="H26" i="6" l="1"/>
  <c r="M26" i="6"/>
  <c r="M20" i="6"/>
  <c r="M22" i="6"/>
  <c r="M11" i="6"/>
  <c r="H6" i="6"/>
  <c r="H9" i="6"/>
  <c r="M9" i="6"/>
  <c r="H46" i="6"/>
  <c r="M46" i="6"/>
  <c r="H50" i="6"/>
  <c r="M50" i="6"/>
  <c r="H12" i="6"/>
  <c r="M12" i="6"/>
  <c r="H32" i="6"/>
  <c r="M32" i="6"/>
  <c r="H16" i="6"/>
  <c r="M16" i="6"/>
  <c r="H42" i="6"/>
  <c r="M42" i="6"/>
  <c r="H10" i="6"/>
  <c r="M10" i="6"/>
  <c r="H38" i="6"/>
  <c r="M38" i="6"/>
  <c r="H28" i="6"/>
  <c r="M28" i="6"/>
  <c r="H35" i="6"/>
  <c r="M35" i="6"/>
  <c r="H45" i="6"/>
  <c r="M45" i="6"/>
  <c r="H22" i="6"/>
  <c r="H20" i="6"/>
  <c r="H41" i="6"/>
  <c r="M41" i="6"/>
  <c r="H13" i="6"/>
  <c r="M13" i="6"/>
  <c r="H44" i="6"/>
  <c r="M44" i="6"/>
  <c r="H27" i="6"/>
  <c r="M27" i="6"/>
  <c r="H31" i="6"/>
  <c r="M31" i="6"/>
  <c r="H43" i="6"/>
  <c r="M43" i="6"/>
  <c r="H19" i="6"/>
  <c r="M19" i="6"/>
  <c r="H21" i="6"/>
  <c r="M21" i="6"/>
  <c r="H33" i="6"/>
  <c r="M33" i="6"/>
  <c r="H39" i="6"/>
  <c r="M39" i="6"/>
  <c r="H49" i="6"/>
  <c r="M49" i="6"/>
  <c r="H5" i="6"/>
  <c r="H37" i="6"/>
  <c r="M37" i="6"/>
  <c r="H11" i="6"/>
  <c r="H36" i="6"/>
  <c r="M36" i="6"/>
  <c r="H14" i="6"/>
  <c r="M14" i="6"/>
  <c r="H17" i="6"/>
  <c r="H23" i="6"/>
  <c r="M23" i="6"/>
  <c r="H34" i="6"/>
  <c r="M34" i="6"/>
  <c r="H18" i="6"/>
  <c r="M18" i="6"/>
  <c r="H15" i="6"/>
  <c r="M15" i="6"/>
  <c r="H47" i="6"/>
  <c r="M47" i="6"/>
  <c r="H30" i="6"/>
  <c r="M30" i="6"/>
  <c r="O40" i="6"/>
  <c r="O8" i="6"/>
  <c r="L4" i="2"/>
  <c r="L34" i="2"/>
  <c r="K34" i="2"/>
  <c r="K4" i="2"/>
  <c r="O46" i="6" l="1"/>
  <c r="O34" i="6"/>
  <c r="O33" i="6"/>
  <c r="O28" i="6"/>
  <c r="O30" i="6"/>
  <c r="O23" i="6"/>
  <c r="O39" i="6"/>
  <c r="O37" i="6"/>
  <c r="O10" i="6"/>
  <c r="O16" i="6"/>
  <c r="O43" i="6"/>
  <c r="O13" i="6"/>
  <c r="O31" i="6"/>
  <c r="O45" i="6"/>
  <c r="O38" i="6"/>
  <c r="O15" i="6"/>
  <c r="O17" i="6"/>
  <c r="O18" i="6"/>
  <c r="O14" i="6"/>
  <c r="O19" i="6"/>
  <c r="O44" i="6"/>
  <c r="R40" i="6"/>
  <c r="O27" i="6"/>
  <c r="O41" i="6"/>
  <c r="O12" i="6"/>
  <c r="O26" i="6"/>
  <c r="O32" i="6"/>
  <c r="O35" i="6"/>
  <c r="O42" i="6"/>
  <c r="O20" i="6"/>
  <c r="O47" i="6"/>
  <c r="O9" i="6"/>
  <c r="O49" i="6"/>
  <c r="O50" i="6"/>
  <c r="O22" i="6"/>
  <c r="O21" i="6"/>
  <c r="O36" i="6"/>
  <c r="O11" i="6"/>
  <c r="E46" i="2"/>
  <c r="L33" i="2"/>
  <c r="K36" i="2"/>
  <c r="K18" i="2"/>
  <c r="D45" i="2"/>
  <c r="L12" i="2"/>
  <c r="L7" i="2"/>
  <c r="K31" i="2"/>
  <c r="L19" i="2"/>
  <c r="K27" i="2"/>
  <c r="L9" i="2"/>
  <c r="K40" i="2"/>
  <c r="K11" i="2"/>
  <c r="K45" i="2"/>
  <c r="L30" i="2"/>
  <c r="L22" i="2"/>
  <c r="K19" i="2"/>
  <c r="K28" i="2"/>
  <c r="K16" i="2"/>
  <c r="L10" i="2"/>
  <c r="L8" i="2"/>
  <c r="K5" i="2"/>
  <c r="K15" i="2"/>
  <c r="K43" i="2"/>
  <c r="K44" i="2"/>
  <c r="L36" i="2"/>
  <c r="L31" i="2"/>
  <c r="L44" i="2"/>
  <c r="L28" i="2"/>
  <c r="K6" i="2"/>
  <c r="K35" i="2"/>
  <c r="L29" i="2"/>
  <c r="L37" i="2"/>
  <c r="K21" i="2"/>
  <c r="K10" i="2"/>
  <c r="L21" i="2"/>
  <c r="L24" i="2"/>
  <c r="L32" i="2"/>
  <c r="K33" i="2"/>
  <c r="L17" i="2"/>
  <c r="L16" i="2"/>
  <c r="L11" i="2"/>
  <c r="K39" i="2"/>
  <c r="K9" i="2"/>
  <c r="L35" i="2"/>
  <c r="K41" i="2"/>
  <c r="L40" i="2"/>
  <c r="K29" i="2"/>
  <c r="K13" i="2"/>
  <c r="L26" i="2"/>
  <c r="L18" i="2"/>
  <c r="L13" i="2"/>
  <c r="K14" i="2"/>
  <c r="L25" i="2"/>
  <c r="K24" i="2"/>
  <c r="L23" i="2"/>
  <c r="K38" i="2"/>
  <c r="L6" i="2"/>
  <c r="K7" i="2"/>
  <c r="L5" i="2"/>
  <c r="L38" i="2"/>
  <c r="K23" i="2"/>
  <c r="K30" i="2"/>
  <c r="L45" i="2"/>
  <c r="K22" i="2"/>
  <c r="K32" i="2"/>
  <c r="L27" i="2"/>
  <c r="K12" i="2"/>
  <c r="L41" i="2"/>
  <c r="K26" i="2"/>
  <c r="K37" i="2"/>
  <c r="K8" i="2"/>
  <c r="L14" i="2"/>
  <c r="K17" i="2"/>
  <c r="L15" i="2"/>
  <c r="L39" i="2"/>
  <c r="L43" i="2"/>
  <c r="K25" i="2"/>
  <c r="R17" i="6" l="1"/>
  <c r="R23" i="6"/>
  <c r="R43" i="6"/>
  <c r="R11" i="6"/>
  <c r="R46" i="6"/>
  <c r="R31" i="6"/>
  <c r="R48" i="6"/>
  <c r="R30" i="6"/>
  <c r="R22" i="6"/>
  <c r="R10" i="6"/>
  <c r="R42" i="6"/>
  <c r="R19" i="6"/>
  <c r="R44" i="6"/>
  <c r="R26" i="6"/>
  <c r="R16" i="6"/>
  <c r="R27" i="6"/>
  <c r="R41" i="6"/>
  <c r="R8" i="6"/>
  <c r="R49" i="6"/>
  <c r="R50" i="6"/>
  <c r="R47" i="6"/>
  <c r="R35" i="6"/>
  <c r="R20" i="6"/>
  <c r="R28" i="6"/>
  <c r="R33" i="6"/>
  <c r="R37" i="6"/>
  <c r="R45" i="6"/>
  <c r="R13" i="6"/>
  <c r="R18" i="6"/>
  <c r="R21" i="6"/>
  <c r="R36" i="6"/>
  <c r="R38" i="6"/>
  <c r="R12" i="6"/>
  <c r="R34" i="6"/>
  <c r="R32" i="6"/>
  <c r="R14" i="6"/>
  <c r="R39" i="6"/>
  <c r="R15" i="6"/>
  <c r="R9" i="6"/>
  <c r="J6" i="6"/>
  <c r="H3" i="2"/>
  <c r="G3" i="2"/>
  <c r="O6" i="6" l="1"/>
  <c r="J5" i="6"/>
  <c r="L3" i="2"/>
  <c r="K3" i="2"/>
  <c r="G2" i="2"/>
  <c r="H2" i="2"/>
  <c r="O5" i="6" l="1"/>
  <c r="R6" i="6"/>
  <c r="K2" i="2"/>
  <c r="L2" i="2"/>
  <c r="R5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 Angelo TUCHESLAU</author>
  </authors>
  <commentList>
    <comment ref="F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Manuel Angelo TUCHESLAU:</t>
        </r>
        <r>
          <rPr>
            <sz val="9"/>
            <color indexed="81"/>
            <rFont val="Tahoma"/>
            <family val="2"/>
          </rPr>
          <t xml:space="preserve">
Insert "OK", leave blank or insert comment</t>
        </r>
      </text>
    </comment>
    <comment ref="G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Manuel Angelo TUCHESLAU:</t>
        </r>
        <r>
          <rPr>
            <sz val="9"/>
            <color indexed="81"/>
            <rFont val="Tahoma"/>
            <family val="2"/>
          </rPr>
          <t xml:space="preserve">
Comment or simply write "OK" if delay of approval is ok</t>
        </r>
      </text>
    </comment>
    <comment ref="O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Manuel Angelo TUCHESLAU:</t>
        </r>
        <r>
          <rPr>
            <sz val="9"/>
            <color indexed="81"/>
            <rFont val="Tahoma"/>
            <family val="2"/>
          </rPr>
          <t xml:space="preserve">
0… both approvals delivered in time
1… completeness approval delivered with delay
2… results approval delivered with delay
3… both approvals delivered with delay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 Angelo TUCHESLAU</author>
  </authors>
  <commentList>
    <comment ref="K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Manuel Angelo TUCHESLAU:</t>
        </r>
        <r>
          <rPr>
            <sz val="9"/>
            <color indexed="81"/>
            <rFont val="Tahoma"/>
            <family val="2"/>
          </rPr>
          <t xml:space="preserve">
0… both approvals delivered in time
1… completeness approval delivered with delay
2… results approval delivered with delay
3… both approvals delivered with delay</t>
        </r>
      </text>
    </comment>
  </commentList>
</comments>
</file>

<file path=xl/sharedStrings.xml><?xml version="1.0" encoding="utf-8"?>
<sst xmlns="http://schemas.openxmlformats.org/spreadsheetml/2006/main" count="893" uniqueCount="373">
  <si>
    <t>Centro</t>
  </si>
  <si>
    <t>Zoltan</t>
  </si>
  <si>
    <t>KTB</t>
  </si>
  <si>
    <t>SK</t>
  </si>
  <si>
    <t>TBSK</t>
  </si>
  <si>
    <t>TLSK</t>
  </si>
  <si>
    <t>BH</t>
  </si>
  <si>
    <t>RBBH</t>
  </si>
  <si>
    <t>RLBH</t>
  </si>
  <si>
    <t>BY, Prior</t>
  </si>
  <si>
    <t>RBBY</t>
  </si>
  <si>
    <t>RLBY1</t>
  </si>
  <si>
    <t>UA, Aval</t>
  </si>
  <si>
    <t>AVAL</t>
  </si>
  <si>
    <t>RLUA</t>
  </si>
  <si>
    <t>CZ</t>
  </si>
  <si>
    <t>RBCZ</t>
  </si>
  <si>
    <t>RLCZ</t>
  </si>
  <si>
    <t>AL</t>
  </si>
  <si>
    <t>RBAL</t>
  </si>
  <si>
    <t>RLAL</t>
  </si>
  <si>
    <t>HO</t>
  </si>
  <si>
    <t>RBIAG</t>
  </si>
  <si>
    <t>HU</t>
  </si>
  <si>
    <t>RPL</t>
  </si>
  <si>
    <t>Simone</t>
  </si>
  <si>
    <t>RBHU</t>
  </si>
  <si>
    <t>Simone / Antonio</t>
  </si>
  <si>
    <t>RU, Impex</t>
  </si>
  <si>
    <t>RBRU</t>
  </si>
  <si>
    <t>RLRU</t>
  </si>
  <si>
    <t>RS</t>
  </si>
  <si>
    <t>RBRS</t>
  </si>
  <si>
    <t>RLRS</t>
  </si>
  <si>
    <t>PL</t>
  </si>
  <si>
    <t>KO</t>
  </si>
  <si>
    <t>RBKO</t>
  </si>
  <si>
    <t>BG</t>
  </si>
  <si>
    <t>RBBG</t>
  </si>
  <si>
    <t>RLBG</t>
  </si>
  <si>
    <t>RO</t>
  </si>
  <si>
    <t>RBRO</t>
  </si>
  <si>
    <t>RLRO</t>
  </si>
  <si>
    <t>RLAT, RL Bank</t>
  </si>
  <si>
    <t>RBCN</t>
  </si>
  <si>
    <t>RFHK</t>
  </si>
  <si>
    <t>HR</t>
  </si>
  <si>
    <t>RBHR</t>
  </si>
  <si>
    <t>RLHR</t>
  </si>
  <si>
    <t>SI</t>
  </si>
  <si>
    <t>RLSI</t>
  </si>
  <si>
    <t>Bausparkasse</t>
  </si>
  <si>
    <t>RSTS</t>
  </si>
  <si>
    <t>RBSPKHR</t>
  </si>
  <si>
    <t>Factor Bank</t>
  </si>
  <si>
    <t>RFACTOR</t>
  </si>
  <si>
    <t>Wohnbaubank</t>
  </si>
  <si>
    <t>RWBB</t>
  </si>
  <si>
    <t>KAG</t>
  </si>
  <si>
    <t>RKAG</t>
  </si>
  <si>
    <t xml:space="preserve">Results approval time </t>
  </si>
  <si>
    <t>comments ok?</t>
  </si>
  <si>
    <t>Company</t>
  </si>
  <si>
    <t>Unit</t>
  </si>
  <si>
    <t>Responsible</t>
  </si>
  <si>
    <t xml:space="preserve">Results approval </t>
  </si>
  <si>
    <t>Completeness approval deadline</t>
  </si>
  <si>
    <t>Results approval deadline</t>
  </si>
  <si>
    <t>unit</t>
  </si>
  <si>
    <t>LOAD</t>
  </si>
  <si>
    <t>selma.ibisevic@raiffeisengroup.ba</t>
  </si>
  <si>
    <t>bernarda.nosse@raiffeisengroup.ba</t>
  </si>
  <si>
    <t>elena.rayman@priorbank.by</t>
  </si>
  <si>
    <t>alesya.rusak@priorbank.by</t>
  </si>
  <si>
    <t>maja.isakovic@raiffeisen-leasing.rs</t>
  </si>
  <si>
    <t>muhamet.aliu@raiffeisen-kosovo.com</t>
  </si>
  <si>
    <t>viktoriia.klymenko@aval.ua</t>
  </si>
  <si>
    <t>natalia.swarovskaya@rla.com.ua</t>
  </si>
  <si>
    <t>stanka.lochmann@rl.co.at</t>
  </si>
  <si>
    <t>lajos.kerekes@raiffeisen.hu; mate.fabian@raiffeisen.hu</t>
  </si>
  <si>
    <t>Ivan.KHRUSTALEV@raiffeisen.ru</t>
  </si>
  <si>
    <t>Tatyana.RAMAZANOVA@raiffeisen.ru</t>
  </si>
  <si>
    <t>darina.bumbalova@raiffeisen.bg</t>
  </si>
  <si>
    <t>svetlozar.bonev@rlbg.raiffeisen.bg</t>
  </si>
  <si>
    <t>iva.santic@raiffeisen-leasing.si</t>
  </si>
  <si>
    <t>bernd.kaiser@raiffeisen-factorbank.at</t>
  </si>
  <si>
    <t>jennifer.reinsch@rbinternational.com</t>
  </si>
  <si>
    <t>maria.clavijo-rey-stolle@rbinternational.com; anita.osusky@rbinternational.com</t>
  </si>
  <si>
    <t>anita.grgic@rba.hr</t>
  </si>
  <si>
    <t>marie.bukova@rb.cz</t>
  </si>
  <si>
    <t>david.halaska@rl.cz</t>
  </si>
  <si>
    <t>angela.garba@raiffeisen.ro</t>
  </si>
  <si>
    <t>receipient</t>
  </si>
  <si>
    <t>completeness deadline</t>
  </si>
  <si>
    <t>results deadline</t>
  </si>
  <si>
    <t>approval flag</t>
  </si>
  <si>
    <t>completeness approval sent</t>
  </si>
  <si>
    <t>results approval sent</t>
  </si>
  <si>
    <t>completeness approval delivered on</t>
  </si>
  <si>
    <t>results approval delivered on</t>
  </si>
  <si>
    <t>send</t>
  </si>
  <si>
    <t>send by/receipient</t>
  </si>
  <si>
    <t>MAIL Setup</t>
  </si>
  <si>
    <t>Comment Responsible</t>
  </si>
  <si>
    <t>yingying.guo@cn.rbinternational.com</t>
  </si>
  <si>
    <t>johnny.wong@hk.rbinternational.com</t>
  </si>
  <si>
    <t>angelika.imre@kathrein.at</t>
  </si>
  <si>
    <t>karolina.CIESZYNSKA@raiffeisen.pl</t>
  </si>
  <si>
    <t>belinda.pllaha@raiffeisen.al</t>
  </si>
  <si>
    <t>ivana_popovicova@tatrabanka.sk</t>
  </si>
  <si>
    <t>elona.osmani@raiffeisen.al</t>
  </si>
  <si>
    <t>DASHBOARD POINTS</t>
  </si>
  <si>
    <t>Approval Process</t>
  </si>
  <si>
    <t>2% Deviation Process</t>
  </si>
  <si>
    <t>andreas.adam@rcb.at</t>
  </si>
  <si>
    <t>jozef_rak@tatrabanka.sk</t>
  </si>
  <si>
    <t>ana.juric@rba.hr</t>
  </si>
  <si>
    <t>lrydlova@rsts.cz</t>
  </si>
  <si>
    <t>RLKO</t>
  </si>
  <si>
    <t>Flori</t>
  </si>
  <si>
    <t>CENTRO</t>
  </si>
  <si>
    <t>KATHREIN</t>
  </si>
  <si>
    <t>RBSPK</t>
  </si>
  <si>
    <t>Approval received?</t>
  </si>
  <si>
    <t>to set the receipients and salutation</t>
  </si>
  <si>
    <t>Missing flag</t>
  </si>
  <si>
    <t>Completeness approval in time?</t>
  </si>
  <si>
    <t>Results approval in time?</t>
  </si>
  <si>
    <t>dummy@dummy.at</t>
  </si>
  <si>
    <t>Completeness Approval</t>
  </si>
  <si>
    <t>RBILEG_GRP</t>
  </si>
  <si>
    <t>RLATIT_GRP</t>
  </si>
  <si>
    <t>RLGMBH_GRP</t>
  </si>
  <si>
    <t>cc</t>
  </si>
  <si>
    <t>andreas.faschnig@rbinternational.com</t>
  </si>
  <si>
    <t>flori.luci@rbinternational.com</t>
  </si>
  <si>
    <t>nertila.gjakova@rbinternational.com</t>
  </si>
  <si>
    <t>simone.petrillo@rbinternational.com</t>
  </si>
  <si>
    <t>zoltan.szebenyi@rbinternational.com</t>
  </si>
  <si>
    <t>deviation 2% "OK"?</t>
  </si>
  <si>
    <t>Compl. Appr. Delay "OK"?</t>
  </si>
  <si>
    <t>Res. Appr. Delay "OK"?</t>
  </si>
  <si>
    <t>RWA delta CONS</t>
  </si>
  <si>
    <t>EAD_pre_ccf delta CONS</t>
  </si>
  <si>
    <t>RWA &amp; EAD pre CCF Delta</t>
  </si>
  <si>
    <t xml:space="preserve">completeness approval time </t>
  </si>
  <si>
    <t>daniela.smit@rl-hr.hr; petra.klaric@rl-hr.hr</t>
  </si>
  <si>
    <t>comments inserted "OK"?</t>
  </si>
  <si>
    <t>RBRUFIN</t>
  </si>
  <si>
    <t>RBSPKMS</t>
  </si>
  <si>
    <t>Tatyana.RAMAZANOVA@raiffeisen.ru; Evgenia.STAROSTINA@raiffeisen.ru</t>
  </si>
  <si>
    <t>RBIPL</t>
  </si>
  <si>
    <t>RBSPKRO</t>
  </si>
  <si>
    <t>March</t>
  </si>
  <si>
    <t>CN</t>
  </si>
  <si>
    <t>Nertila</t>
  </si>
  <si>
    <t xml:space="preserve">Flori </t>
  </si>
  <si>
    <t xml:space="preserve">Nertila </t>
  </si>
  <si>
    <t>Karolina/Simone</t>
  </si>
  <si>
    <t>Karolina/Flori</t>
  </si>
  <si>
    <t xml:space="preserve">Christoph/Flori </t>
  </si>
  <si>
    <t>Christoph/Flori</t>
  </si>
  <si>
    <t>RBSG</t>
  </si>
  <si>
    <t>SG</t>
  </si>
  <si>
    <t>ILSK</t>
  </si>
  <si>
    <t>notified</t>
  </si>
  <si>
    <t>October</t>
  </si>
  <si>
    <t>10/31/2021</t>
  </si>
  <si>
    <t> RIC</t>
  </si>
  <si>
    <t>Menu </t>
  </si>
  <si>
    <t>Administration </t>
  </si>
  <si>
    <t>Completeness and results overview 31.10.2021</t>
  </si>
  <si>
    <t>CutOff Date</t>
  </si>
  <si>
    <t>Entity</t>
  </si>
  <si>
    <t>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</si>
  <si>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All</t>
  </si>
  <si>
    <t>Status</t>
  </si>
  <si>
    <t>    </t>
  </si>
  <si>
    <t>Approval Time</t>
  </si>
  <si>
    <t>Only Latest Approval</t>
  </si>
  <si>
    <t>Filter</t>
  </si>
  <si>
    <t>Run Number 10</t>
  </si>
  <si>
    <t>COMPLETENESS</t>
  </si>
  <si>
    <t>RESULTS</t>
  </si>
  <si>
    <t>AKCENT</t>
  </si>
  <si>
    <r>
      <t>APPROVED</t>
    </r>
    <r>
      <rPr>
        <sz val="11"/>
        <color theme="1"/>
        <rFont val="Calibri"/>
        <family val="2"/>
        <scheme val="minor"/>
      </rPr>
      <t> by wzhf055</t>
    </r>
  </si>
  <si>
    <t>10.11.2021 - 16:08:14</t>
  </si>
  <si>
    <t>NOT APPROVED</t>
  </si>
  <si>
    <t>ARESN</t>
  </si>
  <si>
    <r>
      <t>APPROVED</t>
    </r>
    <r>
      <rPr>
        <sz val="11"/>
        <color theme="1"/>
        <rFont val="Calibri"/>
        <family val="2"/>
        <scheme val="minor"/>
      </rPr>
      <t> by iuad11m1</t>
    </r>
  </si>
  <si>
    <t>10.11.2021 - 16:45:31</t>
  </si>
  <si>
    <r>
      <t>APPROVED</t>
    </r>
    <r>
      <rPr>
        <sz val="11"/>
        <color theme="1"/>
        <rFont val="Calibri"/>
        <family val="2"/>
        <scheme val="minor"/>
      </rPr>
      <t> by wcrscr</t>
    </r>
  </si>
  <si>
    <t>08.11.2021 - 16:19:23</t>
  </si>
  <si>
    <t>12.11.2021 - 11:58:14</t>
  </si>
  <si>
    <t>EQBCZ</t>
  </si>
  <si>
    <r>
      <t>APPROVED</t>
    </r>
    <r>
      <rPr>
        <sz val="11"/>
        <color theme="1"/>
        <rFont val="Calibri"/>
        <family val="2"/>
        <scheme val="minor"/>
      </rPr>
      <t> by iczach1</t>
    </r>
  </si>
  <si>
    <t>10.11.2021 - 13:32:47</t>
  </si>
  <si>
    <r>
      <t>APPROVED</t>
    </r>
    <r>
      <rPr>
        <sz val="11"/>
        <color theme="1"/>
        <rFont val="Calibri"/>
        <family val="2"/>
        <scheme val="minor"/>
      </rPr>
      <t> by iskarajo</t>
    </r>
  </si>
  <si>
    <t>11.11.2021 - 11:34:21</t>
  </si>
  <si>
    <t>12.11.2021 - 13:29:50</t>
  </si>
  <si>
    <r>
      <t>APPROVED</t>
    </r>
    <r>
      <rPr>
        <sz val="11"/>
        <color theme="1"/>
        <rFont val="Calibri"/>
        <family val="2"/>
        <scheme val="minor"/>
      </rPr>
      <t> by wktawa</t>
    </r>
  </si>
  <si>
    <t>10.11.2021 - 09:49:27</t>
  </si>
  <si>
    <r>
      <t>APPROVED</t>
    </r>
    <r>
      <rPr>
        <sz val="11"/>
        <color theme="1"/>
        <rFont val="Calibri"/>
        <family val="2"/>
        <scheme val="minor"/>
      </rPr>
      <t> by ialalve</t>
    </r>
  </si>
  <si>
    <t>10.11.2021 - 16:02:46</t>
  </si>
  <si>
    <r>
      <t>APPROVED</t>
    </r>
    <r>
      <rPr>
        <sz val="11"/>
        <color theme="1"/>
        <rFont val="Calibri"/>
        <family val="2"/>
        <scheme val="minor"/>
      </rPr>
      <t> by ibgajma</t>
    </r>
  </si>
  <si>
    <t>10.11.2021 - 10:39:28</t>
  </si>
  <si>
    <t>11.11.2021 - 13:01:58</t>
  </si>
  <si>
    <r>
      <t>APPROVED</t>
    </r>
    <r>
      <rPr>
        <sz val="11"/>
        <color theme="1"/>
        <rFont val="Calibri"/>
        <family val="2"/>
        <scheme val="minor"/>
      </rPr>
      <t> by ibaasiba</t>
    </r>
  </si>
  <si>
    <t>10.11.2021 - 09:27:49</t>
  </si>
  <si>
    <r>
      <t>APPROVED</t>
    </r>
    <r>
      <rPr>
        <sz val="11"/>
        <color theme="1"/>
        <rFont val="Calibri"/>
        <family val="2"/>
        <scheme val="minor"/>
      </rPr>
      <t> by ibyaeray</t>
    </r>
  </si>
  <si>
    <t>10.11.2021 - 13:28:40</t>
  </si>
  <si>
    <r>
      <t>APPROVED</t>
    </r>
    <r>
      <rPr>
        <sz val="11"/>
        <color theme="1"/>
        <rFont val="Calibri"/>
        <family val="2"/>
        <scheme val="minor"/>
      </rPr>
      <t> by icnaguy</t>
    </r>
  </si>
  <si>
    <t>08.11.2021 - 07:30:08</t>
  </si>
  <si>
    <r>
      <t>APPROVED</t>
    </r>
    <r>
      <rPr>
        <sz val="11"/>
        <color theme="1"/>
        <rFont val="Calibri"/>
        <family val="2"/>
        <scheme val="minor"/>
      </rPr>
      <t> by iczabu7</t>
    </r>
  </si>
  <si>
    <t>10.11.2021 - 15:15:39</t>
  </si>
  <si>
    <t>RBCZ_GRP</t>
  </si>
  <si>
    <t>10.11.2021 - 15:15:41</t>
  </si>
  <si>
    <t>RBDE</t>
  </si>
  <si>
    <r>
      <t>APPROVED</t>
    </r>
    <r>
      <rPr>
        <sz val="11"/>
        <color theme="1"/>
        <rFont val="Calibri"/>
        <family val="2"/>
        <scheme val="minor"/>
      </rPr>
      <t> by ihrabbh</t>
    </r>
  </si>
  <si>
    <t>10.11.2021 - 13:42:39</t>
  </si>
  <si>
    <t>12.11.2021 - 11:52:49</t>
  </si>
  <si>
    <r>
      <t>APPROVED</t>
    </r>
    <r>
      <rPr>
        <sz val="11"/>
        <color theme="1"/>
        <rFont val="Calibri"/>
        <family val="2"/>
        <scheme val="minor"/>
      </rPr>
      <t> by ihuaa23h</t>
    </r>
  </si>
  <si>
    <t>10.11.2021 - 16:48:15</t>
  </si>
  <si>
    <t>10.11.2021 - 16:06:30</t>
  </si>
  <si>
    <t>11.11.2021 - 12:06:13</t>
  </si>
  <si>
    <r>
      <t>APPROVED</t>
    </r>
    <r>
      <rPr>
        <sz val="11"/>
        <color theme="1"/>
        <rFont val="Calibri"/>
        <family val="2"/>
        <scheme val="minor"/>
      </rPr>
      <t> by wrllos</t>
    </r>
  </si>
  <si>
    <t>10.11.2021 - 14:55:53</t>
  </si>
  <si>
    <t>12.11.2021 - 13:34:49</t>
  </si>
  <si>
    <r>
      <t>APPROVED</t>
    </r>
    <r>
      <rPr>
        <sz val="11"/>
        <color theme="1"/>
        <rFont val="Calibri"/>
        <family val="2"/>
        <scheme val="minor"/>
      </rPr>
      <t> by iplcoka</t>
    </r>
  </si>
  <si>
    <t>10.11.2021 - 17:53:33</t>
  </si>
  <si>
    <t>12.11.2021 - 11:03:23</t>
  </si>
  <si>
    <r>
      <t>APPROVED</t>
    </r>
    <r>
      <rPr>
        <sz val="11"/>
        <color theme="1"/>
        <rFont val="Calibri"/>
        <family val="2"/>
        <scheme val="minor"/>
      </rPr>
      <t> by iksaalm</t>
    </r>
  </si>
  <si>
    <t>10.11.2021 - 15:15:38</t>
  </si>
  <si>
    <r>
      <t>APPROVED</t>
    </r>
    <r>
      <rPr>
        <sz val="11"/>
        <color theme="1"/>
        <rFont val="Calibri"/>
        <family val="2"/>
        <scheme val="minor"/>
      </rPr>
      <t> by iroagba</t>
    </r>
  </si>
  <si>
    <t>10.11.2021 - 22:58:56</t>
  </si>
  <si>
    <t>11.11.2021 - 08:05:20</t>
  </si>
  <si>
    <r>
      <t>APPROVED</t>
    </r>
    <r>
      <rPr>
        <sz val="11"/>
        <color theme="1"/>
        <rFont val="Calibri"/>
        <family val="2"/>
        <scheme val="minor"/>
      </rPr>
      <t> by iyuamls</t>
    </r>
  </si>
  <si>
    <t>10.11.2021 - 17:34:41</t>
  </si>
  <si>
    <r>
      <t>APPROVED</t>
    </r>
    <r>
      <rPr>
        <sz val="11"/>
        <color theme="1"/>
        <rFont val="Calibri"/>
        <family val="2"/>
        <scheme val="minor"/>
      </rPr>
      <t> by iruadpz</t>
    </r>
  </si>
  <si>
    <t>10.11.2021 - 16:16:28</t>
  </si>
  <si>
    <t>12.11.2021 - 12:57:16</t>
  </si>
  <si>
    <r>
      <t>APPROVED</t>
    </r>
    <r>
      <rPr>
        <sz val="11"/>
        <color theme="1"/>
        <rFont val="Calibri"/>
        <family val="2"/>
        <scheme val="minor"/>
      </rPr>
      <t> by iruavkr1</t>
    </r>
  </si>
  <si>
    <t>10.11.2021 - 17:29:17</t>
  </si>
  <si>
    <r>
      <t>APPROVED</t>
    </r>
    <r>
      <rPr>
        <sz val="11"/>
        <color theme="1"/>
        <rFont val="Calibri"/>
        <family val="2"/>
        <scheme val="minor"/>
      </rPr>
      <t> by wzhngc</t>
    </r>
  </si>
  <si>
    <t>05.11.2021 - 11:15:24</t>
  </si>
  <si>
    <t>08.11.2021 - 09:11:00</t>
  </si>
  <si>
    <r>
      <t>APPROVED</t>
    </r>
    <r>
      <rPr>
        <sz val="11"/>
        <color theme="1"/>
        <rFont val="Calibri"/>
        <family val="2"/>
        <scheme val="minor"/>
      </rPr>
      <t> by wbsgeho</t>
    </r>
  </si>
  <si>
    <t>10.11.2021 - 15:11:20</t>
  </si>
  <si>
    <t>10.11.2021 - 15:11:25</t>
  </si>
  <si>
    <t>10.11.2021 - 15:11:58</t>
  </si>
  <si>
    <r>
      <t>APPROVED</t>
    </r>
    <r>
      <rPr>
        <sz val="11"/>
        <color theme="1"/>
        <rFont val="Calibri"/>
        <family val="2"/>
        <scheme val="minor"/>
      </rPr>
      <t> by ihrargt</t>
    </r>
  </si>
  <si>
    <t>07.11.2021 - 10:59:41</t>
  </si>
  <si>
    <t>12.11.2021 - 11:49:24</t>
  </si>
  <si>
    <r>
      <t>APPROVED</t>
    </r>
    <r>
      <rPr>
        <sz val="11"/>
        <color theme="1"/>
        <rFont val="Calibri"/>
        <family val="2"/>
        <scheme val="minor"/>
      </rPr>
      <t> by wbsmakx</t>
    </r>
  </si>
  <si>
    <t>09.11.2021 - 13:12:31</t>
  </si>
  <si>
    <t>09.11.2021 - 13:14:27</t>
  </si>
  <si>
    <r>
      <t>APPROVED</t>
    </r>
    <r>
      <rPr>
        <sz val="11"/>
        <color theme="1"/>
        <rFont val="Calibri"/>
        <family val="2"/>
        <scheme val="minor"/>
      </rPr>
      <t> by t026rblapp</t>
    </r>
  </si>
  <si>
    <t>10.11.2021 - 17:24:36</t>
  </si>
  <si>
    <t>10.11.2021 - 17:24:39</t>
  </si>
  <si>
    <t>RBUK</t>
  </si>
  <si>
    <r>
      <t>APPROVED</t>
    </r>
    <r>
      <rPr>
        <sz val="11"/>
        <color theme="1"/>
        <rFont val="Calibri"/>
        <family val="2"/>
        <scheme val="minor"/>
      </rPr>
      <t> by wzhgam</t>
    </r>
  </si>
  <si>
    <t>11.11.2021 - 12:32:47</t>
  </si>
  <si>
    <r>
      <t>APPROVED</t>
    </r>
    <r>
      <rPr>
        <sz val="11"/>
        <color theme="1"/>
        <rFont val="Calibri"/>
        <family val="2"/>
        <scheme val="minor"/>
      </rPr>
      <t> by wrbkab</t>
    </r>
  </si>
  <si>
    <t>11.11.2021 - 12:08:01</t>
  </si>
  <si>
    <t>11.11.2021 - 12:08:05</t>
  </si>
  <si>
    <r>
      <t>APPROVED</t>
    </r>
    <r>
      <rPr>
        <sz val="11"/>
        <color theme="1"/>
        <rFont val="Calibri"/>
        <family val="2"/>
        <scheme val="minor"/>
      </rPr>
      <t> by wzhgakb</t>
    </r>
  </si>
  <si>
    <t>05.11.2021 - 11:17:58</t>
  </si>
  <si>
    <t>08.11.2021 - 14:21:22</t>
  </si>
  <si>
    <t>09.11.2021 - 16:17:44</t>
  </si>
  <si>
    <t>12.11.2021 - 12:08:51</t>
  </si>
  <si>
    <r>
      <t>APPROVED</t>
    </r>
    <r>
      <rPr>
        <sz val="11"/>
        <color theme="1"/>
        <rFont val="Calibri"/>
        <family val="2"/>
        <scheme val="minor"/>
      </rPr>
      <t> by ialanan</t>
    </r>
  </si>
  <si>
    <t>10.11.2021 - 09:33:59</t>
  </si>
  <si>
    <t>10.11.2021 - 14:55:56</t>
  </si>
  <si>
    <t>12.11.2021 - 13:34:51</t>
  </si>
  <si>
    <t>RLBANK</t>
  </si>
  <si>
    <t>10.11.2021 - 14:55:58</t>
  </si>
  <si>
    <t>12.11.2021 - 13:34:53</t>
  </si>
  <si>
    <r>
      <t>APPROVED</t>
    </r>
    <r>
      <rPr>
        <sz val="11"/>
        <color theme="1"/>
        <rFont val="Calibri"/>
        <family val="2"/>
        <scheme val="minor"/>
      </rPr>
      <t> by ibgainu</t>
    </r>
  </si>
  <si>
    <t>10.11.2021 - 10:45:30</t>
  </si>
  <si>
    <r>
      <t>APPROVED</t>
    </r>
    <r>
      <rPr>
        <sz val="11"/>
        <color theme="1"/>
        <rFont val="Calibri"/>
        <family val="2"/>
        <scheme val="minor"/>
      </rPr>
      <t> by ibaayeh</t>
    </r>
  </si>
  <si>
    <t>09.11.2021 - 15:44:30</t>
  </si>
  <si>
    <t>11.11.2021 - 08:25:22</t>
  </si>
  <si>
    <r>
      <t>APPROVED</t>
    </r>
    <r>
      <rPr>
        <sz val="11"/>
        <color theme="1"/>
        <rFont val="Calibri"/>
        <family val="2"/>
        <scheme val="minor"/>
      </rPr>
      <t> by ibyatru5</t>
    </r>
  </si>
  <si>
    <t>10.11.2021 - 10:26:35</t>
  </si>
  <si>
    <t>12.11.2021 - 12:10:11</t>
  </si>
  <si>
    <r>
      <t>APPROVED</t>
    </r>
    <r>
      <rPr>
        <sz val="11"/>
        <color theme="1"/>
        <rFont val="Calibri"/>
        <family val="2"/>
        <scheme val="minor"/>
      </rPr>
      <t> by iczlryt</t>
    </r>
  </si>
  <si>
    <t>10.11.2021 - 12:59:46</t>
  </si>
  <si>
    <r>
      <t>APPROVED</t>
    </r>
    <r>
      <rPr>
        <sz val="11"/>
        <color theme="1"/>
        <rFont val="Calibri"/>
        <family val="2"/>
        <scheme val="minor"/>
      </rPr>
      <t> by iczlja2</t>
    </r>
  </si>
  <si>
    <t>10.11.2021 - 14:45:13</t>
  </si>
  <si>
    <t>RLCZ_GRP</t>
  </si>
  <si>
    <t>10.11.2021 - 12:59:48</t>
  </si>
  <si>
    <t>10.11.2021 - 14:45:14</t>
  </si>
  <si>
    <t>10.11.2021 - 14:55:59</t>
  </si>
  <si>
    <t>12.11.2021 - 13:34:56</t>
  </si>
  <si>
    <r>
      <t>APPROVED</t>
    </r>
    <r>
      <rPr>
        <sz val="11"/>
        <color theme="1"/>
        <rFont val="Calibri"/>
        <family val="2"/>
        <scheme val="minor"/>
      </rPr>
      <t> by ihraslf</t>
    </r>
  </si>
  <si>
    <t>11.11.2021 - 09:01:40</t>
  </si>
  <si>
    <r>
      <t>APPROVED</t>
    </r>
    <r>
      <rPr>
        <sz val="11"/>
        <color theme="1"/>
        <rFont val="Calibri"/>
        <family val="2"/>
        <scheme val="minor"/>
      </rPr>
      <t> by iksaft</t>
    </r>
  </si>
  <si>
    <t>09.11.2021 - 14:52:43</t>
  </si>
  <si>
    <t>RLLT</t>
  </si>
  <si>
    <t>10.11.2021 - 10:26:36</t>
  </si>
  <si>
    <t>12.11.2021 - 12:10:13</t>
  </si>
  <si>
    <t>RLRETE</t>
  </si>
  <si>
    <t>10.11.2021 - 12:59:50</t>
  </si>
  <si>
    <t>10.11.2021 - 22:49:44</t>
  </si>
  <si>
    <r>
      <t>APPROVED</t>
    </r>
    <r>
      <rPr>
        <sz val="11"/>
        <color theme="1"/>
        <rFont val="Calibri"/>
        <family val="2"/>
        <scheme val="minor"/>
      </rPr>
      <t> by iyuaivl</t>
    </r>
  </si>
  <si>
    <t>11.11.2021 - 10:24:36</t>
  </si>
  <si>
    <t>12.11.2021 - 13:24:18</t>
  </si>
  <si>
    <t>10.11.2021 - 17:29:34</t>
  </si>
  <si>
    <r>
      <t>APPROVED</t>
    </r>
    <r>
      <rPr>
        <sz val="11"/>
        <color theme="1"/>
        <rFont val="Calibri"/>
        <family val="2"/>
        <scheme val="minor"/>
      </rPr>
      <t> by iual0055</t>
    </r>
  </si>
  <si>
    <t>08.11.2021 - 07:53:36</t>
  </si>
  <si>
    <t>11.11.2021 - 09:25:53</t>
  </si>
  <si>
    <r>
      <t>APPROVED</t>
    </r>
    <r>
      <rPr>
        <sz val="11"/>
        <color theme="1"/>
        <rFont val="Calibri"/>
        <family val="2"/>
        <scheme val="minor"/>
      </rPr>
      <t> by ihuamajt</t>
    </r>
  </si>
  <si>
    <t>10.11.2021 - 08:45:07</t>
  </si>
  <si>
    <t>RRDB</t>
  </si>
  <si>
    <r>
      <t>APPROVED</t>
    </r>
    <r>
      <rPr>
        <sz val="11"/>
        <color theme="1"/>
        <rFont val="Calibri"/>
        <family val="2"/>
        <scheme val="minor"/>
      </rPr>
      <t> by wzhhyt</t>
    </r>
  </si>
  <si>
    <t>09.11.2021 - 14:20:04</t>
  </si>
  <si>
    <t>12.11.2021 - 12:56:38</t>
  </si>
  <si>
    <r>
      <t>APPROVED</t>
    </r>
    <r>
      <rPr>
        <sz val="11"/>
        <color theme="1"/>
        <rFont val="Calibri"/>
        <family val="2"/>
        <scheme val="minor"/>
      </rPr>
      <t> by iczad349</t>
    </r>
  </si>
  <si>
    <t>09.11.2021 - 17:03:31</t>
  </si>
  <si>
    <r>
      <t>APPROVED</t>
    </r>
    <r>
      <rPr>
        <sz val="11"/>
        <color theme="1"/>
        <rFont val="Calibri"/>
        <family val="2"/>
        <scheme val="minor"/>
      </rPr>
      <t> by wzbkml</t>
    </r>
  </si>
  <si>
    <t>08.11.2021 - 15:41:22</t>
  </si>
  <si>
    <t>08.11.2021 - 15:41:25</t>
  </si>
  <si>
    <r>
      <t>APPROVED</t>
    </r>
    <r>
      <rPr>
        <sz val="11"/>
        <color theme="1"/>
        <rFont val="Calibri"/>
        <family val="2"/>
        <scheme val="minor"/>
      </rPr>
      <t> by iskamr28</t>
    </r>
  </si>
  <si>
    <t>10.11.2021 - 13:27:34</t>
  </si>
  <si>
    <r>
      <t>APPROVED</t>
    </r>
    <r>
      <rPr>
        <sz val="11"/>
        <color theme="1"/>
        <rFont val="Calibri"/>
        <family val="2"/>
        <scheme val="minor"/>
      </rPr>
      <t> by iskapoi</t>
    </r>
  </si>
  <si>
    <t>12.11.2021 - 13:19:37</t>
  </si>
  <si>
    <t>08.11.2021 - 12:29:56</t>
  </si>
  <si>
    <t>10.11.2021 - 13:20:21</t>
  </si>
  <si>
    <t>12.11.2021 - 13:29:51</t>
  </si>
  <si>
    <t>VINDALO</t>
  </si>
  <si>
    <t>10.11.2021 - 17:29:19</t>
  </si>
  <si>
    <t>Copyright 2021 - RIC Version 1.0.1521-DEV</t>
  </si>
  <si>
    <t>12.11.2021 - 15:48:47</t>
  </si>
  <si>
    <t>12.11.2021 - 19:26:17</t>
  </si>
  <si>
    <t>12.11.2021 - 16:21:11</t>
  </si>
  <si>
    <t>15.11.2021 - 09:45:03</t>
  </si>
  <si>
    <t>15.11.2021 - 09:45:06</t>
  </si>
  <si>
    <t>15.11.2021 - 16:52:42</t>
  </si>
  <si>
    <t>16.11.2021 - 08:19:20</t>
  </si>
  <si>
    <t>16.11.2021 - 08:41:53</t>
  </si>
  <si>
    <t>12.11.2021 - 16:27:36</t>
  </si>
  <si>
    <t>12.11.2021 - 14:40:23</t>
  </si>
  <si>
    <t>12.11.2021 - 15:04:47</t>
  </si>
  <si>
    <t>15.11.2021 - 10:19:12</t>
  </si>
  <si>
    <t>15.11.2021 - 10:19:14</t>
  </si>
  <si>
    <t>12.11.2021 - 13:54:07</t>
  </si>
  <si>
    <t>15.11.2021 - 03:34:12</t>
  </si>
  <si>
    <t>12.11.2021 - 16:21:05</t>
  </si>
  <si>
    <t>12.11.2021 - 16:21:07</t>
  </si>
  <si>
    <r>
      <t>APPROVED</t>
    </r>
    <r>
      <rPr>
        <sz val="11"/>
        <color theme="1"/>
        <rFont val="Calibri"/>
        <family val="2"/>
        <scheme val="minor"/>
      </rPr>
      <t> by ihuamfab</t>
    </r>
  </si>
  <si>
    <t>15.11.2021 - 13:36:57</t>
  </si>
  <si>
    <t>12.11.2021 - 15:05:25</t>
  </si>
  <si>
    <t>12.11.2021 - 17:12:59</t>
  </si>
  <si>
    <t>12.11.2021 - 17:01:21</t>
  </si>
  <si>
    <t>12.11.2021 - 17:54:37</t>
  </si>
  <si>
    <t>12.11.2021 - 14:34:28</t>
  </si>
  <si>
    <t>12.11.2021 - 15:28:45</t>
  </si>
  <si>
    <t>12.11.2021 - 15:28:50</t>
  </si>
  <si>
    <t>15.11.2021 - 15:31:07</t>
  </si>
  <si>
    <t>12.11.2021 - 15:03:00</t>
  </si>
  <si>
    <t>12.11.2021 - 15:03:07</t>
  </si>
  <si>
    <t>12.11.2021 - 14:26:58</t>
  </si>
  <si>
    <t>12.11.2021 - 15:19:53</t>
  </si>
  <si>
    <t>12.11.2021 - 15:31:11</t>
  </si>
  <si>
    <t>15.11.2021 - 10:30:26</t>
  </si>
  <si>
    <t>12.11.2021 - 17:13:01</t>
  </si>
  <si>
    <t>12.11.2021 - 17:54:39</t>
  </si>
  <si>
    <t>15.11.2021 - 09:34:20</t>
  </si>
  <si>
    <t>15.11.2021 - 13:36:58</t>
  </si>
  <si>
    <t>15.11.2021 - 11:52:03</t>
  </si>
  <si>
    <t>12.11.2021 - 17:44:44</t>
  </si>
  <si>
    <t>ok</t>
  </si>
  <si>
    <t>APPROVED by iskapoi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</si>
</sst>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3" tint="0.59999389629810485"/>
      <name val="Calibri"/>
      <family val="2"/>
      <scheme val="minor"/>
    </font>
    <font>
      <sz val="8"/>
      <color rgb="FF000000"/>
      <name val="Tahoma"/>
      <family val="2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indexed="63"/>
      <name val="Calibri"/>
      <family val="2"/>
      <scheme val="minor"/>
    </font>
    <font>
      <b/>
      <sz val="10"/>
      <color indexed="63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656565"/>
      <name val="Source Sans Pro"/>
      <family val="2"/>
    </font>
    <font>
      <sz val="8"/>
      <color rgb="FF656565"/>
      <name val="Source Sans Pro"/>
      <family val="2"/>
    </font>
    <font>
      <b/>
      <sz val="14"/>
      <color theme="1"/>
      <name val="Inherit"/>
    </font>
    <font>
      <b/>
      <sz val="6"/>
      <color rgb="FFFFFFFF"/>
      <name val="Calibri"/>
      <family val="2"/>
      <scheme val="minor"/>
    </font>
    <font>
      <b/>
      <sz val="18"/>
      <color theme="1"/>
      <name val="Inherit"/>
    </font>
    <font>
      <sz val="11"/>
      <color rgb="FF3A3F51"/>
      <name val="FontAwesome"/>
    </font>
    <font>
      <sz val="11"/>
      <color rgb="FF555555"/>
      <name val="Calibri"/>
      <family val="2"/>
      <scheme val="minor"/>
    </font>
    <font>
      <b/>
      <sz val="8"/>
      <color rgb="FFFFFFFF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gradientFill>
        <stop position="0">
          <color theme="0"/>
        </stop>
        <stop position="1">
          <color theme="3" tint="0.59999389629810485"/>
        </stop>
      </gradientFill>
    </fill>
    <fill>
      <gradientFill>
        <stop position="0">
          <color theme="3" tint="0.59999389629810485"/>
        </stop>
        <stop position="1">
          <color rgb="FF92D050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auto="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EEEEEE"/>
      </bottom>
      <diagonal/>
    </border>
    <border>
      <left/>
      <right/>
      <top style="medium">
        <color rgb="FFEEEEEE"/>
      </top>
      <bottom/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0" borderId="0"/>
    <xf numFmtId="0" fontId="6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5" fillId="0" borderId="0"/>
    <xf numFmtId="43" fontId="25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188">
    <xf numFmtId="0" fontId="0" fillId="0" borderId="0" xfId="0"/>
    <xf numFmtId="0" fontId="4" fillId="0" borderId="0" xfId="0" applyFont="1"/>
    <xf numFmtId="0" fontId="10" fillId="7" borderId="9" xfId="0" applyFont="1" applyFill="1" applyBorder="1" applyAlignment="1">
      <alignment vertical="center"/>
    </xf>
    <xf numFmtId="14" fontId="0" fillId="0" borderId="0" xfId="0" applyNumberFormat="1"/>
    <xf numFmtId="0" fontId="0" fillId="0" borderId="0" xfId="0" applyFill="1"/>
    <xf numFmtId="0" fontId="10" fillId="7" borderId="0" xfId="0" applyFont="1" applyFill="1" applyBorder="1" applyAlignment="1">
      <alignment vertical="center"/>
    </xf>
    <xf numFmtId="0" fontId="12" fillId="0" borderId="0" xfId="0" applyFont="1" applyFill="1"/>
    <xf numFmtId="14" fontId="12" fillId="0" borderId="0" xfId="0" applyNumberFormat="1" applyFont="1" applyFill="1"/>
    <xf numFmtId="49" fontId="12" fillId="0" borderId="0" xfId="0" applyNumberFormat="1" applyFont="1" applyFill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11" fillId="9" borderId="11" xfId="0" applyFont="1" applyFill="1" applyBorder="1"/>
    <xf numFmtId="0" fontId="0" fillId="9" borderId="4" xfId="0" applyFill="1" applyBorder="1"/>
    <xf numFmtId="0" fontId="11" fillId="9" borderId="8" xfId="0" applyFont="1" applyFill="1" applyBorder="1"/>
    <xf numFmtId="0" fontId="11" fillId="9" borderId="5" xfId="0" applyFont="1" applyFill="1" applyBorder="1"/>
    <xf numFmtId="0" fontId="0" fillId="9" borderId="3" xfId="0" applyFill="1" applyBorder="1"/>
    <xf numFmtId="0" fontId="0" fillId="9" borderId="0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0" borderId="0" xfId="0"/>
    <xf numFmtId="0" fontId="0" fillId="10" borderId="0" xfId="0" applyFill="1"/>
    <xf numFmtId="0" fontId="9" fillId="5" borderId="18" xfId="0" applyFont="1" applyFill="1" applyBorder="1" applyAlignment="1">
      <alignment horizontal="center" vertical="center"/>
    </xf>
    <xf numFmtId="14" fontId="11" fillId="5" borderId="22" xfId="0" applyNumberFormat="1" applyFont="1" applyFill="1" applyBorder="1" applyAlignment="1">
      <alignment horizontal="center" vertical="center"/>
    </xf>
    <xf numFmtId="0" fontId="9" fillId="8" borderId="23" xfId="0" applyFont="1" applyFill="1" applyBorder="1"/>
    <xf numFmtId="0" fontId="9" fillId="8" borderId="24" xfId="0" applyFont="1" applyFill="1" applyBorder="1"/>
    <xf numFmtId="0" fontId="9" fillId="8" borderId="25" xfId="0" applyFont="1" applyFill="1" applyBorder="1"/>
    <xf numFmtId="0" fontId="4" fillId="0" borderId="5" xfId="0" applyFont="1" applyBorder="1"/>
    <xf numFmtId="0" fontId="9" fillId="5" borderId="8" xfId="0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0" fontId="14" fillId="3" borderId="23" xfId="2" applyFont="1" applyBorder="1" applyAlignment="1">
      <alignment horizontal="center"/>
    </xf>
    <xf numFmtId="0" fontId="14" fillId="3" borderId="27" xfId="2" applyFont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14" borderId="6" xfId="0" applyFont="1" applyFill="1" applyBorder="1"/>
    <xf numFmtId="0" fontId="15" fillId="0" borderId="21" xfId="3" applyFont="1" applyFill="1" applyBorder="1" applyAlignment="1">
      <alignment vertical="center"/>
    </xf>
    <xf numFmtId="0" fontId="16" fillId="15" borderId="21" xfId="1" applyFont="1" applyFill="1" applyBorder="1" applyAlignment="1">
      <alignment vertical="center"/>
    </xf>
    <xf numFmtId="0" fontId="14" fillId="3" borderId="33" xfId="2" applyFont="1" applyBorder="1" applyAlignment="1">
      <alignment horizontal="center"/>
    </xf>
    <xf numFmtId="0" fontId="14" fillId="3" borderId="16" xfId="2" applyFont="1" applyBorder="1" applyAlignment="1">
      <alignment horizontal="center"/>
    </xf>
    <xf numFmtId="0" fontId="19" fillId="0" borderId="17" xfId="0" applyFont="1" applyFill="1" applyBorder="1"/>
    <xf numFmtId="14" fontId="19" fillId="0" borderId="15" xfId="0" applyNumberFormat="1" applyFont="1" applyFill="1" applyBorder="1"/>
    <xf numFmtId="0" fontId="19" fillId="0" borderId="15" xfId="0" applyFont="1" applyFill="1" applyBorder="1"/>
    <xf numFmtId="0" fontId="19" fillId="0" borderId="16" xfId="0" applyNumberFormat="1" applyFont="1" applyFill="1" applyBorder="1"/>
    <xf numFmtId="0" fontId="19" fillId="0" borderId="0" xfId="0" applyFont="1" applyFill="1"/>
    <xf numFmtId="14" fontId="19" fillId="0" borderId="0" xfId="0" applyNumberFormat="1" applyFont="1" applyFill="1"/>
    <xf numFmtId="0" fontId="19" fillId="0" borderId="0" xfId="0" applyNumberFormat="1" applyFont="1" applyFill="1"/>
    <xf numFmtId="0" fontId="0" fillId="0" borderId="0" xfId="0" applyFont="1"/>
    <xf numFmtId="0" fontId="0" fillId="14" borderId="0" xfId="0" applyFont="1" applyFill="1" applyBorder="1"/>
    <xf numFmtId="0" fontId="0" fillId="0" borderId="31" xfId="0" applyFont="1" applyFill="1" applyBorder="1"/>
    <xf numFmtId="0" fontId="0" fillId="13" borderId="8" xfId="0" applyFont="1" applyFill="1" applyBorder="1"/>
    <xf numFmtId="0" fontId="0" fillId="0" borderId="10" xfId="0" applyFont="1" applyBorder="1"/>
    <xf numFmtId="0" fontId="22" fillId="6" borderId="8" xfId="5" applyFont="1" applyFill="1" applyBorder="1"/>
    <xf numFmtId="0" fontId="20" fillId="8" borderId="14" xfId="4" applyFont="1" applyFill="1" applyBorder="1" applyAlignment="1">
      <alignment horizontal="left" vertical="center" wrapText="1"/>
    </xf>
    <xf numFmtId="0" fontId="21" fillId="8" borderId="2" xfId="4" applyFont="1" applyFill="1" applyBorder="1" applyAlignment="1">
      <alignment horizontal="left" vertical="center" wrapText="1"/>
    </xf>
    <xf numFmtId="0" fontId="0" fillId="0" borderId="32" xfId="0" applyFont="1" applyFill="1" applyBorder="1"/>
    <xf numFmtId="0" fontId="0" fillId="13" borderId="3" xfId="0" applyFont="1" applyFill="1" applyBorder="1"/>
    <xf numFmtId="0" fontId="0" fillId="0" borderId="19" xfId="0" applyFont="1" applyFill="1" applyBorder="1"/>
    <xf numFmtId="0" fontId="0" fillId="0" borderId="3" xfId="0" applyFont="1" applyBorder="1"/>
    <xf numFmtId="0" fontId="22" fillId="6" borderId="3" xfId="5" applyFont="1" applyFill="1" applyBorder="1"/>
    <xf numFmtId="0" fontId="20" fillId="8" borderId="14" xfId="4" applyFont="1" applyFill="1" applyBorder="1" applyAlignment="1">
      <alignment vertical="center" wrapText="1"/>
    </xf>
    <xf numFmtId="0" fontId="22" fillId="0" borderId="3" xfId="5" applyFont="1" applyBorder="1"/>
    <xf numFmtId="0" fontId="0" fillId="0" borderId="4" xfId="0" applyFont="1" applyBorder="1"/>
    <xf numFmtId="0" fontId="22" fillId="0" borderId="0" xfId="5" applyFont="1"/>
    <xf numFmtId="0" fontId="0" fillId="8" borderId="0" xfId="0" applyFont="1" applyFill="1"/>
    <xf numFmtId="14" fontId="11" fillId="9" borderId="37" xfId="0" applyNumberFormat="1" applyFont="1" applyFill="1" applyBorder="1"/>
    <xf numFmtId="14" fontId="11" fillId="9" borderId="38" xfId="0" applyNumberFormat="1" applyFont="1" applyFill="1" applyBorder="1"/>
    <xf numFmtId="0" fontId="11" fillId="16" borderId="35" xfId="0" applyFont="1" applyFill="1" applyBorder="1" applyAlignment="1">
      <alignment horizontal="center"/>
    </xf>
    <xf numFmtId="14" fontId="10" fillId="5" borderId="36" xfId="0" applyNumberFormat="1" applyFont="1" applyFill="1" applyBorder="1" applyAlignment="1">
      <alignment horizontal="center" vertical="center"/>
    </xf>
    <xf numFmtId="0" fontId="10" fillId="5" borderId="37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vertical="center"/>
    </xf>
    <xf numFmtId="0" fontId="0" fillId="13" borderId="3" xfId="0" applyFont="1" applyFill="1" applyBorder="1" applyAlignment="1">
      <alignment vertical="center"/>
    </xf>
    <xf numFmtId="0" fontId="0" fillId="0" borderId="19" xfId="0" applyFont="1" applyFill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22" fillId="6" borderId="3" xfId="5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20" fillId="8" borderId="39" xfId="4" applyFont="1" applyFill="1" applyBorder="1" applyAlignment="1">
      <alignment horizontal="left" vertical="center" wrapText="1"/>
    </xf>
    <xf numFmtId="0" fontId="20" fillId="8" borderId="40" xfId="4" applyFont="1" applyFill="1" applyBorder="1" applyAlignment="1">
      <alignment horizontal="left" vertical="center" wrapText="1"/>
    </xf>
    <xf numFmtId="0" fontId="20" fillId="8" borderId="41" xfId="4" applyFont="1" applyFill="1" applyBorder="1" applyAlignment="1">
      <alignment horizontal="left" vertical="center" wrapText="1"/>
    </xf>
    <xf numFmtId="0" fontId="0" fillId="0" borderId="10" xfId="0" applyFont="1" applyFill="1" applyBorder="1"/>
    <xf numFmtId="0" fontId="0" fillId="0" borderId="4" xfId="0" applyFont="1" applyFill="1" applyBorder="1"/>
    <xf numFmtId="0" fontId="0" fillId="0" borderId="4" xfId="0" applyFont="1" applyFill="1" applyBorder="1" applyAlignment="1">
      <alignment vertical="center"/>
    </xf>
    <xf numFmtId="0" fontId="4" fillId="0" borderId="3" xfId="0" applyFont="1" applyBorder="1"/>
    <xf numFmtId="14" fontId="20" fillId="0" borderId="19" xfId="4" applyNumberFormat="1" applyFont="1" applyFill="1" applyBorder="1" applyAlignment="1">
      <alignment horizontal="center" vertical="center" wrapText="1"/>
    </xf>
    <xf numFmtId="14" fontId="20" fillId="0" borderId="20" xfId="4" applyNumberFormat="1" applyFont="1" applyFill="1" applyBorder="1" applyAlignment="1">
      <alignment horizontal="center" vertical="center" wrapText="1"/>
    </xf>
    <xf numFmtId="0" fontId="20" fillId="8" borderId="2" xfId="4" applyFont="1" applyFill="1" applyBorder="1" applyAlignment="1">
      <alignment horizontal="left" vertical="center" wrapText="1"/>
    </xf>
    <xf numFmtId="0" fontId="23" fillId="8" borderId="2" xfId="0" applyFont="1" applyFill="1" applyBorder="1"/>
    <xf numFmtId="0" fontId="23" fillId="0" borderId="2" xfId="0" applyFont="1" applyBorder="1"/>
    <xf numFmtId="0" fontId="24" fillId="0" borderId="2" xfId="0" applyFont="1" applyFill="1" applyBorder="1"/>
    <xf numFmtId="0" fontId="24" fillId="0" borderId="2" xfId="0" applyFont="1" applyFill="1" applyBorder="1" applyAlignment="1">
      <alignment vertical="center"/>
    </xf>
    <xf numFmtId="0" fontId="0" fillId="17" borderId="3" xfId="0" applyFont="1" applyFill="1" applyBorder="1"/>
    <xf numFmtId="0" fontId="0" fillId="17" borderId="4" xfId="0" applyFont="1" applyFill="1" applyBorder="1"/>
    <xf numFmtId="0" fontId="4" fillId="17" borderId="5" xfId="0" applyFont="1" applyFill="1" applyBorder="1"/>
    <xf numFmtId="0" fontId="4" fillId="17" borderId="7" xfId="0" applyFont="1" applyFill="1" applyBorder="1"/>
    <xf numFmtId="43" fontId="0" fillId="0" borderId="10" xfId="7" applyFont="1" applyBorder="1"/>
    <xf numFmtId="43" fontId="0" fillId="0" borderId="4" xfId="7" applyFont="1" applyBorder="1"/>
    <xf numFmtId="43" fontId="0" fillId="0" borderId="4" xfId="7" applyFont="1" applyBorder="1" applyAlignment="1">
      <alignment vertical="center"/>
    </xf>
    <xf numFmtId="43" fontId="0" fillId="0" borderId="0" xfId="7" applyFont="1" applyBorder="1"/>
    <xf numFmtId="43" fontId="0" fillId="0" borderId="0" xfId="7" applyFont="1" applyBorder="1" applyAlignment="1">
      <alignment vertical="center"/>
    </xf>
    <xf numFmtId="43" fontId="0" fillId="0" borderId="9" xfId="7" applyFont="1" applyBorder="1"/>
    <xf numFmtId="0" fontId="0" fillId="6" borderId="18" xfId="0" applyFont="1" applyFill="1" applyBorder="1"/>
    <xf numFmtId="0" fontId="0" fillId="6" borderId="19" xfId="0" applyFont="1" applyFill="1" applyBorder="1"/>
    <xf numFmtId="0" fontId="0" fillId="6" borderId="20" xfId="0" applyFont="1" applyFill="1" applyBorder="1"/>
    <xf numFmtId="43" fontId="25" fillId="0" borderId="0" xfId="7" applyFont="1"/>
    <xf numFmtId="0" fontId="0" fillId="13" borderId="3" xfId="0" applyFont="1" applyFill="1" applyBorder="1" applyAlignment="1">
      <alignment wrapText="1"/>
    </xf>
    <xf numFmtId="0" fontId="4" fillId="13" borderId="7" xfId="0" applyFont="1" applyFill="1" applyBorder="1" applyAlignment="1">
      <alignment horizontal="center"/>
    </xf>
    <xf numFmtId="0" fontId="0" fillId="13" borderId="10" xfId="0" applyFont="1" applyFill="1" applyBorder="1"/>
    <xf numFmtId="0" fontId="0" fillId="13" borderId="4" xfId="0" applyFont="1" applyFill="1" applyBorder="1"/>
    <xf numFmtId="0" fontId="0" fillId="13" borderId="4" xfId="0" applyFont="1" applyFill="1" applyBorder="1" applyAlignment="1">
      <alignment vertical="center"/>
    </xf>
    <xf numFmtId="0" fontId="0" fillId="13" borderId="4" xfId="0" applyFont="1" applyFill="1" applyBorder="1" applyAlignment="1">
      <alignment vertical="center" wrapText="1"/>
    </xf>
    <xf numFmtId="0" fontId="4" fillId="13" borderId="35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3" borderId="19" xfId="0" applyFont="1" applyFill="1" applyBorder="1" applyAlignment="1">
      <alignment horizontal="center"/>
    </xf>
    <xf numFmtId="0" fontId="20" fillId="8" borderId="12" xfId="4" applyFont="1" applyFill="1" applyBorder="1" applyAlignment="1">
      <alignment vertical="center" wrapText="1"/>
    </xf>
    <xf numFmtId="0" fontId="0" fillId="0" borderId="7" xfId="0" applyFont="1" applyFill="1" applyBorder="1"/>
    <xf numFmtId="0" fontId="0" fillId="13" borderId="7" xfId="0" applyFont="1" applyFill="1" applyBorder="1"/>
    <xf numFmtId="0" fontId="0" fillId="0" borderId="20" xfId="0" applyFont="1" applyFill="1" applyBorder="1"/>
    <xf numFmtId="0" fontId="0" fillId="13" borderId="5" xfId="0" applyFont="1" applyFill="1" applyBorder="1"/>
    <xf numFmtId="0" fontId="0" fillId="0" borderId="27" xfId="0" applyFont="1" applyFill="1" applyBorder="1"/>
    <xf numFmtId="0" fontId="0" fillId="0" borderId="0" xfId="0" applyFont="1" applyBorder="1"/>
    <xf numFmtId="0" fontId="0" fillId="0" borderId="7" xfId="0" applyFont="1" applyBorder="1"/>
    <xf numFmtId="0" fontId="0" fillId="0" borderId="0" xfId="0" applyFont="1" applyBorder="1" applyAlignment="1">
      <alignment vertical="center"/>
    </xf>
    <xf numFmtId="0" fontId="22" fillId="6" borderId="5" xfId="5" applyFont="1" applyFill="1" applyBorder="1"/>
    <xf numFmtId="43" fontId="0" fillId="0" borderId="6" xfId="7" applyFont="1" applyBorder="1"/>
    <xf numFmtId="43" fontId="0" fillId="0" borderId="7" xfId="7" applyFont="1" applyBorder="1"/>
    <xf numFmtId="0" fontId="20" fillId="8" borderId="34" xfId="4" applyFont="1" applyFill="1" applyBorder="1" applyAlignment="1">
      <alignment vertical="center" wrapText="1"/>
    </xf>
    <xf numFmtId="0" fontId="22" fillId="0" borderId="8" xfId="5" applyFont="1" applyBorder="1"/>
    <xf numFmtId="0" fontId="0" fillId="0" borderId="5" xfId="0" applyFont="1" applyBorder="1"/>
    <xf numFmtId="0" fontId="21" fillId="8" borderId="13" xfId="4" applyFont="1" applyFill="1" applyBorder="1" applyAlignment="1">
      <alignment horizontal="left" vertical="center" wrapText="1"/>
    </xf>
    <xf numFmtId="0" fontId="0" fillId="13" borderId="0" xfId="0" applyFont="1" applyFill="1" applyBorder="1"/>
    <xf numFmtId="0" fontId="0" fillId="13" borderId="32" xfId="0" applyFont="1" applyFill="1" applyBorder="1" applyAlignment="1">
      <alignment vertical="center"/>
    </xf>
    <xf numFmtId="0" fontId="26" fillId="0" borderId="4" xfId="10" applyBorder="1"/>
    <xf numFmtId="0" fontId="0" fillId="0" borderId="0" xfId="0" quotePrefix="1" applyFont="1"/>
    <xf numFmtId="14" fontId="22" fillId="0" borderId="19" xfId="4" applyNumberFormat="1" applyFont="1" applyFill="1" applyBorder="1" applyAlignment="1">
      <alignment horizontal="center" vertical="center" wrapText="1"/>
    </xf>
    <xf numFmtId="0" fontId="0" fillId="13" borderId="19" xfId="0" applyFont="1" applyFill="1" applyBorder="1"/>
    <xf numFmtId="0" fontId="0" fillId="13" borderId="19" xfId="0" applyFont="1" applyFill="1" applyBorder="1" applyAlignment="1">
      <alignment vertical="center" wrapText="1"/>
    </xf>
    <xf numFmtId="16" fontId="0" fillId="13" borderId="19" xfId="0" applyNumberFormat="1" applyFont="1" applyFill="1" applyBorder="1"/>
    <xf numFmtId="0" fontId="0" fillId="13" borderId="20" xfId="0" applyFont="1" applyFill="1" applyBorder="1"/>
    <xf numFmtId="0" fontId="0" fillId="13" borderId="19" xfId="0" applyFont="1" applyFill="1" applyBorder="1" applyAlignment="1">
      <alignment horizontal="center" vertical="center" wrapText="1"/>
    </xf>
    <xf numFmtId="0" fontId="0" fillId="0" borderId="9" xfId="0" applyFont="1" applyFill="1" applyBorder="1"/>
    <xf numFmtId="0" fontId="0" fillId="0" borderId="0" xfId="0" applyFont="1" applyFill="1" applyBorder="1"/>
    <xf numFmtId="0" fontId="4" fillId="0" borderId="11" xfId="0" applyFont="1" applyBorder="1"/>
    <xf numFmtId="14" fontId="20" fillId="0" borderId="3" xfId="4" applyNumberFormat="1" applyFont="1" applyFill="1" applyBorder="1" applyAlignment="1">
      <alignment horizontal="center" vertical="center" wrapText="1"/>
    </xf>
    <xf numFmtId="0" fontId="4" fillId="13" borderId="6" xfId="0" applyFont="1" applyFill="1" applyBorder="1" applyAlignment="1">
      <alignment horizontal="center"/>
    </xf>
    <xf numFmtId="0" fontId="4" fillId="0" borderId="18" xfId="0" applyFont="1" applyBorder="1"/>
    <xf numFmtId="0" fontId="4" fillId="0" borderId="6" xfId="0" applyFont="1" applyBorder="1"/>
    <xf numFmtId="0" fontId="0" fillId="0" borderId="0" xfId="0" applyFont="1" applyFill="1" applyBorder="1" applyAlignment="1">
      <alignment vertical="center"/>
    </xf>
    <xf numFmtId="0" fontId="0" fillId="0" borderId="6" xfId="0" applyFont="1" applyFill="1" applyBorder="1"/>
    <xf numFmtId="0" fontId="30" fillId="0" borderId="0" xfId="0" applyFont="1" applyAlignment="1">
      <alignment vertical="center" wrapText="1"/>
    </xf>
    <xf numFmtId="0" fontId="0" fillId="0" borderId="0" xfId="0" applyAlignment="1">
      <alignment horizontal="left" vertical="center" indent="1"/>
    </xf>
    <xf numFmtId="0" fontId="31" fillId="0" borderId="0" xfId="0" applyFont="1" applyAlignment="1">
      <alignment vertical="center"/>
    </xf>
    <xf numFmtId="0" fontId="0" fillId="13" borderId="9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3" borderId="6" xfId="0" applyFill="1" applyBorder="1" applyAlignment="1">
      <alignment horizontal="center"/>
    </xf>
    <xf numFmtId="0" fontId="26" fillId="0" borderId="0" xfId="10" applyAlignment="1">
      <alignment horizontal="left" vertical="center" indent="2"/>
    </xf>
    <xf numFmtId="0" fontId="26" fillId="0" borderId="0" xfId="10" applyAlignment="1">
      <alignment horizontal="center" vertical="center"/>
    </xf>
    <xf numFmtId="0" fontId="32" fillId="0" borderId="0" xfId="0" applyFont="1" applyAlignment="1">
      <alignment vertical="center"/>
    </xf>
    <xf numFmtId="0" fontId="4" fillId="0" borderId="42" xfId="0" applyFont="1" applyBorder="1" applyAlignment="1">
      <alignment horizontal="left" wrapText="1"/>
    </xf>
    <xf numFmtId="0" fontId="0" fillId="0" borderId="43" xfId="0" applyBorder="1" applyAlignment="1">
      <alignment vertical="top" wrapText="1"/>
    </xf>
    <xf numFmtId="0" fontId="33" fillId="0" borderId="43" xfId="0" applyFont="1" applyBorder="1" applyAlignment="1">
      <alignment vertical="top" wrapText="1"/>
    </xf>
    <xf numFmtId="0" fontId="0" fillId="0" borderId="0" xfId="0" applyAlignment="1">
      <alignment horizontal="left" vertical="center" indent="2"/>
    </xf>
    <xf numFmtId="0" fontId="34" fillId="0" borderId="0" xfId="0" applyFont="1" applyAlignment="1">
      <alignment vertical="center"/>
    </xf>
    <xf numFmtId="0" fontId="35" fillId="0" borderId="0" xfId="0" applyFont="1"/>
    <xf numFmtId="0" fontId="36" fillId="0" borderId="0" xfId="0" applyFont="1" applyAlignment="1">
      <alignment horizontal="left" vertical="center" indent="1"/>
    </xf>
    <xf numFmtId="0" fontId="37" fillId="0" borderId="43" xfId="0" applyFont="1" applyBorder="1" applyAlignment="1">
      <alignment vertical="top" wrapText="1"/>
    </xf>
    <xf numFmtId="0" fontId="9" fillId="17" borderId="8" xfId="0" applyFont="1" applyFill="1" applyBorder="1" applyAlignment="1">
      <alignment horizontal="center"/>
    </xf>
    <xf numFmtId="0" fontId="9" fillId="17" borderId="10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9" fillId="14" borderId="29" xfId="0" applyFont="1" applyFill="1" applyBorder="1" applyAlignment="1">
      <alignment horizontal="center"/>
    </xf>
    <xf numFmtId="0" fontId="18" fillId="7" borderId="5" xfId="0" applyFont="1" applyFill="1" applyBorder="1" applyAlignment="1">
      <alignment horizontal="right" vertical="center"/>
    </xf>
    <xf numFmtId="0" fontId="18" fillId="7" borderId="21" xfId="0" applyFont="1" applyFill="1" applyBorder="1" applyAlignment="1">
      <alignment horizontal="right" vertical="center"/>
    </xf>
    <xf numFmtId="0" fontId="27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14" borderId="28" xfId="0" applyFont="1" applyFill="1" applyBorder="1" applyAlignment="1">
      <alignment horizontal="center"/>
    </xf>
    <xf numFmtId="0" fontId="0" fillId="14" borderId="3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/>
    </xf>
    <xf numFmtId="0" fontId="13" fillId="11" borderId="21" xfId="3" applyFont="1" applyFill="1" applyBorder="1" applyAlignment="1">
      <alignment horizontal="center" vertical="center"/>
    </xf>
    <xf numFmtId="0" fontId="13" fillId="12" borderId="21" xfId="1" applyFont="1" applyFill="1" applyBorder="1" applyAlignment="1">
      <alignment horizontal="center" vertical="center"/>
    </xf>
  </cellXfs>
  <cellStyles count="11">
    <cellStyle name="Calculation" xfId="3" builtinId="22"/>
    <cellStyle name="Comma" xfId="7" builtinId="3"/>
    <cellStyle name="Comma 2" xfId="6" xr:uid="{00000000-0005-0000-0000-000002000000}"/>
    <cellStyle name="Comma 3" xfId="9" xr:uid="{00000000-0005-0000-0000-000003000000}"/>
    <cellStyle name="Good" xfId="1" builtinId="26"/>
    <cellStyle name="Hyperlink" xfId="10" builtinId="8"/>
    <cellStyle name="Neutral" xfId="2" builtinId="28"/>
    <cellStyle name="Normal" xfId="0" builtinId="0"/>
    <cellStyle name="Normal 2" xfId="4" xr:uid="{00000000-0005-0000-0000-000008000000}"/>
    <cellStyle name="Normal 2 2" xfId="5" xr:uid="{00000000-0005-0000-0000-000009000000}"/>
    <cellStyle name="Normal 2 2 2" xfId="8" xr:uid="{00000000-0005-0000-0000-00000A000000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3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3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4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4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5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6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7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8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CheckBox" checked="Checked" fmlaLink="$D$3" lockText="1" noThreeD="1"/>
</file>

<file path=xl/ctrlProps/ctrlProp3.xml><?xml version="1.0" encoding="utf-8"?>
<formControlPr xmlns="http://schemas.microsoft.com/office/spreadsheetml/2009/9/main" objectType="CheckBox" checked="Checked" fmlaLink="$I$3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drawings/_rels/vmlDrawing3.vml.rels><?xml version="1.0" encoding="UTF-8" standalone="yes"?>
<Relationships xmlns="http://schemas.openxmlformats.org/package/2006/relationships"><Relationship Id="rId26" Type="http://schemas.openxmlformats.org/officeDocument/2006/relationships/image" Target="../media/image59.emf"/><Relationship Id="rId117" Type="http://schemas.openxmlformats.org/officeDocument/2006/relationships/image" Target="../media/image123.emf"/><Relationship Id="rId21" Type="http://schemas.openxmlformats.org/officeDocument/2006/relationships/image" Target="../media/image64.emf"/><Relationship Id="rId42" Type="http://schemas.openxmlformats.org/officeDocument/2006/relationships/image" Target="../media/image15.emf"/><Relationship Id="rId47" Type="http://schemas.openxmlformats.org/officeDocument/2006/relationships/image" Target="../media/image45.emf"/><Relationship Id="rId63" Type="http://schemas.openxmlformats.org/officeDocument/2006/relationships/image" Target="../media/image95.emf"/><Relationship Id="rId68" Type="http://schemas.openxmlformats.org/officeDocument/2006/relationships/image" Target="../media/image33.emf"/><Relationship Id="rId84" Type="http://schemas.openxmlformats.org/officeDocument/2006/relationships/image" Target="../media/image103.emf"/><Relationship Id="rId89" Type="http://schemas.openxmlformats.org/officeDocument/2006/relationships/image" Target="../media/image4.emf"/><Relationship Id="rId112" Type="http://schemas.openxmlformats.org/officeDocument/2006/relationships/image" Target="../media/image119.emf"/><Relationship Id="rId16" Type="http://schemas.openxmlformats.org/officeDocument/2006/relationships/image" Target="../media/image66.emf"/><Relationship Id="rId107" Type="http://schemas.openxmlformats.org/officeDocument/2006/relationships/image" Target="../media/image18.emf"/><Relationship Id="rId11" Type="http://schemas.openxmlformats.org/officeDocument/2006/relationships/image" Target="../media/image68.emf"/><Relationship Id="rId32" Type="http://schemas.openxmlformats.org/officeDocument/2006/relationships/image" Target="../media/image86.emf"/><Relationship Id="rId37" Type="http://schemas.openxmlformats.org/officeDocument/2006/relationships/image" Target="../media/image54.emf"/><Relationship Id="rId53" Type="http://schemas.openxmlformats.org/officeDocument/2006/relationships/image" Target="../media/image39.emf"/><Relationship Id="rId58" Type="http://schemas.openxmlformats.org/officeDocument/2006/relationships/image" Target="../media/image90.emf"/><Relationship Id="rId74" Type="http://schemas.openxmlformats.org/officeDocument/2006/relationships/image" Target="../media/image97.emf"/><Relationship Id="rId79" Type="http://schemas.openxmlformats.org/officeDocument/2006/relationships/image" Target="../media/image26.emf"/><Relationship Id="rId102" Type="http://schemas.openxmlformats.org/officeDocument/2006/relationships/image" Target="../media/image113.emf"/><Relationship Id="rId123" Type="http://schemas.openxmlformats.org/officeDocument/2006/relationships/image" Target="../media/image7.emf"/><Relationship Id="rId128" Type="http://schemas.openxmlformats.org/officeDocument/2006/relationships/image" Target="../media/image128.emf"/><Relationship Id="rId5" Type="http://schemas.openxmlformats.org/officeDocument/2006/relationships/image" Target="../media/image1.emf"/><Relationship Id="rId90" Type="http://schemas.openxmlformats.org/officeDocument/2006/relationships/image" Target="../media/image25.emf"/><Relationship Id="rId95" Type="http://schemas.openxmlformats.org/officeDocument/2006/relationships/image" Target="../media/image23.emf"/><Relationship Id="rId19" Type="http://schemas.openxmlformats.org/officeDocument/2006/relationships/image" Target="../media/image79.emf"/><Relationship Id="rId14" Type="http://schemas.openxmlformats.org/officeDocument/2006/relationships/image" Target="../media/image77.emf"/><Relationship Id="rId22" Type="http://schemas.openxmlformats.org/officeDocument/2006/relationships/image" Target="../media/image63.emf"/><Relationship Id="rId27" Type="http://schemas.openxmlformats.org/officeDocument/2006/relationships/image" Target="../media/image81.emf"/><Relationship Id="rId30" Type="http://schemas.openxmlformats.org/officeDocument/2006/relationships/image" Target="../media/image84.emf"/><Relationship Id="rId35" Type="http://schemas.openxmlformats.org/officeDocument/2006/relationships/image" Target="../media/image56.emf"/><Relationship Id="rId43" Type="http://schemas.openxmlformats.org/officeDocument/2006/relationships/image" Target="../media/image49.emf"/><Relationship Id="rId48" Type="http://schemas.openxmlformats.org/officeDocument/2006/relationships/image" Target="../media/image44.emf"/><Relationship Id="rId56" Type="http://schemas.openxmlformats.org/officeDocument/2006/relationships/image" Target="../media/image88.emf"/><Relationship Id="rId64" Type="http://schemas.openxmlformats.org/officeDocument/2006/relationships/image" Target="../media/image37.emf"/><Relationship Id="rId69" Type="http://schemas.openxmlformats.org/officeDocument/2006/relationships/image" Target="../media/image32.emf"/><Relationship Id="rId77" Type="http://schemas.openxmlformats.org/officeDocument/2006/relationships/image" Target="../media/image28.emf"/><Relationship Id="rId100" Type="http://schemas.openxmlformats.org/officeDocument/2006/relationships/image" Target="../media/image111.emf"/><Relationship Id="rId105" Type="http://schemas.openxmlformats.org/officeDocument/2006/relationships/image" Target="../media/image116.emf"/><Relationship Id="rId113" Type="http://schemas.openxmlformats.org/officeDocument/2006/relationships/image" Target="../media/image14.emf"/><Relationship Id="rId118" Type="http://schemas.openxmlformats.org/officeDocument/2006/relationships/image" Target="../media/image124.emf"/><Relationship Id="rId126" Type="http://schemas.openxmlformats.org/officeDocument/2006/relationships/image" Target="../media/image5.emf"/><Relationship Id="rId8" Type="http://schemas.openxmlformats.org/officeDocument/2006/relationships/image" Target="../media/image74.emf"/><Relationship Id="rId51" Type="http://schemas.openxmlformats.org/officeDocument/2006/relationships/image" Target="../media/image41.emf"/><Relationship Id="rId72" Type="http://schemas.openxmlformats.org/officeDocument/2006/relationships/image" Target="../media/image29.emf"/><Relationship Id="rId80" Type="http://schemas.openxmlformats.org/officeDocument/2006/relationships/image" Target="../media/image99.emf"/><Relationship Id="rId85" Type="http://schemas.openxmlformats.org/officeDocument/2006/relationships/image" Target="../media/image104.emf"/><Relationship Id="rId93" Type="http://schemas.openxmlformats.org/officeDocument/2006/relationships/image" Target="../media/image109.emf"/><Relationship Id="rId98" Type="http://schemas.openxmlformats.org/officeDocument/2006/relationships/image" Target="../media/image20.emf"/><Relationship Id="rId121" Type="http://schemas.openxmlformats.org/officeDocument/2006/relationships/image" Target="../media/image11.emf"/><Relationship Id="rId3" Type="http://schemas.openxmlformats.org/officeDocument/2006/relationships/image" Target="../media/image3.emf"/><Relationship Id="rId12" Type="http://schemas.openxmlformats.org/officeDocument/2006/relationships/image" Target="../media/image75.emf"/><Relationship Id="rId17" Type="http://schemas.openxmlformats.org/officeDocument/2006/relationships/image" Target="../media/image65.emf"/><Relationship Id="rId25" Type="http://schemas.openxmlformats.org/officeDocument/2006/relationships/image" Target="../media/image60.emf"/><Relationship Id="rId33" Type="http://schemas.openxmlformats.org/officeDocument/2006/relationships/image" Target="../media/image58.emf"/><Relationship Id="rId38" Type="http://schemas.openxmlformats.org/officeDocument/2006/relationships/image" Target="../media/image53.emf"/><Relationship Id="rId46" Type="http://schemas.openxmlformats.org/officeDocument/2006/relationships/image" Target="../media/image46.emf"/><Relationship Id="rId59" Type="http://schemas.openxmlformats.org/officeDocument/2006/relationships/image" Target="../media/image91.emf"/><Relationship Id="rId67" Type="http://schemas.openxmlformats.org/officeDocument/2006/relationships/image" Target="../media/image34.emf"/><Relationship Id="rId103" Type="http://schemas.openxmlformats.org/officeDocument/2006/relationships/image" Target="../media/image114.emf"/><Relationship Id="rId108" Type="http://schemas.openxmlformats.org/officeDocument/2006/relationships/image" Target="../media/image117.emf"/><Relationship Id="rId116" Type="http://schemas.openxmlformats.org/officeDocument/2006/relationships/image" Target="../media/image122.emf"/><Relationship Id="rId124" Type="http://schemas.openxmlformats.org/officeDocument/2006/relationships/image" Target="../media/image126.emf"/><Relationship Id="rId129" Type="http://schemas.openxmlformats.org/officeDocument/2006/relationships/image" Target="../media/image129.emf"/><Relationship Id="rId20" Type="http://schemas.openxmlformats.org/officeDocument/2006/relationships/image" Target="../media/image80.emf"/><Relationship Id="rId41" Type="http://schemas.openxmlformats.org/officeDocument/2006/relationships/image" Target="../media/image50.emf"/><Relationship Id="rId54" Type="http://schemas.openxmlformats.org/officeDocument/2006/relationships/image" Target="../media/image38.emf"/><Relationship Id="rId62" Type="http://schemas.openxmlformats.org/officeDocument/2006/relationships/image" Target="../media/image94.emf"/><Relationship Id="rId70" Type="http://schemas.openxmlformats.org/officeDocument/2006/relationships/image" Target="../media/image31.emf"/><Relationship Id="rId75" Type="http://schemas.openxmlformats.org/officeDocument/2006/relationships/image" Target="../media/image98.emf"/><Relationship Id="rId83" Type="http://schemas.openxmlformats.org/officeDocument/2006/relationships/image" Target="../media/image102.emf"/><Relationship Id="rId88" Type="http://schemas.openxmlformats.org/officeDocument/2006/relationships/image" Target="../media/image106.emf"/><Relationship Id="rId91" Type="http://schemas.openxmlformats.org/officeDocument/2006/relationships/image" Target="../media/image107.emf"/><Relationship Id="rId96" Type="http://schemas.openxmlformats.org/officeDocument/2006/relationships/image" Target="../media/image22.emf"/><Relationship Id="rId111" Type="http://schemas.openxmlformats.org/officeDocument/2006/relationships/image" Target="../media/image16.emf"/><Relationship Id="rId1" Type="http://schemas.openxmlformats.org/officeDocument/2006/relationships/image" Target="../media/image71.emf"/><Relationship Id="rId6" Type="http://schemas.openxmlformats.org/officeDocument/2006/relationships/image" Target="../media/image72.emf"/><Relationship Id="rId15" Type="http://schemas.openxmlformats.org/officeDocument/2006/relationships/image" Target="../media/image67.emf"/><Relationship Id="rId23" Type="http://schemas.openxmlformats.org/officeDocument/2006/relationships/image" Target="../media/image62.emf"/><Relationship Id="rId28" Type="http://schemas.openxmlformats.org/officeDocument/2006/relationships/image" Target="../media/image82.emf"/><Relationship Id="rId36" Type="http://schemas.openxmlformats.org/officeDocument/2006/relationships/image" Target="../media/image55.emf"/><Relationship Id="rId49" Type="http://schemas.openxmlformats.org/officeDocument/2006/relationships/image" Target="../media/image43.emf"/><Relationship Id="rId57" Type="http://schemas.openxmlformats.org/officeDocument/2006/relationships/image" Target="../media/image89.emf"/><Relationship Id="rId106" Type="http://schemas.openxmlformats.org/officeDocument/2006/relationships/image" Target="../media/image19.emf"/><Relationship Id="rId114" Type="http://schemas.openxmlformats.org/officeDocument/2006/relationships/image" Target="../media/image120.emf"/><Relationship Id="rId119" Type="http://schemas.openxmlformats.org/officeDocument/2006/relationships/image" Target="../media/image125.emf"/><Relationship Id="rId127" Type="http://schemas.openxmlformats.org/officeDocument/2006/relationships/image" Target="../media/image127.emf"/><Relationship Id="rId10" Type="http://schemas.openxmlformats.org/officeDocument/2006/relationships/image" Target="../media/image69.emf"/><Relationship Id="rId31" Type="http://schemas.openxmlformats.org/officeDocument/2006/relationships/image" Target="../media/image85.emf"/><Relationship Id="rId44" Type="http://schemas.openxmlformats.org/officeDocument/2006/relationships/image" Target="../media/image48.emf"/><Relationship Id="rId52" Type="http://schemas.openxmlformats.org/officeDocument/2006/relationships/image" Target="../media/image40.emf"/><Relationship Id="rId60" Type="http://schemas.openxmlformats.org/officeDocument/2006/relationships/image" Target="../media/image92.emf"/><Relationship Id="rId65" Type="http://schemas.openxmlformats.org/officeDocument/2006/relationships/image" Target="../media/image36.emf"/><Relationship Id="rId73" Type="http://schemas.openxmlformats.org/officeDocument/2006/relationships/image" Target="../media/image96.emf"/><Relationship Id="rId78" Type="http://schemas.openxmlformats.org/officeDocument/2006/relationships/image" Target="../media/image27.emf"/><Relationship Id="rId81" Type="http://schemas.openxmlformats.org/officeDocument/2006/relationships/image" Target="../media/image100.emf"/><Relationship Id="rId86" Type="http://schemas.openxmlformats.org/officeDocument/2006/relationships/image" Target="../media/image105.emf"/><Relationship Id="rId94" Type="http://schemas.openxmlformats.org/officeDocument/2006/relationships/image" Target="../media/image24.emf"/><Relationship Id="rId99" Type="http://schemas.openxmlformats.org/officeDocument/2006/relationships/image" Target="../media/image110.emf"/><Relationship Id="rId101" Type="http://schemas.openxmlformats.org/officeDocument/2006/relationships/image" Target="../media/image112.emf"/><Relationship Id="rId122" Type="http://schemas.openxmlformats.org/officeDocument/2006/relationships/image" Target="../media/image9.emf"/><Relationship Id="rId4" Type="http://schemas.openxmlformats.org/officeDocument/2006/relationships/image" Target="../media/image10.emf"/><Relationship Id="rId9" Type="http://schemas.openxmlformats.org/officeDocument/2006/relationships/image" Target="../media/image70.emf"/><Relationship Id="rId13" Type="http://schemas.openxmlformats.org/officeDocument/2006/relationships/image" Target="../media/image76.emf"/><Relationship Id="rId18" Type="http://schemas.openxmlformats.org/officeDocument/2006/relationships/image" Target="../media/image78.emf"/><Relationship Id="rId39" Type="http://schemas.openxmlformats.org/officeDocument/2006/relationships/image" Target="../media/image52.emf"/><Relationship Id="rId109" Type="http://schemas.openxmlformats.org/officeDocument/2006/relationships/image" Target="../media/image118.emf"/><Relationship Id="rId34" Type="http://schemas.openxmlformats.org/officeDocument/2006/relationships/image" Target="../media/image57.emf"/><Relationship Id="rId50" Type="http://schemas.openxmlformats.org/officeDocument/2006/relationships/image" Target="../media/image42.emf"/><Relationship Id="rId55" Type="http://schemas.openxmlformats.org/officeDocument/2006/relationships/image" Target="../media/image87.emf"/><Relationship Id="rId76" Type="http://schemas.openxmlformats.org/officeDocument/2006/relationships/image" Target="../media/image6.emf"/><Relationship Id="rId97" Type="http://schemas.openxmlformats.org/officeDocument/2006/relationships/image" Target="../media/image21.emf"/><Relationship Id="rId104" Type="http://schemas.openxmlformats.org/officeDocument/2006/relationships/image" Target="../media/image115.emf"/><Relationship Id="rId120" Type="http://schemas.openxmlformats.org/officeDocument/2006/relationships/image" Target="../media/image12.emf"/><Relationship Id="rId125" Type="http://schemas.openxmlformats.org/officeDocument/2006/relationships/image" Target="../media/image2.emf"/><Relationship Id="rId7" Type="http://schemas.openxmlformats.org/officeDocument/2006/relationships/image" Target="../media/image73.emf"/><Relationship Id="rId71" Type="http://schemas.openxmlformats.org/officeDocument/2006/relationships/image" Target="../media/image30.emf"/><Relationship Id="rId92" Type="http://schemas.openxmlformats.org/officeDocument/2006/relationships/image" Target="../media/image108.emf"/><Relationship Id="rId2" Type="http://schemas.openxmlformats.org/officeDocument/2006/relationships/image" Target="../media/image13.emf"/><Relationship Id="rId29" Type="http://schemas.openxmlformats.org/officeDocument/2006/relationships/image" Target="../media/image83.emf"/><Relationship Id="rId24" Type="http://schemas.openxmlformats.org/officeDocument/2006/relationships/image" Target="../media/image61.emf"/><Relationship Id="rId40" Type="http://schemas.openxmlformats.org/officeDocument/2006/relationships/image" Target="../media/image51.emf"/><Relationship Id="rId45" Type="http://schemas.openxmlformats.org/officeDocument/2006/relationships/image" Target="../media/image47.emf"/><Relationship Id="rId66" Type="http://schemas.openxmlformats.org/officeDocument/2006/relationships/image" Target="../media/image35.emf"/><Relationship Id="rId87" Type="http://schemas.openxmlformats.org/officeDocument/2006/relationships/image" Target="../media/image8.emf"/><Relationship Id="rId110" Type="http://schemas.openxmlformats.org/officeDocument/2006/relationships/image" Target="../media/image17.emf"/><Relationship Id="rId115" Type="http://schemas.openxmlformats.org/officeDocument/2006/relationships/image" Target="../media/image121.emf"/><Relationship Id="rId61" Type="http://schemas.openxmlformats.org/officeDocument/2006/relationships/image" Target="../media/image93.emf"/><Relationship Id="rId82" Type="http://schemas.openxmlformats.org/officeDocument/2006/relationships/image" Target="../media/image10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228600</xdr:colOff>
          <xdr:row>0</xdr:row>
          <xdr:rowOff>38100</xdr:rowOff>
        </xdr:from>
        <xdr:to>
          <xdr:col>2</xdr:col>
          <xdr:colOff>0</xdr:colOff>
          <xdr:row>1</xdr:row>
          <xdr:rowOff>247650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Get RIC Approval times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</xdr:row>
          <xdr:rowOff>28575</xdr:rowOff>
        </xdr:from>
        <xdr:to>
          <xdr:col>4</xdr:col>
          <xdr:colOff>400395</xdr:colOff>
          <xdr:row>2</xdr:row>
          <xdr:rowOff>240030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FIRST COMPLETENESS APPROVAL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590550</xdr:colOff>
          <xdr:row>1</xdr:row>
          <xdr:rowOff>266700</xdr:rowOff>
        </xdr:from>
        <xdr:to>
          <xdr:col>9</xdr:col>
          <xdr:colOff>535130</xdr:colOff>
          <xdr:row>2</xdr:row>
          <xdr:rowOff>266700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FIRST RESULTS APPROVAL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142875</xdr:colOff>
          <xdr:row>9</xdr:row>
          <xdr:rowOff>76200</xdr:rowOff>
        </xdr:from>
        <xdr:to>
          <xdr:col>2</xdr:col>
          <xdr:colOff>142875</xdr:colOff>
          <xdr:row>11</xdr:row>
          <xdr:rowOff>85725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 OVERVIEW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161925</xdr:colOff>
          <xdr:row>13</xdr:row>
          <xdr:rowOff>133350</xdr:rowOff>
        </xdr:from>
        <xdr:to>
          <xdr:col>2</xdr:col>
          <xdr:colOff>161925</xdr:colOff>
          <xdr:row>15</xdr:row>
          <xdr:rowOff>152400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Create Completeness Approval Reminders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161925</xdr:colOff>
          <xdr:row>17</xdr:row>
          <xdr:rowOff>152400</xdr:rowOff>
        </xdr:from>
        <xdr:to>
          <xdr:col>2</xdr:col>
          <xdr:colOff>161925</xdr:colOff>
          <xdr:row>19</xdr:row>
          <xdr:rowOff>171450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Create Results Approval  Reminders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23</xdr:row>
          <xdr:rowOff>66675</xdr:rowOff>
        </xdr:from>
        <xdr:to>
          <xdr:col>2</xdr:col>
          <xdr:colOff>161925</xdr:colOff>
          <xdr:row>25</xdr:row>
          <xdr:rowOff>95250</xdr:rowOff>
        </xdr:to>
        <xdr:sp macro="" textlink="">
          <xdr:nvSpPr>
            <xdr:cNvPr id="2053" name="Butto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Create DASHBOARD INFOMAIL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163286</xdr:colOff>
      <xdr:row>7</xdr:row>
      <xdr:rowOff>122465</xdr:rowOff>
    </xdr:from>
    <xdr:to>
      <xdr:col>2</xdr:col>
      <xdr:colOff>142875</xdr:colOff>
      <xdr:row>9</xdr:row>
      <xdr:rowOff>13608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63286" y="1779815"/>
          <a:ext cx="7447189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400" b="1" i="1"/>
            <a:t>ALWAYS REFREISH OVERVIEW BEFORE CREATING</a:t>
          </a:r>
          <a:r>
            <a:rPr lang="de-AT" sz="1400" b="1" i="1" baseline="0"/>
            <a:t> MAILS</a:t>
          </a:r>
          <a:endParaRPr lang="de-AT" sz="1400" b="1" i="1"/>
        </a:p>
      </xdr:txBody>
    </xdr:sp>
    <xdr:clientData/>
  </xdr:twoCellAnchor>
  <xdr:twoCellAnchor>
    <xdr:from>
      <xdr:col>0</xdr:col>
      <xdr:colOff>0</xdr:colOff>
      <xdr:row>0</xdr:row>
      <xdr:rowOff>55790</xdr:rowOff>
    </xdr:from>
    <xdr:to>
      <xdr:col>2</xdr:col>
      <xdr:colOff>0</xdr:colOff>
      <xdr:row>0</xdr:row>
      <xdr:rowOff>327933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0" y="55790"/>
          <a:ext cx="7467600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400" b="1" i="1">
              <a:solidFill>
                <a:srgbClr val="FF0000"/>
              </a:solidFill>
            </a:rPr>
            <a:t>PLEASE</a:t>
          </a:r>
          <a:r>
            <a:rPr lang="de-AT" sz="1400" b="1" i="1" baseline="0">
              <a:solidFill>
                <a:srgbClr val="FF0000"/>
              </a:solidFill>
            </a:rPr>
            <a:t> WRITE CURRENT MONTH NAME INTO THE RED FIELD</a:t>
          </a:r>
        </a:p>
        <a:p>
          <a:pPr algn="ctr"/>
          <a:endParaRPr lang="de-AT" sz="1400" b="1" i="1"/>
        </a:p>
      </xdr:txBody>
    </xdr:sp>
    <xdr:clientData/>
  </xdr:twoCellAnchor>
  <xdr:twoCellAnchor>
    <xdr:from>
      <xdr:col>0</xdr:col>
      <xdr:colOff>204108</xdr:colOff>
      <xdr:row>12</xdr:row>
      <xdr:rowOff>27215</xdr:rowOff>
    </xdr:from>
    <xdr:to>
      <xdr:col>2</xdr:col>
      <xdr:colOff>163287</xdr:colOff>
      <xdr:row>13</xdr:row>
      <xdr:rowOff>108858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204108" y="2639786"/>
          <a:ext cx="7429500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b="1" i="1"/>
            <a:t>After Completeness</a:t>
          </a:r>
          <a:r>
            <a:rPr lang="de-AT" sz="1100" b="1" i="1" baseline="0"/>
            <a:t> Approval Deadline</a:t>
          </a:r>
          <a:endParaRPr lang="de-AT" sz="1100" b="1" i="1"/>
        </a:p>
      </xdr:txBody>
    </xdr:sp>
    <xdr:clientData/>
  </xdr:twoCellAnchor>
  <xdr:twoCellAnchor>
    <xdr:from>
      <xdr:col>0</xdr:col>
      <xdr:colOff>217716</xdr:colOff>
      <xdr:row>16</xdr:row>
      <xdr:rowOff>54429</xdr:rowOff>
    </xdr:from>
    <xdr:to>
      <xdr:col>2</xdr:col>
      <xdr:colOff>176895</xdr:colOff>
      <xdr:row>17</xdr:row>
      <xdr:rowOff>136072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217716" y="3429000"/>
          <a:ext cx="7429500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b="1" i="1"/>
            <a:t>After Results</a:t>
          </a:r>
          <a:r>
            <a:rPr lang="de-AT" sz="1100" b="1" i="1" baseline="0"/>
            <a:t> Approval Deadline</a:t>
          </a:r>
          <a:endParaRPr lang="de-AT" sz="1100" b="1" i="1"/>
        </a:p>
      </xdr:txBody>
    </xdr:sp>
    <xdr:clientData/>
  </xdr:twoCellAnchor>
  <xdr:twoCellAnchor>
    <xdr:from>
      <xdr:col>0</xdr:col>
      <xdr:colOff>204109</xdr:colOff>
      <xdr:row>21</xdr:row>
      <xdr:rowOff>163286</xdr:rowOff>
    </xdr:from>
    <xdr:to>
      <xdr:col>2</xdr:col>
      <xdr:colOff>163288</xdr:colOff>
      <xdr:row>23</xdr:row>
      <xdr:rowOff>54429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204109" y="4490357"/>
          <a:ext cx="7429500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400" b="1" i="1"/>
            <a:t>Before Approving</a:t>
          </a:r>
          <a:r>
            <a:rPr lang="de-AT" sz="1400" b="1" i="1" baseline="0"/>
            <a:t> Dashboard</a:t>
          </a:r>
          <a:endParaRPr lang="de-AT" sz="1400" b="1" i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63038</xdr:rowOff>
        </xdr:from>
        <xdr:to>
          <xdr:col>0</xdr:col>
          <xdr:colOff>114300</xdr:colOff>
          <xdr:row>6</xdr:row>
          <xdr:rowOff>12469</xdr:rowOff>
        </xdr:to>
        <xdr:sp macro="" textlink="">
          <xdr:nvSpPr>
            <xdr:cNvPr id="6145" name="Control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B2E68084-B2BA-401F-8F4F-BDBA74EA0A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144087</xdr:rowOff>
        </xdr:from>
        <xdr:to>
          <xdr:col>0</xdr:col>
          <xdr:colOff>739140</xdr:colOff>
          <xdr:row>16</xdr:row>
          <xdr:rowOff>93518</xdr:rowOff>
        </xdr:to>
        <xdr:sp macro="" textlink="">
          <xdr:nvSpPr>
            <xdr:cNvPr id="6146" name="Control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7FE1F910-F4C3-4FC4-9B4F-CBE00DD0DC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175953</xdr:rowOff>
        </xdr:from>
        <xdr:to>
          <xdr:col>0</xdr:col>
          <xdr:colOff>1120140</xdr:colOff>
          <xdr:row>22</xdr:row>
          <xdr:rowOff>42256</xdr:rowOff>
        </xdr:to>
        <xdr:sp macro="" textlink="">
          <xdr:nvSpPr>
            <xdr:cNvPr id="6147" name="Control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1A85A82F-6B64-4FCE-954A-D64903A0B9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162791</xdr:rowOff>
        </xdr:from>
        <xdr:to>
          <xdr:col>0</xdr:col>
          <xdr:colOff>121920</xdr:colOff>
          <xdr:row>25</xdr:row>
          <xdr:rowOff>292331</xdr:rowOff>
        </xdr:to>
        <xdr:sp macro="" textlink="">
          <xdr:nvSpPr>
            <xdr:cNvPr id="6148" name="Control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9F918BC4-69E4-41B1-A7A4-574C35F88B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182187</xdr:rowOff>
        </xdr:from>
        <xdr:to>
          <xdr:col>0</xdr:col>
          <xdr:colOff>129540</xdr:colOff>
          <xdr:row>27</xdr:row>
          <xdr:rowOff>319347</xdr:rowOff>
        </xdr:to>
        <xdr:sp macro="" textlink="">
          <xdr:nvSpPr>
            <xdr:cNvPr id="6149" name="Control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66BE7B07-1EC8-4F0C-9E38-2B208E9567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186344</xdr:rowOff>
        </xdr:from>
        <xdr:to>
          <xdr:col>0</xdr:col>
          <xdr:colOff>121920</xdr:colOff>
          <xdr:row>29</xdr:row>
          <xdr:rowOff>315884</xdr:rowOff>
        </xdr:to>
        <xdr:sp macro="" textlink="">
          <xdr:nvSpPr>
            <xdr:cNvPr id="6150" name="Control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E48A02F1-84DF-4312-B7D9-E6D3C862F5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338051</xdr:rowOff>
        </xdr:from>
        <xdr:to>
          <xdr:col>0</xdr:col>
          <xdr:colOff>739140</xdr:colOff>
          <xdr:row>36</xdr:row>
          <xdr:rowOff>467591</xdr:rowOff>
        </xdr:to>
        <xdr:sp macro="" textlink="">
          <xdr:nvSpPr>
            <xdr:cNvPr id="6151" name="Control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F18308C4-5A96-4C84-81B0-A3E3BCE38E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78971</xdr:rowOff>
        </xdr:from>
        <xdr:to>
          <xdr:col>0</xdr:col>
          <xdr:colOff>1120140</xdr:colOff>
          <xdr:row>39</xdr:row>
          <xdr:rowOff>208511</xdr:rowOff>
        </xdr:to>
        <xdr:sp macro="" textlink="">
          <xdr:nvSpPr>
            <xdr:cNvPr id="6152" name="Control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7FFE19AB-2EBB-467A-96E9-D624AB3782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340129</xdr:rowOff>
        </xdr:from>
        <xdr:to>
          <xdr:col>0</xdr:col>
          <xdr:colOff>121920</xdr:colOff>
          <xdr:row>37</xdr:row>
          <xdr:rowOff>469669</xdr:rowOff>
        </xdr:to>
        <xdr:sp macro="" textlink="">
          <xdr:nvSpPr>
            <xdr:cNvPr id="6153" name="Control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8CDC5EBE-F6D8-4062-94C9-D0F4B93CDB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333202</xdr:rowOff>
        </xdr:from>
        <xdr:to>
          <xdr:col>0</xdr:col>
          <xdr:colOff>129540</xdr:colOff>
          <xdr:row>44</xdr:row>
          <xdr:rowOff>470362</xdr:rowOff>
        </xdr:to>
        <xdr:sp macro="" textlink="">
          <xdr:nvSpPr>
            <xdr:cNvPr id="6154" name="Control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32243CB1-D1F4-410B-BECD-336DEDFA1E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186344</xdr:rowOff>
        </xdr:from>
        <xdr:to>
          <xdr:col>0</xdr:col>
          <xdr:colOff>121920</xdr:colOff>
          <xdr:row>29</xdr:row>
          <xdr:rowOff>315884</xdr:rowOff>
        </xdr:to>
        <xdr:sp macro="" textlink="">
          <xdr:nvSpPr>
            <xdr:cNvPr id="6155" name="Control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FD6318C-7E38-4474-B051-90A58B6C06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311035</xdr:rowOff>
        </xdr:from>
        <xdr:to>
          <xdr:col>0</xdr:col>
          <xdr:colOff>739140</xdr:colOff>
          <xdr:row>34</xdr:row>
          <xdr:rowOff>440575</xdr:rowOff>
        </xdr:to>
        <xdr:sp macro="" textlink="">
          <xdr:nvSpPr>
            <xdr:cNvPr id="6156" name="Control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117A7D9-A842-40DC-8813-1B61A18228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338051</xdr:rowOff>
        </xdr:from>
        <xdr:to>
          <xdr:col>0</xdr:col>
          <xdr:colOff>1120140</xdr:colOff>
          <xdr:row>36</xdr:row>
          <xdr:rowOff>467591</xdr:rowOff>
        </xdr:to>
        <xdr:sp macro="" textlink="">
          <xdr:nvSpPr>
            <xdr:cNvPr id="6157" name="Control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398EF0D-3E10-44F1-AA79-28E04BB99B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340129</xdr:rowOff>
        </xdr:from>
        <xdr:to>
          <xdr:col>0</xdr:col>
          <xdr:colOff>121920</xdr:colOff>
          <xdr:row>37</xdr:row>
          <xdr:rowOff>469669</xdr:rowOff>
        </xdr:to>
        <xdr:sp macro="" textlink="">
          <xdr:nvSpPr>
            <xdr:cNvPr id="6158" name="Control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E5C98183-5422-404B-8C60-3E5B87002D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333202</xdr:rowOff>
        </xdr:from>
        <xdr:to>
          <xdr:col>0</xdr:col>
          <xdr:colOff>129540</xdr:colOff>
          <xdr:row>44</xdr:row>
          <xdr:rowOff>470362</xdr:rowOff>
        </xdr:to>
        <xdr:sp macro="" textlink="">
          <xdr:nvSpPr>
            <xdr:cNvPr id="6159" name="Control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9F8EE430-28AA-450A-9D25-1BC2D95170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186344</xdr:rowOff>
        </xdr:from>
        <xdr:to>
          <xdr:col>0</xdr:col>
          <xdr:colOff>121920</xdr:colOff>
          <xdr:row>29</xdr:row>
          <xdr:rowOff>315884</xdr:rowOff>
        </xdr:to>
        <xdr:sp macro="" textlink="">
          <xdr:nvSpPr>
            <xdr:cNvPr id="6160" name="Control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278AEF7F-5B58-4C58-B023-21473AA46A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311035</xdr:rowOff>
        </xdr:from>
        <xdr:to>
          <xdr:col>0</xdr:col>
          <xdr:colOff>739140</xdr:colOff>
          <xdr:row>34</xdr:row>
          <xdr:rowOff>440575</xdr:rowOff>
        </xdr:to>
        <xdr:sp macro="" textlink="">
          <xdr:nvSpPr>
            <xdr:cNvPr id="6161" name="Control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FB887052-0D33-46D3-8544-F2315C4A96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338051</xdr:rowOff>
        </xdr:from>
        <xdr:to>
          <xdr:col>0</xdr:col>
          <xdr:colOff>1120140</xdr:colOff>
          <xdr:row>36</xdr:row>
          <xdr:rowOff>467591</xdr:rowOff>
        </xdr:to>
        <xdr:sp macro="" textlink="">
          <xdr:nvSpPr>
            <xdr:cNvPr id="6162" name="Control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D3BC2A3B-6493-4425-A84E-95D6CD5254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340129</xdr:rowOff>
        </xdr:from>
        <xdr:to>
          <xdr:col>0</xdr:col>
          <xdr:colOff>121920</xdr:colOff>
          <xdr:row>37</xdr:row>
          <xdr:rowOff>469669</xdr:rowOff>
        </xdr:to>
        <xdr:sp macro="" textlink="">
          <xdr:nvSpPr>
            <xdr:cNvPr id="6163" name="Control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468C6E1A-E3AD-47B6-83F0-52DB918E7B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333202</xdr:rowOff>
        </xdr:from>
        <xdr:to>
          <xdr:col>0</xdr:col>
          <xdr:colOff>129540</xdr:colOff>
          <xdr:row>44</xdr:row>
          <xdr:rowOff>470362</xdr:rowOff>
        </xdr:to>
        <xdr:sp macro="" textlink="">
          <xdr:nvSpPr>
            <xdr:cNvPr id="6164" name="Control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C7994B5B-17FD-4FA7-8005-1CB347A8EE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186344</xdr:rowOff>
        </xdr:from>
        <xdr:to>
          <xdr:col>0</xdr:col>
          <xdr:colOff>121920</xdr:colOff>
          <xdr:row>29</xdr:row>
          <xdr:rowOff>315884</xdr:rowOff>
        </xdr:to>
        <xdr:sp macro="" textlink="">
          <xdr:nvSpPr>
            <xdr:cNvPr id="6165" name="Control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BFFA9CCC-D45A-447D-8FE0-8982FFB735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311035</xdr:rowOff>
        </xdr:from>
        <xdr:to>
          <xdr:col>0</xdr:col>
          <xdr:colOff>739140</xdr:colOff>
          <xdr:row>34</xdr:row>
          <xdr:rowOff>440575</xdr:rowOff>
        </xdr:to>
        <xdr:sp macro="" textlink="">
          <xdr:nvSpPr>
            <xdr:cNvPr id="6166" name="Control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CD9F5B66-D725-49EC-8547-9B9ECA10D5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338051</xdr:rowOff>
        </xdr:from>
        <xdr:to>
          <xdr:col>0</xdr:col>
          <xdr:colOff>1120140</xdr:colOff>
          <xdr:row>36</xdr:row>
          <xdr:rowOff>467591</xdr:rowOff>
        </xdr:to>
        <xdr:sp macro="" textlink="">
          <xdr:nvSpPr>
            <xdr:cNvPr id="6167" name="Control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229D6C60-E31D-46A1-AE61-E23D8E68DC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340129</xdr:rowOff>
        </xdr:from>
        <xdr:to>
          <xdr:col>0</xdr:col>
          <xdr:colOff>121920</xdr:colOff>
          <xdr:row>37</xdr:row>
          <xdr:rowOff>469669</xdr:rowOff>
        </xdr:to>
        <xdr:sp macro="" textlink="">
          <xdr:nvSpPr>
            <xdr:cNvPr id="6168" name="Control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F98FF4D4-6A52-4B56-B273-A7A2C2B1BD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329045</xdr:rowOff>
        </xdr:from>
        <xdr:to>
          <xdr:col>0</xdr:col>
          <xdr:colOff>129540</xdr:colOff>
          <xdr:row>42</xdr:row>
          <xdr:rowOff>466205</xdr:rowOff>
        </xdr:to>
        <xdr:sp macro="" textlink="">
          <xdr:nvSpPr>
            <xdr:cNvPr id="6169" name="Control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8F587A8D-DDA7-438B-BE7F-8CE803C749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184265</xdr:rowOff>
        </xdr:from>
        <xdr:to>
          <xdr:col>0</xdr:col>
          <xdr:colOff>121920</xdr:colOff>
          <xdr:row>28</xdr:row>
          <xdr:rowOff>313805</xdr:rowOff>
        </xdr:to>
        <xdr:sp macro="" textlink="">
          <xdr:nvSpPr>
            <xdr:cNvPr id="6170" name="Control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9E6BE32F-1187-4026-94B8-0EB8A7BAB2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227215</xdr:rowOff>
        </xdr:from>
        <xdr:to>
          <xdr:col>0</xdr:col>
          <xdr:colOff>739140</xdr:colOff>
          <xdr:row>34</xdr:row>
          <xdr:rowOff>356755</xdr:rowOff>
        </xdr:to>
        <xdr:sp macro="" textlink="">
          <xdr:nvSpPr>
            <xdr:cNvPr id="6171" name="Control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C57741BA-C5CD-4A48-88F9-6284C3162A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338051</xdr:rowOff>
        </xdr:from>
        <xdr:to>
          <xdr:col>0</xdr:col>
          <xdr:colOff>1120140</xdr:colOff>
          <xdr:row>36</xdr:row>
          <xdr:rowOff>467591</xdr:rowOff>
        </xdr:to>
        <xdr:sp macro="" textlink="">
          <xdr:nvSpPr>
            <xdr:cNvPr id="6172" name="Control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C9B9CA6C-5DA4-4085-BC9F-5A71B915CC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248689</xdr:rowOff>
        </xdr:from>
        <xdr:to>
          <xdr:col>0</xdr:col>
          <xdr:colOff>121920</xdr:colOff>
          <xdr:row>37</xdr:row>
          <xdr:rowOff>378229</xdr:rowOff>
        </xdr:to>
        <xdr:sp macro="" textlink="">
          <xdr:nvSpPr>
            <xdr:cNvPr id="6173" name="Control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E88892EC-D87A-4416-828C-CD73DF7ACF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329045</xdr:rowOff>
        </xdr:from>
        <xdr:to>
          <xdr:col>0</xdr:col>
          <xdr:colOff>129540</xdr:colOff>
          <xdr:row>42</xdr:row>
          <xdr:rowOff>466205</xdr:rowOff>
        </xdr:to>
        <xdr:sp macro="" textlink="">
          <xdr:nvSpPr>
            <xdr:cNvPr id="6174" name="Control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3EAC88DB-9479-4010-A707-2803FEAFF7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184265</xdr:rowOff>
        </xdr:from>
        <xdr:to>
          <xdr:col>0</xdr:col>
          <xdr:colOff>121920</xdr:colOff>
          <xdr:row>28</xdr:row>
          <xdr:rowOff>313805</xdr:rowOff>
        </xdr:to>
        <xdr:sp macro="" textlink="">
          <xdr:nvSpPr>
            <xdr:cNvPr id="6175" name="Control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CB5F2D5F-FB7E-4786-AD34-6ADA3CED72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225136</xdr:rowOff>
        </xdr:from>
        <xdr:to>
          <xdr:col>0</xdr:col>
          <xdr:colOff>739140</xdr:colOff>
          <xdr:row>33</xdr:row>
          <xdr:rowOff>354676</xdr:rowOff>
        </xdr:to>
        <xdr:sp macro="" textlink="">
          <xdr:nvSpPr>
            <xdr:cNvPr id="6176" name="Control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411D8797-E175-4B8D-BED6-45D6D37E20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338051</xdr:rowOff>
        </xdr:from>
        <xdr:to>
          <xdr:col>0</xdr:col>
          <xdr:colOff>1120140</xdr:colOff>
          <xdr:row>36</xdr:row>
          <xdr:rowOff>467591</xdr:rowOff>
        </xdr:to>
        <xdr:sp macro="" textlink="">
          <xdr:nvSpPr>
            <xdr:cNvPr id="6177" name="Control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80D5CB76-0F9C-4B29-9E9E-981ED25DC1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248689</xdr:rowOff>
        </xdr:from>
        <xdr:to>
          <xdr:col>0</xdr:col>
          <xdr:colOff>121920</xdr:colOff>
          <xdr:row>37</xdr:row>
          <xdr:rowOff>378229</xdr:rowOff>
        </xdr:to>
        <xdr:sp macro="" textlink="">
          <xdr:nvSpPr>
            <xdr:cNvPr id="6178" name="Control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901CCF51-7475-4FF7-99D1-E75D71C4A1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340129</xdr:rowOff>
        </xdr:from>
        <xdr:to>
          <xdr:col>0</xdr:col>
          <xdr:colOff>129540</xdr:colOff>
          <xdr:row>40</xdr:row>
          <xdr:rowOff>477289</xdr:rowOff>
        </xdr:to>
        <xdr:sp macro="" textlink="">
          <xdr:nvSpPr>
            <xdr:cNvPr id="6179" name="Control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E1BDD36D-11E9-4E91-9929-3917410341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184265</xdr:rowOff>
        </xdr:from>
        <xdr:to>
          <xdr:col>0</xdr:col>
          <xdr:colOff>121920</xdr:colOff>
          <xdr:row>28</xdr:row>
          <xdr:rowOff>313805</xdr:rowOff>
        </xdr:to>
        <xdr:sp macro="" textlink="">
          <xdr:nvSpPr>
            <xdr:cNvPr id="6180" name="Control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2F5BF36C-82A7-4B80-8766-6EE04A05E2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225136</xdr:rowOff>
        </xdr:from>
        <xdr:to>
          <xdr:col>0</xdr:col>
          <xdr:colOff>739140</xdr:colOff>
          <xdr:row>33</xdr:row>
          <xdr:rowOff>354676</xdr:rowOff>
        </xdr:to>
        <xdr:sp macro="" textlink="">
          <xdr:nvSpPr>
            <xdr:cNvPr id="6181" name="Control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FAC56009-C6BF-4D34-AC04-253D49BF72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338051</xdr:rowOff>
        </xdr:from>
        <xdr:to>
          <xdr:col>0</xdr:col>
          <xdr:colOff>1120140</xdr:colOff>
          <xdr:row>36</xdr:row>
          <xdr:rowOff>467591</xdr:rowOff>
        </xdr:to>
        <xdr:sp macro="" textlink="">
          <xdr:nvSpPr>
            <xdr:cNvPr id="6182" name="Control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B7FF730C-89FD-4B8B-B19F-AC1AA455F7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374073</xdr:rowOff>
        </xdr:from>
        <xdr:to>
          <xdr:col>0</xdr:col>
          <xdr:colOff>121920</xdr:colOff>
          <xdr:row>35</xdr:row>
          <xdr:rowOff>503613</xdr:rowOff>
        </xdr:to>
        <xdr:sp macro="" textlink="">
          <xdr:nvSpPr>
            <xdr:cNvPr id="6183" name="Control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60165060-01A4-4553-90D0-92AA2B0E43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340129</xdr:rowOff>
        </xdr:from>
        <xdr:to>
          <xdr:col>0</xdr:col>
          <xdr:colOff>129540</xdr:colOff>
          <xdr:row>40</xdr:row>
          <xdr:rowOff>477289</xdr:rowOff>
        </xdr:to>
        <xdr:sp macro="" textlink="">
          <xdr:nvSpPr>
            <xdr:cNvPr id="6184" name="Control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DD661ED4-C3B6-495F-B315-02013F55E4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184265</xdr:rowOff>
        </xdr:from>
        <xdr:to>
          <xdr:col>0</xdr:col>
          <xdr:colOff>121920</xdr:colOff>
          <xdr:row>28</xdr:row>
          <xdr:rowOff>313805</xdr:rowOff>
        </xdr:to>
        <xdr:sp macro="" textlink="">
          <xdr:nvSpPr>
            <xdr:cNvPr id="6185" name="Control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25F4E430-A79A-4537-BE90-E1D36C5872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225136</xdr:rowOff>
        </xdr:from>
        <xdr:to>
          <xdr:col>0</xdr:col>
          <xdr:colOff>739140</xdr:colOff>
          <xdr:row>33</xdr:row>
          <xdr:rowOff>354676</xdr:rowOff>
        </xdr:to>
        <xdr:sp macro="" textlink="">
          <xdr:nvSpPr>
            <xdr:cNvPr id="6186" name="Control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F2B32C26-6DA1-43C4-9EA1-13FE35225D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311035</xdr:rowOff>
        </xdr:from>
        <xdr:to>
          <xdr:col>0</xdr:col>
          <xdr:colOff>1120140</xdr:colOff>
          <xdr:row>34</xdr:row>
          <xdr:rowOff>440575</xdr:rowOff>
        </xdr:to>
        <xdr:sp macro="" textlink="">
          <xdr:nvSpPr>
            <xdr:cNvPr id="6187" name="Control 43" hidden="1">
              <a:extLst>
                <a:ext uri="{63B3BB69-23CF-44E3-9099-C40C66FF867C}">
                  <a14:compatExt spid="_x0000_s6187"/>
                </a:ext>
                <a:ext uri="{FF2B5EF4-FFF2-40B4-BE49-F238E27FC236}">
                  <a16:creationId xmlns:a16="http://schemas.microsoft.com/office/drawing/2014/main" id="{E99D9D47-B9E4-4D89-BC94-9AB5DF0E53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335973</xdr:rowOff>
        </xdr:from>
        <xdr:to>
          <xdr:col>0</xdr:col>
          <xdr:colOff>121920</xdr:colOff>
          <xdr:row>35</xdr:row>
          <xdr:rowOff>465513</xdr:rowOff>
        </xdr:to>
        <xdr:sp macro="" textlink="">
          <xdr:nvSpPr>
            <xdr:cNvPr id="6188" name="Control 44" hidden="1">
              <a:extLst>
                <a:ext uri="{63B3BB69-23CF-44E3-9099-C40C66FF867C}">
                  <a14:compatExt spid="_x0000_s6188"/>
                </a:ext>
                <a:ext uri="{FF2B5EF4-FFF2-40B4-BE49-F238E27FC236}">
                  <a16:creationId xmlns:a16="http://schemas.microsoft.com/office/drawing/2014/main" id="{AF895EFD-4343-452B-B0C6-431A24C06C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330431</xdr:rowOff>
        </xdr:from>
        <xdr:to>
          <xdr:col>0</xdr:col>
          <xdr:colOff>129540</xdr:colOff>
          <xdr:row>39</xdr:row>
          <xdr:rowOff>467591</xdr:rowOff>
        </xdr:to>
        <xdr:sp macro="" textlink="">
          <xdr:nvSpPr>
            <xdr:cNvPr id="6189" name="Control 45" hidden="1">
              <a:extLst>
                <a:ext uri="{63B3BB69-23CF-44E3-9099-C40C66FF867C}">
                  <a14:compatExt spid="_x0000_s6189"/>
                </a:ext>
                <a:ext uri="{FF2B5EF4-FFF2-40B4-BE49-F238E27FC236}">
                  <a16:creationId xmlns:a16="http://schemas.microsoft.com/office/drawing/2014/main" id="{8D1945D4-13C2-4249-AA6D-4B56C9B8D1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182187</xdr:rowOff>
        </xdr:from>
        <xdr:to>
          <xdr:col>0</xdr:col>
          <xdr:colOff>121920</xdr:colOff>
          <xdr:row>27</xdr:row>
          <xdr:rowOff>311727</xdr:rowOff>
        </xdr:to>
        <xdr:sp macro="" textlink="">
          <xdr:nvSpPr>
            <xdr:cNvPr id="6190" name="Control 46" hidden="1">
              <a:extLst>
                <a:ext uri="{63B3BB69-23CF-44E3-9099-C40C66FF867C}">
                  <a14:compatExt spid="_x0000_s6190"/>
                </a:ext>
                <a:ext uri="{FF2B5EF4-FFF2-40B4-BE49-F238E27FC236}">
                  <a16:creationId xmlns:a16="http://schemas.microsoft.com/office/drawing/2014/main" id="{8CAB09D0-112B-48D8-8044-1EA0EDD67B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207818</xdr:rowOff>
        </xdr:from>
        <xdr:to>
          <xdr:col>0</xdr:col>
          <xdr:colOff>739140</xdr:colOff>
          <xdr:row>32</xdr:row>
          <xdr:rowOff>337358</xdr:rowOff>
        </xdr:to>
        <xdr:sp macro="" textlink="">
          <xdr:nvSpPr>
            <xdr:cNvPr id="6191" name="Control 47" hidden="1">
              <a:extLst>
                <a:ext uri="{63B3BB69-23CF-44E3-9099-C40C66FF867C}">
                  <a14:compatExt spid="_x0000_s6191"/>
                </a:ext>
                <a:ext uri="{FF2B5EF4-FFF2-40B4-BE49-F238E27FC236}">
                  <a16:creationId xmlns:a16="http://schemas.microsoft.com/office/drawing/2014/main" id="{0D1B2159-1BA1-4370-84DB-5E1597F19A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311035</xdr:rowOff>
        </xdr:from>
        <xdr:to>
          <xdr:col>0</xdr:col>
          <xdr:colOff>1120140</xdr:colOff>
          <xdr:row>34</xdr:row>
          <xdr:rowOff>440575</xdr:rowOff>
        </xdr:to>
        <xdr:sp macro="" textlink="">
          <xdr:nvSpPr>
            <xdr:cNvPr id="6192" name="Control 48" hidden="1">
              <a:extLst>
                <a:ext uri="{63B3BB69-23CF-44E3-9099-C40C66FF867C}">
                  <a14:compatExt spid="_x0000_s6192"/>
                </a:ext>
                <a:ext uri="{FF2B5EF4-FFF2-40B4-BE49-F238E27FC236}">
                  <a16:creationId xmlns:a16="http://schemas.microsoft.com/office/drawing/2014/main" id="{5B7BAAA2-3370-46BF-AB2C-7EAB4BAA36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250075</xdr:rowOff>
        </xdr:from>
        <xdr:to>
          <xdr:col>0</xdr:col>
          <xdr:colOff>121920</xdr:colOff>
          <xdr:row>34</xdr:row>
          <xdr:rowOff>379615</xdr:rowOff>
        </xdr:to>
        <xdr:sp macro="" textlink="">
          <xdr:nvSpPr>
            <xdr:cNvPr id="6193" name="Control 49" hidden="1">
              <a:extLst>
                <a:ext uri="{63B3BB69-23CF-44E3-9099-C40C66FF867C}">
                  <a14:compatExt spid="_x0000_s6193"/>
                </a:ext>
                <a:ext uri="{FF2B5EF4-FFF2-40B4-BE49-F238E27FC236}">
                  <a16:creationId xmlns:a16="http://schemas.microsoft.com/office/drawing/2014/main" id="{825E51D1-090C-4983-A131-42E52664F1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78971</xdr:rowOff>
        </xdr:from>
        <xdr:to>
          <xdr:col>0</xdr:col>
          <xdr:colOff>129540</xdr:colOff>
          <xdr:row>39</xdr:row>
          <xdr:rowOff>216131</xdr:rowOff>
        </xdr:to>
        <xdr:sp macro="" textlink="">
          <xdr:nvSpPr>
            <xdr:cNvPr id="6194" name="Control 50" hidden="1">
              <a:extLst>
                <a:ext uri="{63B3BB69-23CF-44E3-9099-C40C66FF867C}">
                  <a14:compatExt spid="_x0000_s6194"/>
                </a:ext>
                <a:ext uri="{FF2B5EF4-FFF2-40B4-BE49-F238E27FC236}">
                  <a16:creationId xmlns:a16="http://schemas.microsoft.com/office/drawing/2014/main" id="{9ED4FDF2-C52E-44C3-9C27-A2D0C265B7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182187</xdr:rowOff>
        </xdr:from>
        <xdr:to>
          <xdr:col>0</xdr:col>
          <xdr:colOff>121920</xdr:colOff>
          <xdr:row>27</xdr:row>
          <xdr:rowOff>311727</xdr:rowOff>
        </xdr:to>
        <xdr:sp macro="" textlink="">
          <xdr:nvSpPr>
            <xdr:cNvPr id="6195" name="Control 51" hidden="1">
              <a:extLst>
                <a:ext uri="{63B3BB69-23CF-44E3-9099-C40C66FF867C}">
                  <a14:compatExt spid="_x0000_s6195"/>
                </a:ext>
                <a:ext uri="{FF2B5EF4-FFF2-40B4-BE49-F238E27FC236}">
                  <a16:creationId xmlns:a16="http://schemas.microsoft.com/office/drawing/2014/main" id="{D63589A4-AAF7-4EAB-997A-72D20919A7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207818</xdr:rowOff>
        </xdr:from>
        <xdr:to>
          <xdr:col>0</xdr:col>
          <xdr:colOff>739140</xdr:colOff>
          <xdr:row>32</xdr:row>
          <xdr:rowOff>337358</xdr:rowOff>
        </xdr:to>
        <xdr:sp macro="" textlink="">
          <xdr:nvSpPr>
            <xdr:cNvPr id="6196" name="Control 52" hidden="1">
              <a:extLst>
                <a:ext uri="{63B3BB69-23CF-44E3-9099-C40C66FF867C}">
                  <a14:compatExt spid="_x0000_s6196"/>
                </a:ext>
                <a:ext uri="{FF2B5EF4-FFF2-40B4-BE49-F238E27FC236}">
                  <a16:creationId xmlns:a16="http://schemas.microsoft.com/office/drawing/2014/main" id="{BEC17008-2089-4D83-8490-6CF7FB0D4A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311035</xdr:rowOff>
        </xdr:from>
        <xdr:to>
          <xdr:col>0</xdr:col>
          <xdr:colOff>1120140</xdr:colOff>
          <xdr:row>34</xdr:row>
          <xdr:rowOff>440575</xdr:rowOff>
        </xdr:to>
        <xdr:sp macro="" textlink="">
          <xdr:nvSpPr>
            <xdr:cNvPr id="6197" name="Control 53" hidden="1">
              <a:extLst>
                <a:ext uri="{63B3BB69-23CF-44E3-9099-C40C66FF867C}">
                  <a14:compatExt spid="_x0000_s6197"/>
                </a:ext>
                <a:ext uri="{FF2B5EF4-FFF2-40B4-BE49-F238E27FC236}">
                  <a16:creationId xmlns:a16="http://schemas.microsoft.com/office/drawing/2014/main" id="{AEF65691-7CE1-4DB3-8B5F-8002B98C6B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250075</xdr:rowOff>
        </xdr:from>
        <xdr:to>
          <xdr:col>0</xdr:col>
          <xdr:colOff>121920</xdr:colOff>
          <xdr:row>34</xdr:row>
          <xdr:rowOff>379615</xdr:rowOff>
        </xdr:to>
        <xdr:sp macro="" textlink="">
          <xdr:nvSpPr>
            <xdr:cNvPr id="6198" name="Control 54" hidden="1">
              <a:extLst>
                <a:ext uri="{63B3BB69-23CF-44E3-9099-C40C66FF867C}">
                  <a14:compatExt spid="_x0000_s6198"/>
                </a:ext>
                <a:ext uri="{FF2B5EF4-FFF2-40B4-BE49-F238E27FC236}">
                  <a16:creationId xmlns:a16="http://schemas.microsoft.com/office/drawing/2014/main" id="{4B08E96A-8BE1-402F-9DB3-11E4966944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78971</xdr:rowOff>
        </xdr:from>
        <xdr:to>
          <xdr:col>0</xdr:col>
          <xdr:colOff>129540</xdr:colOff>
          <xdr:row>39</xdr:row>
          <xdr:rowOff>216131</xdr:rowOff>
        </xdr:to>
        <xdr:sp macro="" textlink="">
          <xdr:nvSpPr>
            <xdr:cNvPr id="6199" name="Control 55" hidden="1">
              <a:extLst>
                <a:ext uri="{63B3BB69-23CF-44E3-9099-C40C66FF867C}">
                  <a14:compatExt spid="_x0000_s6199"/>
                </a:ext>
                <a:ext uri="{FF2B5EF4-FFF2-40B4-BE49-F238E27FC236}">
                  <a16:creationId xmlns:a16="http://schemas.microsoft.com/office/drawing/2014/main" id="{ACAF1EFD-ADB1-48CF-B8B6-54AC925330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184265</xdr:rowOff>
        </xdr:from>
        <xdr:to>
          <xdr:col>0</xdr:col>
          <xdr:colOff>121920</xdr:colOff>
          <xdr:row>28</xdr:row>
          <xdr:rowOff>313805</xdr:rowOff>
        </xdr:to>
        <xdr:sp macro="" textlink="">
          <xdr:nvSpPr>
            <xdr:cNvPr id="6200" name="Control 56" hidden="1">
              <a:extLst>
                <a:ext uri="{63B3BB69-23CF-44E3-9099-C40C66FF867C}">
                  <a14:compatExt spid="_x0000_s6200"/>
                </a:ext>
                <a:ext uri="{FF2B5EF4-FFF2-40B4-BE49-F238E27FC236}">
                  <a16:creationId xmlns:a16="http://schemas.microsoft.com/office/drawing/2014/main" id="{F1B42BF3-4839-44DE-955A-B494D8FF6A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225136</xdr:rowOff>
        </xdr:from>
        <xdr:to>
          <xdr:col>0</xdr:col>
          <xdr:colOff>739140</xdr:colOff>
          <xdr:row>33</xdr:row>
          <xdr:rowOff>354676</xdr:rowOff>
        </xdr:to>
        <xdr:sp macro="" textlink="">
          <xdr:nvSpPr>
            <xdr:cNvPr id="6201" name="Control 57" hidden="1">
              <a:extLst>
                <a:ext uri="{63B3BB69-23CF-44E3-9099-C40C66FF867C}">
                  <a14:compatExt spid="_x0000_s6201"/>
                </a:ext>
                <a:ext uri="{FF2B5EF4-FFF2-40B4-BE49-F238E27FC236}">
                  <a16:creationId xmlns:a16="http://schemas.microsoft.com/office/drawing/2014/main" id="{DD6B154A-984F-4B5B-BA42-5180743702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311035</xdr:rowOff>
        </xdr:from>
        <xdr:to>
          <xdr:col>0</xdr:col>
          <xdr:colOff>1120140</xdr:colOff>
          <xdr:row>34</xdr:row>
          <xdr:rowOff>440575</xdr:rowOff>
        </xdr:to>
        <xdr:sp macro="" textlink="">
          <xdr:nvSpPr>
            <xdr:cNvPr id="6202" name="Control 58" hidden="1">
              <a:extLst>
                <a:ext uri="{63B3BB69-23CF-44E3-9099-C40C66FF867C}">
                  <a14:compatExt spid="_x0000_s6202"/>
                </a:ext>
                <a:ext uri="{FF2B5EF4-FFF2-40B4-BE49-F238E27FC236}">
                  <a16:creationId xmlns:a16="http://schemas.microsoft.com/office/drawing/2014/main" id="{F3AD6CC3-9F35-4116-ABA2-26A03076AE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335973</xdr:rowOff>
        </xdr:from>
        <xdr:to>
          <xdr:col>0</xdr:col>
          <xdr:colOff>121920</xdr:colOff>
          <xdr:row>35</xdr:row>
          <xdr:rowOff>465513</xdr:rowOff>
        </xdr:to>
        <xdr:sp macro="" textlink="">
          <xdr:nvSpPr>
            <xdr:cNvPr id="6203" name="Control 59" hidden="1">
              <a:extLst>
                <a:ext uri="{63B3BB69-23CF-44E3-9099-C40C66FF867C}">
                  <a14:compatExt spid="_x0000_s6203"/>
                </a:ext>
                <a:ext uri="{FF2B5EF4-FFF2-40B4-BE49-F238E27FC236}">
                  <a16:creationId xmlns:a16="http://schemas.microsoft.com/office/drawing/2014/main" id="{83C65DC5-A1FF-4455-92DE-71694EC248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78971</xdr:rowOff>
        </xdr:from>
        <xdr:to>
          <xdr:col>0</xdr:col>
          <xdr:colOff>129540</xdr:colOff>
          <xdr:row>39</xdr:row>
          <xdr:rowOff>216131</xdr:rowOff>
        </xdr:to>
        <xdr:sp macro="" textlink="">
          <xdr:nvSpPr>
            <xdr:cNvPr id="6204" name="Control 60" hidden="1">
              <a:extLst>
                <a:ext uri="{63B3BB69-23CF-44E3-9099-C40C66FF867C}">
                  <a14:compatExt spid="_x0000_s6204"/>
                </a:ext>
                <a:ext uri="{FF2B5EF4-FFF2-40B4-BE49-F238E27FC236}">
                  <a16:creationId xmlns:a16="http://schemas.microsoft.com/office/drawing/2014/main" id="{DD5CCE63-D3B9-4738-BD14-CFE44ED003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55418</xdr:rowOff>
        </xdr:from>
        <xdr:to>
          <xdr:col>0</xdr:col>
          <xdr:colOff>114300</xdr:colOff>
          <xdr:row>6</xdr:row>
          <xdr:rowOff>4849</xdr:rowOff>
        </xdr:to>
        <xdr:sp macro="" textlink="">
          <xdr:nvSpPr>
            <xdr:cNvPr id="6205" name="Control 61" hidden="1">
              <a:extLst>
                <a:ext uri="{63B3BB69-23CF-44E3-9099-C40C66FF867C}">
                  <a14:compatExt spid="_x0000_s6205"/>
                </a:ext>
                <a:ext uri="{FF2B5EF4-FFF2-40B4-BE49-F238E27FC236}">
                  <a16:creationId xmlns:a16="http://schemas.microsoft.com/office/drawing/2014/main" id="{432D081F-4360-47E1-99A3-4AD45A6E5A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139931</xdr:rowOff>
        </xdr:from>
        <xdr:to>
          <xdr:col>0</xdr:col>
          <xdr:colOff>739140</xdr:colOff>
          <xdr:row>9</xdr:row>
          <xdr:rowOff>89362</xdr:rowOff>
        </xdr:to>
        <xdr:sp macro="" textlink="">
          <xdr:nvSpPr>
            <xdr:cNvPr id="6206" name="Control 62" hidden="1">
              <a:extLst>
                <a:ext uri="{63B3BB69-23CF-44E3-9099-C40C66FF867C}">
                  <a14:compatExt spid="_x0000_s6206"/>
                </a:ext>
                <a:ext uri="{FF2B5EF4-FFF2-40B4-BE49-F238E27FC236}">
                  <a16:creationId xmlns:a16="http://schemas.microsoft.com/office/drawing/2014/main" id="{F88CBB7C-477A-46D8-B17F-509E0DC4B1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144087</xdr:rowOff>
        </xdr:from>
        <xdr:to>
          <xdr:col>0</xdr:col>
          <xdr:colOff>1120140</xdr:colOff>
          <xdr:row>16</xdr:row>
          <xdr:rowOff>93518</xdr:rowOff>
        </xdr:to>
        <xdr:sp macro="" textlink="">
          <xdr:nvSpPr>
            <xdr:cNvPr id="6207" name="Control 63" hidden="1">
              <a:extLst>
                <a:ext uri="{63B3BB69-23CF-44E3-9099-C40C66FF867C}">
                  <a14:compatExt spid="_x0000_s6207"/>
                </a:ext>
                <a:ext uri="{FF2B5EF4-FFF2-40B4-BE49-F238E27FC236}">
                  <a16:creationId xmlns:a16="http://schemas.microsoft.com/office/drawing/2014/main" id="{E3D41CED-FEA8-4E0B-8208-69EF15280A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175260</xdr:rowOff>
        </xdr:from>
        <xdr:to>
          <xdr:col>0</xdr:col>
          <xdr:colOff>129540</xdr:colOff>
          <xdr:row>19</xdr:row>
          <xdr:rowOff>83127</xdr:rowOff>
        </xdr:to>
        <xdr:sp macro="" textlink="">
          <xdr:nvSpPr>
            <xdr:cNvPr id="6208" name="Control 64" hidden="1">
              <a:extLst>
                <a:ext uri="{63B3BB69-23CF-44E3-9099-C40C66FF867C}">
                  <a14:compatExt spid="_x0000_s6208"/>
                </a:ext>
                <a:ext uri="{FF2B5EF4-FFF2-40B4-BE49-F238E27FC236}">
                  <a16:creationId xmlns:a16="http://schemas.microsoft.com/office/drawing/2014/main" id="{EF6AED55-CE09-4EC3-8E51-CFD1BE964E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204355</xdr:rowOff>
        </xdr:from>
        <xdr:to>
          <xdr:col>0</xdr:col>
          <xdr:colOff>129540</xdr:colOff>
          <xdr:row>23</xdr:row>
          <xdr:rowOff>341515</xdr:rowOff>
        </xdr:to>
        <xdr:sp macro="" textlink="">
          <xdr:nvSpPr>
            <xdr:cNvPr id="6209" name="Control 65" hidden="1">
              <a:extLst>
                <a:ext uri="{63B3BB69-23CF-44E3-9099-C40C66FF867C}">
                  <a14:compatExt spid="_x0000_s6209"/>
                </a:ext>
                <a:ext uri="{FF2B5EF4-FFF2-40B4-BE49-F238E27FC236}">
                  <a16:creationId xmlns:a16="http://schemas.microsoft.com/office/drawing/2014/main" id="{192A9B0F-6F14-49CC-A84C-D64E62B805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182187</xdr:rowOff>
        </xdr:from>
        <xdr:to>
          <xdr:col>0</xdr:col>
          <xdr:colOff>121920</xdr:colOff>
          <xdr:row>27</xdr:row>
          <xdr:rowOff>311727</xdr:rowOff>
        </xdr:to>
        <xdr:sp macro="" textlink="">
          <xdr:nvSpPr>
            <xdr:cNvPr id="6210" name="Control 66" hidden="1">
              <a:extLst>
                <a:ext uri="{63B3BB69-23CF-44E3-9099-C40C66FF867C}">
                  <a14:compatExt spid="_x0000_s6210"/>
                </a:ext>
                <a:ext uri="{FF2B5EF4-FFF2-40B4-BE49-F238E27FC236}">
                  <a16:creationId xmlns:a16="http://schemas.microsoft.com/office/drawing/2014/main" id="{7D95D9B3-2B15-4ADC-ADCF-1A7CDAF8D9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207818</xdr:rowOff>
        </xdr:from>
        <xdr:to>
          <xdr:col>0</xdr:col>
          <xdr:colOff>739140</xdr:colOff>
          <xdr:row>32</xdr:row>
          <xdr:rowOff>337358</xdr:rowOff>
        </xdr:to>
        <xdr:sp macro="" textlink="">
          <xdr:nvSpPr>
            <xdr:cNvPr id="6211" name="Control 67" hidden="1">
              <a:extLst>
                <a:ext uri="{63B3BB69-23CF-44E3-9099-C40C66FF867C}">
                  <a14:compatExt spid="_x0000_s6211"/>
                </a:ext>
                <a:ext uri="{FF2B5EF4-FFF2-40B4-BE49-F238E27FC236}">
                  <a16:creationId xmlns:a16="http://schemas.microsoft.com/office/drawing/2014/main" id="{812458A9-A4AF-45C8-BF36-FEA8544084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227215</xdr:rowOff>
        </xdr:from>
        <xdr:to>
          <xdr:col>0</xdr:col>
          <xdr:colOff>1120140</xdr:colOff>
          <xdr:row>34</xdr:row>
          <xdr:rowOff>356755</xdr:rowOff>
        </xdr:to>
        <xdr:sp macro="" textlink="">
          <xdr:nvSpPr>
            <xdr:cNvPr id="6212" name="Control 68" hidden="1">
              <a:extLst>
                <a:ext uri="{63B3BB69-23CF-44E3-9099-C40C66FF867C}">
                  <a14:compatExt spid="_x0000_s6212"/>
                </a:ext>
                <a:ext uri="{FF2B5EF4-FFF2-40B4-BE49-F238E27FC236}">
                  <a16:creationId xmlns:a16="http://schemas.microsoft.com/office/drawing/2014/main" id="{AB677818-EF9D-4C75-8733-ED81373F38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250075</xdr:rowOff>
        </xdr:from>
        <xdr:to>
          <xdr:col>0</xdr:col>
          <xdr:colOff>121920</xdr:colOff>
          <xdr:row>34</xdr:row>
          <xdr:rowOff>379615</xdr:rowOff>
        </xdr:to>
        <xdr:sp macro="" textlink="">
          <xdr:nvSpPr>
            <xdr:cNvPr id="6213" name="Control 69" hidden="1">
              <a:extLst>
                <a:ext uri="{63B3BB69-23CF-44E3-9099-C40C66FF867C}">
                  <a14:compatExt spid="_x0000_s6213"/>
                </a:ext>
                <a:ext uri="{FF2B5EF4-FFF2-40B4-BE49-F238E27FC236}">
                  <a16:creationId xmlns:a16="http://schemas.microsoft.com/office/drawing/2014/main" id="{028ADE2C-1681-4851-80FB-FBEB047A60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78971</xdr:rowOff>
        </xdr:from>
        <xdr:to>
          <xdr:col>0</xdr:col>
          <xdr:colOff>129540</xdr:colOff>
          <xdr:row>39</xdr:row>
          <xdr:rowOff>216131</xdr:rowOff>
        </xdr:to>
        <xdr:sp macro="" textlink="">
          <xdr:nvSpPr>
            <xdr:cNvPr id="6214" name="Control 70" hidden="1">
              <a:extLst>
                <a:ext uri="{63B3BB69-23CF-44E3-9099-C40C66FF867C}">
                  <a14:compatExt spid="_x0000_s6214"/>
                </a:ext>
                <a:ext uri="{FF2B5EF4-FFF2-40B4-BE49-F238E27FC236}">
                  <a16:creationId xmlns:a16="http://schemas.microsoft.com/office/drawing/2014/main" id="{5E6CB82F-362B-4207-AE51-2428FF7BB6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182187</xdr:rowOff>
        </xdr:from>
        <xdr:to>
          <xdr:col>0</xdr:col>
          <xdr:colOff>121920</xdr:colOff>
          <xdr:row>27</xdr:row>
          <xdr:rowOff>311727</xdr:rowOff>
        </xdr:to>
        <xdr:sp macro="" textlink="">
          <xdr:nvSpPr>
            <xdr:cNvPr id="6215" name="Control 71" hidden="1">
              <a:extLst>
                <a:ext uri="{63B3BB69-23CF-44E3-9099-C40C66FF867C}">
                  <a14:compatExt spid="_x0000_s6215"/>
                </a:ext>
                <a:ext uri="{FF2B5EF4-FFF2-40B4-BE49-F238E27FC236}">
                  <a16:creationId xmlns:a16="http://schemas.microsoft.com/office/drawing/2014/main" id="{7F4D3F4E-C321-4274-BDB8-A4DB3382EB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207818</xdr:rowOff>
        </xdr:from>
        <xdr:to>
          <xdr:col>0</xdr:col>
          <xdr:colOff>739140</xdr:colOff>
          <xdr:row>32</xdr:row>
          <xdr:rowOff>337358</xdr:rowOff>
        </xdr:to>
        <xdr:sp macro="" textlink="">
          <xdr:nvSpPr>
            <xdr:cNvPr id="6216" name="Control 72" hidden="1">
              <a:extLst>
                <a:ext uri="{63B3BB69-23CF-44E3-9099-C40C66FF867C}">
                  <a14:compatExt spid="_x0000_s6216"/>
                </a:ext>
                <a:ext uri="{FF2B5EF4-FFF2-40B4-BE49-F238E27FC236}">
                  <a16:creationId xmlns:a16="http://schemas.microsoft.com/office/drawing/2014/main" id="{B92599EB-FDFE-407F-BFD4-DE89EE8152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227215</xdr:rowOff>
        </xdr:from>
        <xdr:to>
          <xdr:col>0</xdr:col>
          <xdr:colOff>1120140</xdr:colOff>
          <xdr:row>34</xdr:row>
          <xdr:rowOff>356755</xdr:rowOff>
        </xdr:to>
        <xdr:sp macro="" textlink="">
          <xdr:nvSpPr>
            <xdr:cNvPr id="6217" name="Control 73" hidden="1">
              <a:extLst>
                <a:ext uri="{63B3BB69-23CF-44E3-9099-C40C66FF867C}">
                  <a14:compatExt spid="_x0000_s6217"/>
                </a:ext>
                <a:ext uri="{FF2B5EF4-FFF2-40B4-BE49-F238E27FC236}">
                  <a16:creationId xmlns:a16="http://schemas.microsoft.com/office/drawing/2014/main" id="{F155967F-23FC-45C9-AA8F-CC5BCDA4A3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335973</xdr:rowOff>
        </xdr:from>
        <xdr:to>
          <xdr:col>0</xdr:col>
          <xdr:colOff>121920</xdr:colOff>
          <xdr:row>35</xdr:row>
          <xdr:rowOff>465513</xdr:rowOff>
        </xdr:to>
        <xdr:sp macro="" textlink="">
          <xdr:nvSpPr>
            <xdr:cNvPr id="6218" name="Control 74" hidden="1">
              <a:extLst>
                <a:ext uri="{63B3BB69-23CF-44E3-9099-C40C66FF867C}">
                  <a14:compatExt spid="_x0000_s6218"/>
                </a:ext>
                <a:ext uri="{FF2B5EF4-FFF2-40B4-BE49-F238E27FC236}">
                  <a16:creationId xmlns:a16="http://schemas.microsoft.com/office/drawing/2014/main" id="{33E4BDA9-3ACB-494D-82E7-44816CFD1F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78971</xdr:rowOff>
        </xdr:from>
        <xdr:to>
          <xdr:col>0</xdr:col>
          <xdr:colOff>129540</xdr:colOff>
          <xdr:row>39</xdr:row>
          <xdr:rowOff>216131</xdr:rowOff>
        </xdr:to>
        <xdr:sp macro="" textlink="">
          <xdr:nvSpPr>
            <xdr:cNvPr id="6219" name="Control 75" hidden="1">
              <a:extLst>
                <a:ext uri="{63B3BB69-23CF-44E3-9099-C40C66FF867C}">
                  <a14:compatExt spid="_x0000_s6219"/>
                </a:ext>
                <a:ext uri="{FF2B5EF4-FFF2-40B4-BE49-F238E27FC236}">
                  <a16:creationId xmlns:a16="http://schemas.microsoft.com/office/drawing/2014/main" id="{2F15FB3F-9384-4005-AC62-40EB3A4220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182187</xdr:rowOff>
        </xdr:from>
        <xdr:to>
          <xdr:col>0</xdr:col>
          <xdr:colOff>121920</xdr:colOff>
          <xdr:row>27</xdr:row>
          <xdr:rowOff>311727</xdr:rowOff>
        </xdr:to>
        <xdr:sp macro="" textlink="">
          <xdr:nvSpPr>
            <xdr:cNvPr id="6220" name="Control 76" hidden="1">
              <a:extLst>
                <a:ext uri="{63B3BB69-23CF-44E3-9099-C40C66FF867C}">
                  <a14:compatExt spid="_x0000_s6220"/>
                </a:ext>
                <a:ext uri="{FF2B5EF4-FFF2-40B4-BE49-F238E27FC236}">
                  <a16:creationId xmlns:a16="http://schemas.microsoft.com/office/drawing/2014/main" id="{AB0C265C-754E-4882-9E2D-1462F192A6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207818</xdr:rowOff>
        </xdr:from>
        <xdr:to>
          <xdr:col>0</xdr:col>
          <xdr:colOff>739140</xdr:colOff>
          <xdr:row>32</xdr:row>
          <xdr:rowOff>337358</xdr:rowOff>
        </xdr:to>
        <xdr:sp macro="" textlink="">
          <xdr:nvSpPr>
            <xdr:cNvPr id="6221" name="Control 77" hidden="1">
              <a:extLst>
                <a:ext uri="{63B3BB69-23CF-44E3-9099-C40C66FF867C}">
                  <a14:compatExt spid="_x0000_s6221"/>
                </a:ext>
                <a:ext uri="{FF2B5EF4-FFF2-40B4-BE49-F238E27FC236}">
                  <a16:creationId xmlns:a16="http://schemas.microsoft.com/office/drawing/2014/main" id="{65DB4F3F-FFEA-4EE0-9516-993F7A1850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227215</xdr:rowOff>
        </xdr:from>
        <xdr:to>
          <xdr:col>0</xdr:col>
          <xdr:colOff>1120140</xdr:colOff>
          <xdr:row>34</xdr:row>
          <xdr:rowOff>356755</xdr:rowOff>
        </xdr:to>
        <xdr:sp macro="" textlink="">
          <xdr:nvSpPr>
            <xdr:cNvPr id="6222" name="Control 78" hidden="1">
              <a:extLst>
                <a:ext uri="{63B3BB69-23CF-44E3-9099-C40C66FF867C}">
                  <a14:compatExt spid="_x0000_s6222"/>
                </a:ext>
                <a:ext uri="{FF2B5EF4-FFF2-40B4-BE49-F238E27FC236}">
                  <a16:creationId xmlns:a16="http://schemas.microsoft.com/office/drawing/2014/main" id="{14EA634D-739D-4A3D-B16C-3AADDDF54D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250075</xdr:rowOff>
        </xdr:from>
        <xdr:to>
          <xdr:col>0</xdr:col>
          <xdr:colOff>121920</xdr:colOff>
          <xdr:row>34</xdr:row>
          <xdr:rowOff>379615</xdr:rowOff>
        </xdr:to>
        <xdr:sp macro="" textlink="">
          <xdr:nvSpPr>
            <xdr:cNvPr id="6223" name="Control 79" hidden="1">
              <a:extLst>
                <a:ext uri="{63B3BB69-23CF-44E3-9099-C40C66FF867C}">
                  <a14:compatExt spid="_x0000_s6223"/>
                </a:ext>
                <a:ext uri="{FF2B5EF4-FFF2-40B4-BE49-F238E27FC236}">
                  <a16:creationId xmlns:a16="http://schemas.microsoft.com/office/drawing/2014/main" id="{7F844376-AE57-4732-B5F5-5E6B47A07B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78971</xdr:rowOff>
        </xdr:from>
        <xdr:to>
          <xdr:col>0</xdr:col>
          <xdr:colOff>129540</xdr:colOff>
          <xdr:row>39</xdr:row>
          <xdr:rowOff>216131</xdr:rowOff>
        </xdr:to>
        <xdr:sp macro="" textlink="">
          <xdr:nvSpPr>
            <xdr:cNvPr id="6224" name="Control 80" hidden="1">
              <a:extLst>
                <a:ext uri="{63B3BB69-23CF-44E3-9099-C40C66FF867C}">
                  <a14:compatExt spid="_x0000_s6224"/>
                </a:ext>
                <a:ext uri="{FF2B5EF4-FFF2-40B4-BE49-F238E27FC236}">
                  <a16:creationId xmlns:a16="http://schemas.microsoft.com/office/drawing/2014/main" id="{C8C0F959-C883-4C40-84E7-420A0B8E07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184265</xdr:rowOff>
        </xdr:from>
        <xdr:to>
          <xdr:col>0</xdr:col>
          <xdr:colOff>121920</xdr:colOff>
          <xdr:row>28</xdr:row>
          <xdr:rowOff>313805</xdr:rowOff>
        </xdr:to>
        <xdr:sp macro="" textlink="">
          <xdr:nvSpPr>
            <xdr:cNvPr id="6225" name="Control 81" hidden="1">
              <a:extLst>
                <a:ext uri="{63B3BB69-23CF-44E3-9099-C40C66FF867C}">
                  <a14:compatExt spid="_x0000_s6225"/>
                </a:ext>
                <a:ext uri="{FF2B5EF4-FFF2-40B4-BE49-F238E27FC236}">
                  <a16:creationId xmlns:a16="http://schemas.microsoft.com/office/drawing/2014/main" id="{D97CD558-8DC6-489C-9652-7E3C4CB3D9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207818</xdr:rowOff>
        </xdr:from>
        <xdr:to>
          <xdr:col>0</xdr:col>
          <xdr:colOff>739140</xdr:colOff>
          <xdr:row>32</xdr:row>
          <xdr:rowOff>337358</xdr:rowOff>
        </xdr:to>
        <xdr:sp macro="" textlink="">
          <xdr:nvSpPr>
            <xdr:cNvPr id="6226" name="Control 82" hidden="1">
              <a:extLst>
                <a:ext uri="{63B3BB69-23CF-44E3-9099-C40C66FF867C}">
                  <a14:compatExt spid="_x0000_s6226"/>
                </a:ext>
                <a:ext uri="{FF2B5EF4-FFF2-40B4-BE49-F238E27FC236}">
                  <a16:creationId xmlns:a16="http://schemas.microsoft.com/office/drawing/2014/main" id="{EFA83B9C-8737-4A3B-877A-A93C6769F7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227215</xdr:rowOff>
        </xdr:from>
        <xdr:to>
          <xdr:col>0</xdr:col>
          <xdr:colOff>1120140</xdr:colOff>
          <xdr:row>34</xdr:row>
          <xdr:rowOff>356755</xdr:rowOff>
        </xdr:to>
        <xdr:sp macro="" textlink="">
          <xdr:nvSpPr>
            <xdr:cNvPr id="6227" name="Control 83" hidden="1">
              <a:extLst>
                <a:ext uri="{63B3BB69-23CF-44E3-9099-C40C66FF867C}">
                  <a14:compatExt spid="_x0000_s6227"/>
                </a:ext>
                <a:ext uri="{FF2B5EF4-FFF2-40B4-BE49-F238E27FC236}">
                  <a16:creationId xmlns:a16="http://schemas.microsoft.com/office/drawing/2014/main" id="{C206DF62-83DB-4673-84C1-66E8A06216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227215</xdr:rowOff>
        </xdr:from>
        <xdr:to>
          <xdr:col>0</xdr:col>
          <xdr:colOff>121920</xdr:colOff>
          <xdr:row>34</xdr:row>
          <xdr:rowOff>356755</xdr:rowOff>
        </xdr:to>
        <xdr:sp macro="" textlink="">
          <xdr:nvSpPr>
            <xdr:cNvPr id="6228" name="Control 84" hidden="1">
              <a:extLst>
                <a:ext uri="{63B3BB69-23CF-44E3-9099-C40C66FF867C}">
                  <a14:compatExt spid="_x0000_s6228"/>
                </a:ext>
                <a:ext uri="{FF2B5EF4-FFF2-40B4-BE49-F238E27FC236}">
                  <a16:creationId xmlns:a16="http://schemas.microsoft.com/office/drawing/2014/main" id="{F36C920D-E280-4C02-9DA9-FDD08AA923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340129</xdr:rowOff>
        </xdr:from>
        <xdr:to>
          <xdr:col>0</xdr:col>
          <xdr:colOff>129540</xdr:colOff>
          <xdr:row>37</xdr:row>
          <xdr:rowOff>477289</xdr:rowOff>
        </xdr:to>
        <xdr:sp macro="" textlink="">
          <xdr:nvSpPr>
            <xdr:cNvPr id="6229" name="Control 85" hidden="1">
              <a:extLst>
                <a:ext uri="{63B3BB69-23CF-44E3-9099-C40C66FF867C}">
                  <a14:compatExt spid="_x0000_s6229"/>
                </a:ext>
                <a:ext uri="{FF2B5EF4-FFF2-40B4-BE49-F238E27FC236}">
                  <a16:creationId xmlns:a16="http://schemas.microsoft.com/office/drawing/2014/main" id="{39E95596-4E45-435F-A750-BB972322D2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184265</xdr:rowOff>
        </xdr:from>
        <xdr:to>
          <xdr:col>0</xdr:col>
          <xdr:colOff>121920</xdr:colOff>
          <xdr:row>28</xdr:row>
          <xdr:rowOff>313805</xdr:rowOff>
        </xdr:to>
        <xdr:sp macro="" textlink="">
          <xdr:nvSpPr>
            <xdr:cNvPr id="6230" name="Control 86" hidden="1">
              <a:extLst>
                <a:ext uri="{63B3BB69-23CF-44E3-9099-C40C66FF867C}">
                  <a14:compatExt spid="_x0000_s6230"/>
                </a:ext>
                <a:ext uri="{FF2B5EF4-FFF2-40B4-BE49-F238E27FC236}">
                  <a16:creationId xmlns:a16="http://schemas.microsoft.com/office/drawing/2014/main" id="{FADF5AC2-E123-4D3F-B1B9-79851D7B28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207818</xdr:rowOff>
        </xdr:from>
        <xdr:to>
          <xdr:col>0</xdr:col>
          <xdr:colOff>739140</xdr:colOff>
          <xdr:row>32</xdr:row>
          <xdr:rowOff>337358</xdr:rowOff>
        </xdr:to>
        <xdr:sp macro="" textlink="">
          <xdr:nvSpPr>
            <xdr:cNvPr id="6231" name="Control 87" hidden="1">
              <a:extLst>
                <a:ext uri="{63B3BB69-23CF-44E3-9099-C40C66FF867C}">
                  <a14:compatExt spid="_x0000_s6231"/>
                </a:ext>
                <a:ext uri="{FF2B5EF4-FFF2-40B4-BE49-F238E27FC236}">
                  <a16:creationId xmlns:a16="http://schemas.microsoft.com/office/drawing/2014/main" id="{05B368F4-F03A-41D8-A6DF-7C64E582A8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225136</xdr:rowOff>
        </xdr:from>
        <xdr:to>
          <xdr:col>0</xdr:col>
          <xdr:colOff>1120140</xdr:colOff>
          <xdr:row>33</xdr:row>
          <xdr:rowOff>354676</xdr:rowOff>
        </xdr:to>
        <xdr:sp macro="" textlink="">
          <xdr:nvSpPr>
            <xdr:cNvPr id="6232" name="Control 88" hidden="1">
              <a:extLst>
                <a:ext uri="{63B3BB69-23CF-44E3-9099-C40C66FF867C}">
                  <a14:compatExt spid="_x0000_s6232"/>
                </a:ext>
                <a:ext uri="{FF2B5EF4-FFF2-40B4-BE49-F238E27FC236}">
                  <a16:creationId xmlns:a16="http://schemas.microsoft.com/office/drawing/2014/main" id="{A07F8B74-5456-457A-B385-D5FE29E289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227215</xdr:rowOff>
        </xdr:from>
        <xdr:to>
          <xdr:col>0</xdr:col>
          <xdr:colOff>121920</xdr:colOff>
          <xdr:row>34</xdr:row>
          <xdr:rowOff>356755</xdr:rowOff>
        </xdr:to>
        <xdr:sp macro="" textlink="">
          <xdr:nvSpPr>
            <xdr:cNvPr id="6233" name="Control 89" hidden="1">
              <a:extLst>
                <a:ext uri="{63B3BB69-23CF-44E3-9099-C40C66FF867C}">
                  <a14:compatExt spid="_x0000_s6233"/>
                </a:ext>
                <a:ext uri="{FF2B5EF4-FFF2-40B4-BE49-F238E27FC236}">
                  <a16:creationId xmlns:a16="http://schemas.microsoft.com/office/drawing/2014/main" id="{0DB482FC-FADC-4173-B835-3815EF2CE6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338051</xdr:rowOff>
        </xdr:from>
        <xdr:to>
          <xdr:col>0</xdr:col>
          <xdr:colOff>129540</xdr:colOff>
          <xdr:row>36</xdr:row>
          <xdr:rowOff>475211</xdr:rowOff>
        </xdr:to>
        <xdr:sp macro="" textlink="">
          <xdr:nvSpPr>
            <xdr:cNvPr id="6234" name="Control 90" hidden="1">
              <a:extLst>
                <a:ext uri="{63B3BB69-23CF-44E3-9099-C40C66FF867C}">
                  <a14:compatExt spid="_x0000_s6234"/>
                </a:ext>
                <a:ext uri="{FF2B5EF4-FFF2-40B4-BE49-F238E27FC236}">
                  <a16:creationId xmlns:a16="http://schemas.microsoft.com/office/drawing/2014/main" id="{2EDBECA0-038C-4A78-8274-ABAACAF93F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182187</xdr:rowOff>
        </xdr:from>
        <xdr:to>
          <xdr:col>0</xdr:col>
          <xdr:colOff>121920</xdr:colOff>
          <xdr:row>27</xdr:row>
          <xdr:rowOff>311727</xdr:rowOff>
        </xdr:to>
        <xdr:sp macro="" textlink="">
          <xdr:nvSpPr>
            <xdr:cNvPr id="6235" name="Control 91" hidden="1">
              <a:extLst>
                <a:ext uri="{63B3BB69-23CF-44E3-9099-C40C66FF867C}">
                  <a14:compatExt spid="_x0000_s6235"/>
                </a:ext>
                <a:ext uri="{FF2B5EF4-FFF2-40B4-BE49-F238E27FC236}">
                  <a16:creationId xmlns:a16="http://schemas.microsoft.com/office/drawing/2014/main" id="{8F7E8035-26A3-4F1F-A768-DE808D715C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207818</xdr:rowOff>
        </xdr:from>
        <xdr:to>
          <xdr:col>0</xdr:col>
          <xdr:colOff>739140</xdr:colOff>
          <xdr:row>32</xdr:row>
          <xdr:rowOff>337358</xdr:rowOff>
        </xdr:to>
        <xdr:sp macro="" textlink="">
          <xdr:nvSpPr>
            <xdr:cNvPr id="6236" name="Control 92" hidden="1">
              <a:extLst>
                <a:ext uri="{63B3BB69-23CF-44E3-9099-C40C66FF867C}">
                  <a14:compatExt spid="_x0000_s6236"/>
                </a:ext>
                <a:ext uri="{FF2B5EF4-FFF2-40B4-BE49-F238E27FC236}">
                  <a16:creationId xmlns:a16="http://schemas.microsoft.com/office/drawing/2014/main" id="{80581D64-CAEB-4E66-B656-0CC3D0A54B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227215</xdr:rowOff>
        </xdr:from>
        <xdr:to>
          <xdr:col>0</xdr:col>
          <xdr:colOff>1120140</xdr:colOff>
          <xdr:row>34</xdr:row>
          <xdr:rowOff>356755</xdr:rowOff>
        </xdr:to>
        <xdr:sp macro="" textlink="">
          <xdr:nvSpPr>
            <xdr:cNvPr id="6237" name="Control 93" hidden="1">
              <a:extLst>
                <a:ext uri="{63B3BB69-23CF-44E3-9099-C40C66FF867C}">
                  <a14:compatExt spid="_x0000_s6237"/>
                </a:ext>
                <a:ext uri="{FF2B5EF4-FFF2-40B4-BE49-F238E27FC236}">
                  <a16:creationId xmlns:a16="http://schemas.microsoft.com/office/drawing/2014/main" id="{94697C8D-F36C-499F-B5C4-E28FE94457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250075</xdr:rowOff>
        </xdr:from>
        <xdr:to>
          <xdr:col>0</xdr:col>
          <xdr:colOff>121920</xdr:colOff>
          <xdr:row>34</xdr:row>
          <xdr:rowOff>379615</xdr:rowOff>
        </xdr:to>
        <xdr:sp macro="" textlink="">
          <xdr:nvSpPr>
            <xdr:cNvPr id="6238" name="Control 94" hidden="1">
              <a:extLst>
                <a:ext uri="{63B3BB69-23CF-44E3-9099-C40C66FF867C}">
                  <a14:compatExt spid="_x0000_s6238"/>
                </a:ext>
                <a:ext uri="{FF2B5EF4-FFF2-40B4-BE49-F238E27FC236}">
                  <a16:creationId xmlns:a16="http://schemas.microsoft.com/office/drawing/2014/main" id="{49910FC2-777C-4971-B7F6-88D82FC51F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340129</xdr:rowOff>
        </xdr:from>
        <xdr:to>
          <xdr:col>0</xdr:col>
          <xdr:colOff>129540</xdr:colOff>
          <xdr:row>37</xdr:row>
          <xdr:rowOff>477289</xdr:rowOff>
        </xdr:to>
        <xdr:sp macro="" textlink="">
          <xdr:nvSpPr>
            <xdr:cNvPr id="6239" name="Control 95" hidden="1">
              <a:extLst>
                <a:ext uri="{63B3BB69-23CF-44E3-9099-C40C66FF867C}">
                  <a14:compatExt spid="_x0000_s6239"/>
                </a:ext>
                <a:ext uri="{FF2B5EF4-FFF2-40B4-BE49-F238E27FC236}">
                  <a16:creationId xmlns:a16="http://schemas.microsoft.com/office/drawing/2014/main" id="{DDDAA20A-DBDC-4F95-84FD-B1EF4FED86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182187</xdr:rowOff>
        </xdr:from>
        <xdr:to>
          <xdr:col>0</xdr:col>
          <xdr:colOff>121920</xdr:colOff>
          <xdr:row>27</xdr:row>
          <xdr:rowOff>311727</xdr:rowOff>
        </xdr:to>
        <xdr:sp macro="" textlink="">
          <xdr:nvSpPr>
            <xdr:cNvPr id="6240" name="Control 96" hidden="1">
              <a:extLst>
                <a:ext uri="{63B3BB69-23CF-44E3-9099-C40C66FF867C}">
                  <a14:compatExt spid="_x0000_s6240"/>
                </a:ext>
                <a:ext uri="{FF2B5EF4-FFF2-40B4-BE49-F238E27FC236}">
                  <a16:creationId xmlns:a16="http://schemas.microsoft.com/office/drawing/2014/main" id="{950715CA-AE18-40D6-9899-4DCF516AFC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207818</xdr:rowOff>
        </xdr:from>
        <xdr:to>
          <xdr:col>0</xdr:col>
          <xdr:colOff>739140</xdr:colOff>
          <xdr:row>32</xdr:row>
          <xdr:rowOff>337358</xdr:rowOff>
        </xdr:to>
        <xdr:sp macro="" textlink="">
          <xdr:nvSpPr>
            <xdr:cNvPr id="6241" name="Control 97" hidden="1">
              <a:extLst>
                <a:ext uri="{63B3BB69-23CF-44E3-9099-C40C66FF867C}">
                  <a14:compatExt spid="_x0000_s6241"/>
                </a:ext>
                <a:ext uri="{FF2B5EF4-FFF2-40B4-BE49-F238E27FC236}">
                  <a16:creationId xmlns:a16="http://schemas.microsoft.com/office/drawing/2014/main" id="{DF9047FC-915D-4B97-96F5-37607813F0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227215</xdr:rowOff>
        </xdr:from>
        <xdr:to>
          <xdr:col>0</xdr:col>
          <xdr:colOff>1120140</xdr:colOff>
          <xdr:row>34</xdr:row>
          <xdr:rowOff>356755</xdr:rowOff>
        </xdr:to>
        <xdr:sp macro="" textlink="">
          <xdr:nvSpPr>
            <xdr:cNvPr id="6242" name="Control 98" hidden="1">
              <a:extLst>
                <a:ext uri="{63B3BB69-23CF-44E3-9099-C40C66FF867C}">
                  <a14:compatExt spid="_x0000_s6242"/>
                </a:ext>
                <a:ext uri="{FF2B5EF4-FFF2-40B4-BE49-F238E27FC236}">
                  <a16:creationId xmlns:a16="http://schemas.microsoft.com/office/drawing/2014/main" id="{7A4F4B0E-E7D4-47D4-843B-7EB46F8310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250075</xdr:rowOff>
        </xdr:from>
        <xdr:to>
          <xdr:col>0</xdr:col>
          <xdr:colOff>121920</xdr:colOff>
          <xdr:row>34</xdr:row>
          <xdr:rowOff>379615</xdr:rowOff>
        </xdr:to>
        <xdr:sp macro="" textlink="">
          <xdr:nvSpPr>
            <xdr:cNvPr id="6243" name="Control 99" hidden="1">
              <a:extLst>
                <a:ext uri="{63B3BB69-23CF-44E3-9099-C40C66FF867C}">
                  <a14:compatExt spid="_x0000_s6243"/>
                </a:ext>
                <a:ext uri="{FF2B5EF4-FFF2-40B4-BE49-F238E27FC236}">
                  <a16:creationId xmlns:a16="http://schemas.microsoft.com/office/drawing/2014/main" id="{B8251C75-161C-4E6A-8D19-304E4D926E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340129</xdr:rowOff>
        </xdr:from>
        <xdr:to>
          <xdr:col>0</xdr:col>
          <xdr:colOff>129540</xdr:colOff>
          <xdr:row>37</xdr:row>
          <xdr:rowOff>477289</xdr:rowOff>
        </xdr:to>
        <xdr:sp macro="" textlink="">
          <xdr:nvSpPr>
            <xdr:cNvPr id="6244" name="Control 100" hidden="1">
              <a:extLst>
                <a:ext uri="{63B3BB69-23CF-44E3-9099-C40C66FF867C}">
                  <a14:compatExt spid="_x0000_s6244"/>
                </a:ext>
                <a:ext uri="{FF2B5EF4-FFF2-40B4-BE49-F238E27FC236}">
                  <a16:creationId xmlns:a16="http://schemas.microsoft.com/office/drawing/2014/main" id="{65CB943B-483C-40D2-A4AE-72CD7132EA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182187</xdr:rowOff>
        </xdr:from>
        <xdr:to>
          <xdr:col>0</xdr:col>
          <xdr:colOff>121920</xdr:colOff>
          <xdr:row>27</xdr:row>
          <xdr:rowOff>311727</xdr:rowOff>
        </xdr:to>
        <xdr:sp macro="" textlink="">
          <xdr:nvSpPr>
            <xdr:cNvPr id="6245" name="Control 101" hidden="1">
              <a:extLst>
                <a:ext uri="{63B3BB69-23CF-44E3-9099-C40C66FF867C}">
                  <a14:compatExt spid="_x0000_s6245"/>
                </a:ext>
                <a:ext uri="{FF2B5EF4-FFF2-40B4-BE49-F238E27FC236}">
                  <a16:creationId xmlns:a16="http://schemas.microsoft.com/office/drawing/2014/main" id="{5F134538-4A8E-415C-9ADE-8DDC8164EB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207818</xdr:rowOff>
        </xdr:from>
        <xdr:to>
          <xdr:col>0</xdr:col>
          <xdr:colOff>739140</xdr:colOff>
          <xdr:row>32</xdr:row>
          <xdr:rowOff>337358</xdr:rowOff>
        </xdr:to>
        <xdr:sp macro="" textlink="">
          <xdr:nvSpPr>
            <xdr:cNvPr id="6246" name="Control 102" hidden="1">
              <a:extLst>
                <a:ext uri="{63B3BB69-23CF-44E3-9099-C40C66FF867C}">
                  <a14:compatExt spid="_x0000_s6246"/>
                </a:ext>
                <a:ext uri="{FF2B5EF4-FFF2-40B4-BE49-F238E27FC236}">
                  <a16:creationId xmlns:a16="http://schemas.microsoft.com/office/drawing/2014/main" id="{8C2366CA-5786-40B4-BF24-9220BBA393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225136</xdr:rowOff>
        </xdr:from>
        <xdr:to>
          <xdr:col>0</xdr:col>
          <xdr:colOff>1120140</xdr:colOff>
          <xdr:row>33</xdr:row>
          <xdr:rowOff>354676</xdr:rowOff>
        </xdr:to>
        <xdr:sp macro="" textlink="">
          <xdr:nvSpPr>
            <xdr:cNvPr id="6247" name="Control 103" hidden="1">
              <a:extLst>
                <a:ext uri="{63B3BB69-23CF-44E3-9099-C40C66FF867C}">
                  <a14:compatExt spid="_x0000_s6247"/>
                </a:ext>
                <a:ext uri="{FF2B5EF4-FFF2-40B4-BE49-F238E27FC236}">
                  <a16:creationId xmlns:a16="http://schemas.microsoft.com/office/drawing/2014/main" id="{82E00A2E-8D81-44CB-B6FC-9D99F4D256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227215</xdr:rowOff>
        </xdr:from>
        <xdr:to>
          <xdr:col>0</xdr:col>
          <xdr:colOff>121920</xdr:colOff>
          <xdr:row>34</xdr:row>
          <xdr:rowOff>356755</xdr:rowOff>
        </xdr:to>
        <xdr:sp macro="" textlink="">
          <xdr:nvSpPr>
            <xdr:cNvPr id="6248" name="Control 104" hidden="1">
              <a:extLst>
                <a:ext uri="{63B3BB69-23CF-44E3-9099-C40C66FF867C}">
                  <a14:compatExt spid="_x0000_s6248"/>
                </a:ext>
                <a:ext uri="{FF2B5EF4-FFF2-40B4-BE49-F238E27FC236}">
                  <a16:creationId xmlns:a16="http://schemas.microsoft.com/office/drawing/2014/main" id="{611FE6B2-F26D-4312-9AB4-DEED327E55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338051</xdr:rowOff>
        </xdr:from>
        <xdr:to>
          <xdr:col>0</xdr:col>
          <xdr:colOff>129540</xdr:colOff>
          <xdr:row>36</xdr:row>
          <xdr:rowOff>475211</xdr:rowOff>
        </xdr:to>
        <xdr:sp macro="" textlink="">
          <xdr:nvSpPr>
            <xdr:cNvPr id="6249" name="Control 105" hidden="1">
              <a:extLst>
                <a:ext uri="{63B3BB69-23CF-44E3-9099-C40C66FF867C}">
                  <a14:compatExt spid="_x0000_s6249"/>
                </a:ext>
                <a:ext uri="{FF2B5EF4-FFF2-40B4-BE49-F238E27FC236}">
                  <a16:creationId xmlns:a16="http://schemas.microsoft.com/office/drawing/2014/main" id="{05459E06-C854-4443-9546-887A1995EA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182187</xdr:rowOff>
        </xdr:from>
        <xdr:to>
          <xdr:col>0</xdr:col>
          <xdr:colOff>121920</xdr:colOff>
          <xdr:row>27</xdr:row>
          <xdr:rowOff>311727</xdr:rowOff>
        </xdr:to>
        <xdr:sp macro="" textlink="">
          <xdr:nvSpPr>
            <xdr:cNvPr id="6250" name="Control 106" hidden="1">
              <a:extLst>
                <a:ext uri="{63B3BB69-23CF-44E3-9099-C40C66FF867C}">
                  <a14:compatExt spid="_x0000_s6250"/>
                </a:ext>
                <a:ext uri="{FF2B5EF4-FFF2-40B4-BE49-F238E27FC236}">
                  <a16:creationId xmlns:a16="http://schemas.microsoft.com/office/drawing/2014/main" id="{9485E874-58AE-4561-BC11-1234F6C411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207818</xdr:rowOff>
        </xdr:from>
        <xdr:to>
          <xdr:col>0</xdr:col>
          <xdr:colOff>739140</xdr:colOff>
          <xdr:row>32</xdr:row>
          <xdr:rowOff>337358</xdr:rowOff>
        </xdr:to>
        <xdr:sp macro="" textlink="">
          <xdr:nvSpPr>
            <xdr:cNvPr id="6251" name="Control 107" hidden="1">
              <a:extLst>
                <a:ext uri="{63B3BB69-23CF-44E3-9099-C40C66FF867C}">
                  <a14:compatExt spid="_x0000_s6251"/>
                </a:ext>
                <a:ext uri="{FF2B5EF4-FFF2-40B4-BE49-F238E27FC236}">
                  <a16:creationId xmlns:a16="http://schemas.microsoft.com/office/drawing/2014/main" id="{CE5EC3E9-204E-49A6-B932-71FE3BFFAA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225136</xdr:rowOff>
        </xdr:from>
        <xdr:to>
          <xdr:col>0</xdr:col>
          <xdr:colOff>1120140</xdr:colOff>
          <xdr:row>33</xdr:row>
          <xdr:rowOff>354676</xdr:rowOff>
        </xdr:to>
        <xdr:sp macro="" textlink="">
          <xdr:nvSpPr>
            <xdr:cNvPr id="6252" name="Control 108" hidden="1">
              <a:extLst>
                <a:ext uri="{63B3BB69-23CF-44E3-9099-C40C66FF867C}">
                  <a14:compatExt spid="_x0000_s6252"/>
                </a:ext>
                <a:ext uri="{FF2B5EF4-FFF2-40B4-BE49-F238E27FC236}">
                  <a16:creationId xmlns:a16="http://schemas.microsoft.com/office/drawing/2014/main" id="{856FF7ED-3BB2-4B43-B4C3-97DEE1F40A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227215</xdr:rowOff>
        </xdr:from>
        <xdr:to>
          <xdr:col>0</xdr:col>
          <xdr:colOff>121920</xdr:colOff>
          <xdr:row>34</xdr:row>
          <xdr:rowOff>356755</xdr:rowOff>
        </xdr:to>
        <xdr:sp macro="" textlink="">
          <xdr:nvSpPr>
            <xdr:cNvPr id="6253" name="Control 109" hidden="1">
              <a:extLst>
                <a:ext uri="{63B3BB69-23CF-44E3-9099-C40C66FF867C}">
                  <a14:compatExt spid="_x0000_s6253"/>
                </a:ext>
                <a:ext uri="{FF2B5EF4-FFF2-40B4-BE49-F238E27FC236}">
                  <a16:creationId xmlns:a16="http://schemas.microsoft.com/office/drawing/2014/main" id="{578F8176-B6A9-418E-BBCD-C71C2A1828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338051</xdr:rowOff>
        </xdr:from>
        <xdr:to>
          <xdr:col>0</xdr:col>
          <xdr:colOff>129540</xdr:colOff>
          <xdr:row>36</xdr:row>
          <xdr:rowOff>475211</xdr:rowOff>
        </xdr:to>
        <xdr:sp macro="" textlink="">
          <xdr:nvSpPr>
            <xdr:cNvPr id="6254" name="Control 110" hidden="1">
              <a:extLst>
                <a:ext uri="{63B3BB69-23CF-44E3-9099-C40C66FF867C}">
                  <a14:compatExt spid="_x0000_s6254"/>
                </a:ext>
                <a:ext uri="{FF2B5EF4-FFF2-40B4-BE49-F238E27FC236}">
                  <a16:creationId xmlns:a16="http://schemas.microsoft.com/office/drawing/2014/main" id="{67F7F3D7-3152-4AB2-9A97-2808C273A8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184265</xdr:rowOff>
        </xdr:from>
        <xdr:to>
          <xdr:col>0</xdr:col>
          <xdr:colOff>121920</xdr:colOff>
          <xdr:row>28</xdr:row>
          <xdr:rowOff>313805</xdr:rowOff>
        </xdr:to>
        <xdr:sp macro="" textlink="">
          <xdr:nvSpPr>
            <xdr:cNvPr id="6255" name="Control 111" hidden="1">
              <a:extLst>
                <a:ext uri="{63B3BB69-23CF-44E3-9099-C40C66FF867C}">
                  <a14:compatExt spid="_x0000_s6255"/>
                </a:ext>
                <a:ext uri="{FF2B5EF4-FFF2-40B4-BE49-F238E27FC236}">
                  <a16:creationId xmlns:a16="http://schemas.microsoft.com/office/drawing/2014/main" id="{ED807916-EA4C-42D3-9DD0-5D928738CC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207818</xdr:rowOff>
        </xdr:from>
        <xdr:to>
          <xdr:col>0</xdr:col>
          <xdr:colOff>739140</xdr:colOff>
          <xdr:row>32</xdr:row>
          <xdr:rowOff>337358</xdr:rowOff>
        </xdr:to>
        <xdr:sp macro="" textlink="">
          <xdr:nvSpPr>
            <xdr:cNvPr id="6256" name="Control 112" hidden="1">
              <a:extLst>
                <a:ext uri="{63B3BB69-23CF-44E3-9099-C40C66FF867C}">
                  <a14:compatExt spid="_x0000_s6256"/>
                </a:ext>
                <a:ext uri="{FF2B5EF4-FFF2-40B4-BE49-F238E27FC236}">
                  <a16:creationId xmlns:a16="http://schemas.microsoft.com/office/drawing/2014/main" id="{EDB08772-5E23-4D0B-AC32-F1123CD2CB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225136</xdr:rowOff>
        </xdr:from>
        <xdr:to>
          <xdr:col>0</xdr:col>
          <xdr:colOff>1120140</xdr:colOff>
          <xdr:row>33</xdr:row>
          <xdr:rowOff>354676</xdr:rowOff>
        </xdr:to>
        <xdr:sp macro="" textlink="">
          <xdr:nvSpPr>
            <xdr:cNvPr id="6257" name="Control 113" hidden="1">
              <a:extLst>
                <a:ext uri="{63B3BB69-23CF-44E3-9099-C40C66FF867C}">
                  <a14:compatExt spid="_x0000_s6257"/>
                </a:ext>
                <a:ext uri="{FF2B5EF4-FFF2-40B4-BE49-F238E27FC236}">
                  <a16:creationId xmlns:a16="http://schemas.microsoft.com/office/drawing/2014/main" id="{7DE7E52C-0479-4195-AC13-EF0191DF11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227215</xdr:rowOff>
        </xdr:from>
        <xdr:to>
          <xdr:col>0</xdr:col>
          <xdr:colOff>121920</xdr:colOff>
          <xdr:row>34</xdr:row>
          <xdr:rowOff>356755</xdr:rowOff>
        </xdr:to>
        <xdr:sp macro="" textlink="">
          <xdr:nvSpPr>
            <xdr:cNvPr id="6258" name="Control 114" hidden="1">
              <a:extLst>
                <a:ext uri="{63B3BB69-23CF-44E3-9099-C40C66FF867C}">
                  <a14:compatExt spid="_x0000_s6258"/>
                </a:ext>
                <a:ext uri="{FF2B5EF4-FFF2-40B4-BE49-F238E27FC236}">
                  <a16:creationId xmlns:a16="http://schemas.microsoft.com/office/drawing/2014/main" id="{1BED3395-DD90-471A-8E8E-F0D553D850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338051</xdr:rowOff>
        </xdr:from>
        <xdr:to>
          <xdr:col>0</xdr:col>
          <xdr:colOff>129540</xdr:colOff>
          <xdr:row>36</xdr:row>
          <xdr:rowOff>475211</xdr:rowOff>
        </xdr:to>
        <xdr:sp macro="" textlink="">
          <xdr:nvSpPr>
            <xdr:cNvPr id="6259" name="Control 115" hidden="1">
              <a:extLst>
                <a:ext uri="{63B3BB69-23CF-44E3-9099-C40C66FF867C}">
                  <a14:compatExt spid="_x0000_s6259"/>
                </a:ext>
                <a:ext uri="{FF2B5EF4-FFF2-40B4-BE49-F238E27FC236}">
                  <a16:creationId xmlns:a16="http://schemas.microsoft.com/office/drawing/2014/main" id="{6AB13FAA-EB38-4747-9811-6B1C4C8B94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136467</xdr:rowOff>
        </xdr:from>
        <xdr:to>
          <xdr:col>0</xdr:col>
          <xdr:colOff>121920</xdr:colOff>
          <xdr:row>5</xdr:row>
          <xdr:rowOff>85898</xdr:rowOff>
        </xdr:to>
        <xdr:sp macro="" textlink="">
          <xdr:nvSpPr>
            <xdr:cNvPr id="6260" name="Control 116" hidden="1">
              <a:extLst>
                <a:ext uri="{63B3BB69-23CF-44E3-9099-C40C66FF867C}">
                  <a14:compatExt spid="_x0000_s6260"/>
                </a:ext>
                <a:ext uri="{FF2B5EF4-FFF2-40B4-BE49-F238E27FC236}">
                  <a16:creationId xmlns:a16="http://schemas.microsoft.com/office/drawing/2014/main" id="{DF17E3EE-E732-4F4F-86C4-1BF995C940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121920</xdr:rowOff>
        </xdr:from>
        <xdr:to>
          <xdr:col>0</xdr:col>
          <xdr:colOff>739140</xdr:colOff>
          <xdr:row>8</xdr:row>
          <xdr:rowOff>71351</xdr:rowOff>
        </xdr:to>
        <xdr:sp macro="" textlink="">
          <xdr:nvSpPr>
            <xdr:cNvPr id="6261" name="Control 117" hidden="1">
              <a:extLst>
                <a:ext uri="{63B3BB69-23CF-44E3-9099-C40C66FF867C}">
                  <a14:compatExt spid="_x0000_s6261"/>
                </a:ext>
                <a:ext uri="{FF2B5EF4-FFF2-40B4-BE49-F238E27FC236}">
                  <a16:creationId xmlns:a16="http://schemas.microsoft.com/office/drawing/2014/main" id="{EAEEA094-A594-45B1-9E58-B55B3724F5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24245</xdr:rowOff>
        </xdr:from>
        <xdr:to>
          <xdr:col>0</xdr:col>
          <xdr:colOff>1120140</xdr:colOff>
          <xdr:row>13</xdr:row>
          <xdr:rowOff>153785</xdr:rowOff>
        </xdr:to>
        <xdr:sp macro="" textlink="">
          <xdr:nvSpPr>
            <xdr:cNvPr id="6262" name="Control 118" hidden="1">
              <a:extLst>
                <a:ext uri="{63B3BB69-23CF-44E3-9099-C40C66FF867C}">
                  <a14:compatExt spid="_x0000_s6262"/>
                </a:ext>
                <a:ext uri="{FF2B5EF4-FFF2-40B4-BE49-F238E27FC236}">
                  <a16:creationId xmlns:a16="http://schemas.microsoft.com/office/drawing/2014/main" id="{FBD7BE47-1DC3-4C84-B307-2F0FC4F4FE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65809</xdr:rowOff>
        </xdr:from>
        <xdr:to>
          <xdr:col>0</xdr:col>
          <xdr:colOff>121920</xdr:colOff>
          <xdr:row>18</xdr:row>
          <xdr:rowOff>15240</xdr:rowOff>
        </xdr:to>
        <xdr:sp macro="" textlink="">
          <xdr:nvSpPr>
            <xdr:cNvPr id="6263" name="Control 119" hidden="1">
              <a:extLst>
                <a:ext uri="{63B3BB69-23CF-44E3-9099-C40C66FF867C}">
                  <a14:compatExt spid="_x0000_s6263"/>
                </a:ext>
                <a:ext uri="{FF2B5EF4-FFF2-40B4-BE49-F238E27FC236}">
                  <a16:creationId xmlns:a16="http://schemas.microsoft.com/office/drawing/2014/main" id="{FA871FBD-D5F7-42D0-A15B-2F9E1CFBEA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175953</xdr:rowOff>
        </xdr:from>
        <xdr:to>
          <xdr:col>0</xdr:col>
          <xdr:colOff>129540</xdr:colOff>
          <xdr:row>22</xdr:row>
          <xdr:rowOff>49876</xdr:rowOff>
        </xdr:to>
        <xdr:sp macro="" textlink="">
          <xdr:nvSpPr>
            <xdr:cNvPr id="6264" name="Control 120" hidden="1">
              <a:extLst>
                <a:ext uri="{63B3BB69-23CF-44E3-9099-C40C66FF867C}">
                  <a14:compatExt spid="_x0000_s6264"/>
                </a:ext>
                <a:ext uri="{FF2B5EF4-FFF2-40B4-BE49-F238E27FC236}">
                  <a16:creationId xmlns:a16="http://schemas.microsoft.com/office/drawing/2014/main" id="{032273AC-9B5F-4B37-832F-F1896E67C2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121227</xdr:rowOff>
        </xdr:from>
        <xdr:to>
          <xdr:col>0</xdr:col>
          <xdr:colOff>121920</xdr:colOff>
          <xdr:row>5</xdr:row>
          <xdr:rowOff>70658</xdr:rowOff>
        </xdr:to>
        <xdr:sp macro="" textlink="">
          <xdr:nvSpPr>
            <xdr:cNvPr id="6265" name="Control 121" hidden="1">
              <a:extLst>
                <a:ext uri="{63B3BB69-23CF-44E3-9099-C40C66FF867C}">
                  <a14:compatExt spid="_x0000_s6265"/>
                </a:ext>
                <a:ext uri="{FF2B5EF4-FFF2-40B4-BE49-F238E27FC236}">
                  <a16:creationId xmlns:a16="http://schemas.microsoft.com/office/drawing/2014/main" id="{BE0DE9D5-8BB4-4889-B43D-6ED1C2D124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50569</xdr:rowOff>
        </xdr:from>
        <xdr:to>
          <xdr:col>0</xdr:col>
          <xdr:colOff>739140</xdr:colOff>
          <xdr:row>7</xdr:row>
          <xdr:rowOff>0</xdr:rowOff>
        </xdr:to>
        <xdr:sp macro="" textlink="">
          <xdr:nvSpPr>
            <xdr:cNvPr id="6266" name="Control 122" hidden="1">
              <a:extLst>
                <a:ext uri="{63B3BB69-23CF-44E3-9099-C40C66FF867C}">
                  <a14:compatExt spid="_x0000_s6266"/>
                </a:ext>
                <a:ext uri="{FF2B5EF4-FFF2-40B4-BE49-F238E27FC236}">
                  <a16:creationId xmlns:a16="http://schemas.microsoft.com/office/drawing/2014/main" id="{D0E66A3B-BB9C-4A8F-9863-FEA3D10DE7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158635</xdr:rowOff>
        </xdr:from>
        <xdr:to>
          <xdr:col>0</xdr:col>
          <xdr:colOff>1120140</xdr:colOff>
          <xdr:row>13</xdr:row>
          <xdr:rowOff>108065</xdr:rowOff>
        </xdr:to>
        <xdr:sp macro="" textlink="">
          <xdr:nvSpPr>
            <xdr:cNvPr id="6267" name="Control 123" hidden="1">
              <a:extLst>
                <a:ext uri="{63B3BB69-23CF-44E3-9099-C40C66FF867C}">
                  <a14:compatExt spid="_x0000_s6267"/>
                </a:ext>
                <a:ext uri="{FF2B5EF4-FFF2-40B4-BE49-F238E27FC236}">
                  <a16:creationId xmlns:a16="http://schemas.microsoft.com/office/drawing/2014/main" id="{5013C66C-2B8D-495E-A9FB-85567C0D6E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65809</xdr:rowOff>
        </xdr:from>
        <xdr:to>
          <xdr:col>0</xdr:col>
          <xdr:colOff>121920</xdr:colOff>
          <xdr:row>18</xdr:row>
          <xdr:rowOff>15240</xdr:rowOff>
        </xdr:to>
        <xdr:sp macro="" textlink="">
          <xdr:nvSpPr>
            <xdr:cNvPr id="6268" name="Control 124" hidden="1">
              <a:extLst>
                <a:ext uri="{63B3BB69-23CF-44E3-9099-C40C66FF867C}">
                  <a14:compatExt spid="_x0000_s6268"/>
                </a:ext>
                <a:ext uri="{FF2B5EF4-FFF2-40B4-BE49-F238E27FC236}">
                  <a16:creationId xmlns:a16="http://schemas.microsoft.com/office/drawing/2014/main" id="{A2BE5B5F-0E5F-4296-B8FB-EF70B3BD07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175953</xdr:rowOff>
        </xdr:from>
        <xdr:to>
          <xdr:col>0</xdr:col>
          <xdr:colOff>129540</xdr:colOff>
          <xdr:row>22</xdr:row>
          <xdr:rowOff>49876</xdr:rowOff>
        </xdr:to>
        <xdr:sp macro="" textlink="">
          <xdr:nvSpPr>
            <xdr:cNvPr id="6269" name="Control 125" hidden="1">
              <a:extLst>
                <a:ext uri="{63B3BB69-23CF-44E3-9099-C40C66FF867C}">
                  <a14:compatExt spid="_x0000_s6269"/>
                </a:ext>
                <a:ext uri="{FF2B5EF4-FFF2-40B4-BE49-F238E27FC236}">
                  <a16:creationId xmlns:a16="http://schemas.microsoft.com/office/drawing/2014/main" id="{6540313D-3CBE-4080-81DF-9C10337630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184265</xdr:rowOff>
        </xdr:from>
        <xdr:to>
          <xdr:col>0</xdr:col>
          <xdr:colOff>121920</xdr:colOff>
          <xdr:row>28</xdr:row>
          <xdr:rowOff>313805</xdr:rowOff>
        </xdr:to>
        <xdr:sp macro="" textlink="">
          <xdr:nvSpPr>
            <xdr:cNvPr id="6270" name="Control 126" hidden="1">
              <a:extLst>
                <a:ext uri="{63B3BB69-23CF-44E3-9099-C40C66FF867C}">
                  <a14:compatExt spid="_x0000_s6270"/>
                </a:ext>
                <a:ext uri="{FF2B5EF4-FFF2-40B4-BE49-F238E27FC236}">
                  <a16:creationId xmlns:a16="http://schemas.microsoft.com/office/drawing/2014/main" id="{71FCEF9B-ABA4-43EB-9ACE-7F871C7C61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203662</xdr:rowOff>
        </xdr:from>
        <xdr:to>
          <xdr:col>0</xdr:col>
          <xdr:colOff>739140</xdr:colOff>
          <xdr:row>30</xdr:row>
          <xdr:rowOff>333202</xdr:rowOff>
        </xdr:to>
        <xdr:sp macro="" textlink="">
          <xdr:nvSpPr>
            <xdr:cNvPr id="6271" name="Control 127" hidden="1">
              <a:extLst>
                <a:ext uri="{63B3BB69-23CF-44E3-9099-C40C66FF867C}">
                  <a14:compatExt spid="_x0000_s6271"/>
                </a:ext>
                <a:ext uri="{FF2B5EF4-FFF2-40B4-BE49-F238E27FC236}">
                  <a16:creationId xmlns:a16="http://schemas.microsoft.com/office/drawing/2014/main" id="{B3A0A8EE-2F2E-4F53-AD53-BA7EEB6F0D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207818</xdr:rowOff>
        </xdr:from>
        <xdr:to>
          <xdr:col>0</xdr:col>
          <xdr:colOff>1120140</xdr:colOff>
          <xdr:row>32</xdr:row>
          <xdr:rowOff>337358</xdr:rowOff>
        </xdr:to>
        <xdr:sp macro="" textlink="">
          <xdr:nvSpPr>
            <xdr:cNvPr id="6272" name="Control 128" hidden="1">
              <a:extLst>
                <a:ext uri="{63B3BB69-23CF-44E3-9099-C40C66FF867C}">
                  <a14:compatExt spid="_x0000_s6272"/>
                </a:ext>
                <a:ext uri="{FF2B5EF4-FFF2-40B4-BE49-F238E27FC236}">
                  <a16:creationId xmlns:a16="http://schemas.microsoft.com/office/drawing/2014/main" id="{3D6198A7-1775-4F45-A6C9-3127C578E3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225136</xdr:rowOff>
        </xdr:from>
        <xdr:to>
          <xdr:col>0</xdr:col>
          <xdr:colOff>121920</xdr:colOff>
          <xdr:row>33</xdr:row>
          <xdr:rowOff>354676</xdr:rowOff>
        </xdr:to>
        <xdr:sp macro="" textlink="">
          <xdr:nvSpPr>
            <xdr:cNvPr id="6273" name="Control 129" hidden="1">
              <a:extLst>
                <a:ext uri="{63B3BB69-23CF-44E3-9099-C40C66FF867C}">
                  <a14:compatExt spid="_x0000_s6273"/>
                </a:ext>
                <a:ext uri="{FF2B5EF4-FFF2-40B4-BE49-F238E27FC236}">
                  <a16:creationId xmlns:a16="http://schemas.microsoft.com/office/drawing/2014/main" id="{85513396-58FB-4DEC-9A7F-B9F9E50AAC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338051</xdr:rowOff>
        </xdr:from>
        <xdr:to>
          <xdr:col>0</xdr:col>
          <xdr:colOff>129540</xdr:colOff>
          <xdr:row>36</xdr:row>
          <xdr:rowOff>475211</xdr:rowOff>
        </xdr:to>
        <xdr:sp macro="" textlink="">
          <xdr:nvSpPr>
            <xdr:cNvPr id="6274" name="Control 130" hidden="1">
              <a:extLst>
                <a:ext uri="{63B3BB69-23CF-44E3-9099-C40C66FF867C}">
                  <a14:compatExt spid="_x0000_s6274"/>
                </a:ext>
                <a:ext uri="{FF2B5EF4-FFF2-40B4-BE49-F238E27FC236}">
                  <a16:creationId xmlns:a16="http://schemas.microsoft.com/office/drawing/2014/main" id="{D97A8A24-F725-4A67-AFD4-D6E6E3E2E8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162791</xdr:rowOff>
        </xdr:from>
        <xdr:to>
          <xdr:col>0</xdr:col>
          <xdr:colOff>121920</xdr:colOff>
          <xdr:row>25</xdr:row>
          <xdr:rowOff>292331</xdr:rowOff>
        </xdr:to>
        <xdr:sp macro="" textlink="">
          <xdr:nvSpPr>
            <xdr:cNvPr id="6275" name="Control 131" hidden="1">
              <a:extLst>
                <a:ext uri="{63B3BB69-23CF-44E3-9099-C40C66FF867C}">
                  <a14:compatExt spid="_x0000_s6275"/>
                </a:ext>
                <a:ext uri="{FF2B5EF4-FFF2-40B4-BE49-F238E27FC236}">
                  <a16:creationId xmlns:a16="http://schemas.microsoft.com/office/drawing/2014/main" id="{8E2CA6E7-CFBC-4D48-8905-0DB8CA48E0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184265</xdr:rowOff>
        </xdr:from>
        <xdr:to>
          <xdr:col>0</xdr:col>
          <xdr:colOff>739140</xdr:colOff>
          <xdr:row>28</xdr:row>
          <xdr:rowOff>313805</xdr:rowOff>
        </xdr:to>
        <xdr:sp macro="" textlink="">
          <xdr:nvSpPr>
            <xdr:cNvPr id="6276" name="Control 132" hidden="1">
              <a:extLst>
                <a:ext uri="{63B3BB69-23CF-44E3-9099-C40C66FF867C}">
                  <a14:compatExt spid="_x0000_s6276"/>
                </a:ext>
                <a:ext uri="{FF2B5EF4-FFF2-40B4-BE49-F238E27FC236}">
                  <a16:creationId xmlns:a16="http://schemas.microsoft.com/office/drawing/2014/main" id="{3CCBE337-DC5B-439C-82BD-38E714BB1E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207818</xdr:rowOff>
        </xdr:from>
        <xdr:to>
          <xdr:col>0</xdr:col>
          <xdr:colOff>1120140</xdr:colOff>
          <xdr:row>32</xdr:row>
          <xdr:rowOff>337358</xdr:rowOff>
        </xdr:to>
        <xdr:sp macro="" textlink="">
          <xdr:nvSpPr>
            <xdr:cNvPr id="6277" name="Control 133" hidden="1">
              <a:extLst>
                <a:ext uri="{63B3BB69-23CF-44E3-9099-C40C66FF867C}">
                  <a14:compatExt spid="_x0000_s6277"/>
                </a:ext>
                <a:ext uri="{FF2B5EF4-FFF2-40B4-BE49-F238E27FC236}">
                  <a16:creationId xmlns:a16="http://schemas.microsoft.com/office/drawing/2014/main" id="{6CF219F3-FF36-4467-B19F-D274890201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225136</xdr:rowOff>
        </xdr:from>
        <xdr:to>
          <xdr:col>0</xdr:col>
          <xdr:colOff>121920</xdr:colOff>
          <xdr:row>33</xdr:row>
          <xdr:rowOff>354676</xdr:rowOff>
        </xdr:to>
        <xdr:sp macro="" textlink="">
          <xdr:nvSpPr>
            <xdr:cNvPr id="6278" name="Control 134" hidden="1">
              <a:extLst>
                <a:ext uri="{63B3BB69-23CF-44E3-9099-C40C66FF867C}">
                  <a14:compatExt spid="_x0000_s6278"/>
                </a:ext>
                <a:ext uri="{FF2B5EF4-FFF2-40B4-BE49-F238E27FC236}">
                  <a16:creationId xmlns:a16="http://schemas.microsoft.com/office/drawing/2014/main" id="{40BC3E20-5602-4733-AFA7-9CF5DF073A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335973</xdr:rowOff>
        </xdr:from>
        <xdr:to>
          <xdr:col>0</xdr:col>
          <xdr:colOff>129540</xdr:colOff>
          <xdr:row>35</xdr:row>
          <xdr:rowOff>473133</xdr:rowOff>
        </xdr:to>
        <xdr:sp macro="" textlink="">
          <xdr:nvSpPr>
            <xdr:cNvPr id="6279" name="Control 135" hidden="1">
              <a:extLst>
                <a:ext uri="{63B3BB69-23CF-44E3-9099-C40C66FF867C}">
                  <a14:compatExt spid="_x0000_s6279"/>
                </a:ext>
                <a:ext uri="{FF2B5EF4-FFF2-40B4-BE49-F238E27FC236}">
                  <a16:creationId xmlns:a16="http://schemas.microsoft.com/office/drawing/2014/main" id="{6E75EE5F-E8CA-4D9E-90AC-F7ECF217F7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178031</xdr:rowOff>
        </xdr:from>
        <xdr:to>
          <xdr:col>0</xdr:col>
          <xdr:colOff>121920</xdr:colOff>
          <xdr:row>9</xdr:row>
          <xdr:rowOff>127462</xdr:rowOff>
        </xdr:to>
        <xdr:sp macro="" textlink="">
          <xdr:nvSpPr>
            <xdr:cNvPr id="6280" name="Control 136" hidden="1">
              <a:extLst>
                <a:ext uri="{63B3BB69-23CF-44E3-9099-C40C66FF867C}">
                  <a14:compatExt spid="_x0000_s6280"/>
                </a:ext>
                <a:ext uri="{FF2B5EF4-FFF2-40B4-BE49-F238E27FC236}">
                  <a16:creationId xmlns:a16="http://schemas.microsoft.com/office/drawing/2014/main" id="{A1B880FB-3231-4314-8B4C-4D8CFF0AA0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50569</xdr:rowOff>
        </xdr:from>
        <xdr:to>
          <xdr:col>0</xdr:col>
          <xdr:colOff>739140</xdr:colOff>
          <xdr:row>18</xdr:row>
          <xdr:rowOff>0</xdr:rowOff>
        </xdr:to>
        <xdr:sp macro="" textlink="">
          <xdr:nvSpPr>
            <xdr:cNvPr id="6281" name="Control 137" hidden="1">
              <a:extLst>
                <a:ext uri="{63B3BB69-23CF-44E3-9099-C40C66FF867C}">
                  <a14:compatExt spid="_x0000_s6281"/>
                </a:ext>
                <a:ext uri="{FF2B5EF4-FFF2-40B4-BE49-F238E27FC236}">
                  <a16:creationId xmlns:a16="http://schemas.microsoft.com/office/drawing/2014/main" id="{DEAC9A02-6D30-45F2-BCE9-01FCF4F06E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225136</xdr:rowOff>
        </xdr:from>
        <xdr:to>
          <xdr:col>0</xdr:col>
          <xdr:colOff>1120140</xdr:colOff>
          <xdr:row>22</xdr:row>
          <xdr:rowOff>354676</xdr:rowOff>
        </xdr:to>
        <xdr:sp macro="" textlink="">
          <xdr:nvSpPr>
            <xdr:cNvPr id="6282" name="Control 138" hidden="1">
              <a:extLst>
                <a:ext uri="{63B3BB69-23CF-44E3-9099-C40C66FF867C}">
                  <a14:compatExt spid="_x0000_s6282"/>
                </a:ext>
                <a:ext uri="{FF2B5EF4-FFF2-40B4-BE49-F238E27FC236}">
                  <a16:creationId xmlns:a16="http://schemas.microsoft.com/office/drawing/2014/main" id="{E60DE99E-C123-4AD0-ACD5-C112D75BCE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160713</xdr:rowOff>
        </xdr:from>
        <xdr:to>
          <xdr:col>0</xdr:col>
          <xdr:colOff>121920</xdr:colOff>
          <xdr:row>24</xdr:row>
          <xdr:rowOff>290253</xdr:rowOff>
        </xdr:to>
        <xdr:sp macro="" textlink="">
          <xdr:nvSpPr>
            <xdr:cNvPr id="6283" name="Control 139" hidden="1">
              <a:extLst>
                <a:ext uri="{63B3BB69-23CF-44E3-9099-C40C66FF867C}">
                  <a14:compatExt spid="_x0000_s6283"/>
                </a:ext>
                <a:ext uri="{FF2B5EF4-FFF2-40B4-BE49-F238E27FC236}">
                  <a16:creationId xmlns:a16="http://schemas.microsoft.com/office/drawing/2014/main" id="{20C6DDFC-0A3F-4B5D-B5A1-48B363F9A9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182187</xdr:rowOff>
        </xdr:from>
        <xdr:to>
          <xdr:col>0</xdr:col>
          <xdr:colOff>129540</xdr:colOff>
          <xdr:row>27</xdr:row>
          <xdr:rowOff>319347</xdr:rowOff>
        </xdr:to>
        <xdr:sp macro="" textlink="">
          <xdr:nvSpPr>
            <xdr:cNvPr id="6284" name="Control 140" hidden="1">
              <a:extLst>
                <a:ext uri="{63B3BB69-23CF-44E3-9099-C40C66FF867C}">
                  <a14:compatExt spid="_x0000_s6284"/>
                </a:ext>
                <a:ext uri="{FF2B5EF4-FFF2-40B4-BE49-F238E27FC236}">
                  <a16:creationId xmlns:a16="http://schemas.microsoft.com/office/drawing/2014/main" id="{8F993635-B9FB-4869-BC3A-AFC811E756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170411</xdr:rowOff>
        </xdr:from>
        <xdr:to>
          <xdr:col>0</xdr:col>
          <xdr:colOff>121920</xdr:colOff>
          <xdr:row>9</xdr:row>
          <xdr:rowOff>119842</xdr:rowOff>
        </xdr:to>
        <xdr:sp macro="" textlink="">
          <xdr:nvSpPr>
            <xdr:cNvPr id="6285" name="Control 141" hidden="1">
              <a:extLst>
                <a:ext uri="{63B3BB69-23CF-44E3-9099-C40C66FF867C}">
                  <a14:compatExt spid="_x0000_s6285"/>
                </a:ext>
                <a:ext uri="{FF2B5EF4-FFF2-40B4-BE49-F238E27FC236}">
                  <a16:creationId xmlns:a16="http://schemas.microsoft.com/office/drawing/2014/main" id="{2275C6EA-D087-408C-8230-19A9515708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146858</xdr:rowOff>
        </xdr:from>
        <xdr:to>
          <xdr:col>0</xdr:col>
          <xdr:colOff>739140</xdr:colOff>
          <xdr:row>17</xdr:row>
          <xdr:rowOff>96289</xdr:rowOff>
        </xdr:to>
        <xdr:sp macro="" textlink="">
          <xdr:nvSpPr>
            <xdr:cNvPr id="6286" name="Control 142" hidden="1">
              <a:extLst>
                <a:ext uri="{63B3BB69-23CF-44E3-9099-C40C66FF867C}">
                  <a14:compatExt spid="_x0000_s6286"/>
                </a:ext>
                <a:ext uri="{FF2B5EF4-FFF2-40B4-BE49-F238E27FC236}">
                  <a16:creationId xmlns:a16="http://schemas.microsoft.com/office/drawing/2014/main" id="{9A09AD61-3EC3-4DDE-84EB-FA6F6A62D1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209896</xdr:rowOff>
        </xdr:from>
        <xdr:to>
          <xdr:col>0</xdr:col>
          <xdr:colOff>1120140</xdr:colOff>
          <xdr:row>22</xdr:row>
          <xdr:rowOff>339436</xdr:rowOff>
        </xdr:to>
        <xdr:sp macro="" textlink="">
          <xdr:nvSpPr>
            <xdr:cNvPr id="6287" name="Control 143" hidden="1">
              <a:extLst>
                <a:ext uri="{63B3BB69-23CF-44E3-9099-C40C66FF867C}">
                  <a14:compatExt spid="_x0000_s6287"/>
                </a:ext>
                <a:ext uri="{FF2B5EF4-FFF2-40B4-BE49-F238E27FC236}">
                  <a16:creationId xmlns:a16="http://schemas.microsoft.com/office/drawing/2014/main" id="{8422602D-BDE0-4647-BEA9-2EE7BDA279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204355</xdr:rowOff>
        </xdr:from>
        <xdr:to>
          <xdr:col>0</xdr:col>
          <xdr:colOff>121920</xdr:colOff>
          <xdr:row>23</xdr:row>
          <xdr:rowOff>333895</xdr:rowOff>
        </xdr:to>
        <xdr:sp macro="" textlink="">
          <xdr:nvSpPr>
            <xdr:cNvPr id="6288" name="Control 144" hidden="1">
              <a:extLst>
                <a:ext uri="{63B3BB69-23CF-44E3-9099-C40C66FF867C}">
                  <a14:compatExt spid="_x0000_s6288"/>
                </a:ext>
                <a:ext uri="{FF2B5EF4-FFF2-40B4-BE49-F238E27FC236}">
                  <a16:creationId xmlns:a16="http://schemas.microsoft.com/office/drawing/2014/main" id="{2A6F36FC-FCB9-4026-8146-BB74C1A640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180109</xdr:rowOff>
        </xdr:from>
        <xdr:to>
          <xdr:col>0</xdr:col>
          <xdr:colOff>129540</xdr:colOff>
          <xdr:row>26</xdr:row>
          <xdr:rowOff>317269</xdr:rowOff>
        </xdr:to>
        <xdr:sp macro="" textlink="">
          <xdr:nvSpPr>
            <xdr:cNvPr id="6289" name="Control 145" hidden="1">
              <a:extLst>
                <a:ext uri="{63B3BB69-23CF-44E3-9099-C40C66FF867C}">
                  <a14:compatExt spid="_x0000_s6289"/>
                </a:ext>
                <a:ext uri="{FF2B5EF4-FFF2-40B4-BE49-F238E27FC236}">
                  <a16:creationId xmlns:a16="http://schemas.microsoft.com/office/drawing/2014/main" id="{EA1678D9-5A20-47A7-A47E-B5BF0C28E8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155171</xdr:rowOff>
        </xdr:from>
        <xdr:to>
          <xdr:col>0</xdr:col>
          <xdr:colOff>121920</xdr:colOff>
          <xdr:row>9</xdr:row>
          <xdr:rowOff>104602</xdr:rowOff>
        </xdr:to>
        <xdr:sp macro="" textlink="">
          <xdr:nvSpPr>
            <xdr:cNvPr id="6290" name="Control 146" hidden="1">
              <a:extLst>
                <a:ext uri="{63B3BB69-23CF-44E3-9099-C40C66FF867C}">
                  <a14:compatExt spid="_x0000_s6290"/>
                </a:ext>
                <a:ext uri="{FF2B5EF4-FFF2-40B4-BE49-F238E27FC236}">
                  <a16:creationId xmlns:a16="http://schemas.microsoft.com/office/drawing/2014/main" id="{02C5DF5A-BD07-48E1-A300-C4C84F8058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78278</xdr:rowOff>
        </xdr:from>
        <xdr:to>
          <xdr:col>0</xdr:col>
          <xdr:colOff>739140</xdr:colOff>
          <xdr:row>17</xdr:row>
          <xdr:rowOff>27709</xdr:rowOff>
        </xdr:to>
        <xdr:sp macro="" textlink="">
          <xdr:nvSpPr>
            <xdr:cNvPr id="6291" name="Control 147" hidden="1">
              <a:extLst>
                <a:ext uri="{63B3BB69-23CF-44E3-9099-C40C66FF867C}">
                  <a14:compatExt spid="_x0000_s6291"/>
                </a:ext>
                <a:ext uri="{FF2B5EF4-FFF2-40B4-BE49-F238E27FC236}">
                  <a16:creationId xmlns:a16="http://schemas.microsoft.com/office/drawing/2014/main" id="{B66F9449-239F-4074-9367-FD2AFDCCB8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156556</xdr:rowOff>
        </xdr:from>
        <xdr:to>
          <xdr:col>0</xdr:col>
          <xdr:colOff>1120140</xdr:colOff>
          <xdr:row>22</xdr:row>
          <xdr:rowOff>286096</xdr:rowOff>
        </xdr:to>
        <xdr:sp macro="" textlink="">
          <xdr:nvSpPr>
            <xdr:cNvPr id="6292" name="Control 148" hidden="1">
              <a:extLst>
                <a:ext uri="{63B3BB69-23CF-44E3-9099-C40C66FF867C}">
                  <a14:compatExt spid="_x0000_s6292"/>
                </a:ext>
                <a:ext uri="{FF2B5EF4-FFF2-40B4-BE49-F238E27FC236}">
                  <a16:creationId xmlns:a16="http://schemas.microsoft.com/office/drawing/2014/main" id="{31D1BBEE-FFFC-4B12-A173-86ABA4FB15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204355</xdr:rowOff>
        </xdr:from>
        <xdr:to>
          <xdr:col>0</xdr:col>
          <xdr:colOff>121920</xdr:colOff>
          <xdr:row>23</xdr:row>
          <xdr:rowOff>333895</xdr:rowOff>
        </xdr:to>
        <xdr:sp macro="" textlink="">
          <xdr:nvSpPr>
            <xdr:cNvPr id="6293" name="Control 149" hidden="1">
              <a:extLst>
                <a:ext uri="{63B3BB69-23CF-44E3-9099-C40C66FF867C}">
                  <a14:compatExt spid="_x0000_s6293"/>
                </a:ext>
                <a:ext uri="{FF2B5EF4-FFF2-40B4-BE49-F238E27FC236}">
                  <a16:creationId xmlns:a16="http://schemas.microsoft.com/office/drawing/2014/main" id="{6815534C-77BD-4A66-83D9-6380C6F5FE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180109</xdr:rowOff>
        </xdr:from>
        <xdr:to>
          <xdr:col>0</xdr:col>
          <xdr:colOff>129540</xdr:colOff>
          <xdr:row>26</xdr:row>
          <xdr:rowOff>317269</xdr:rowOff>
        </xdr:to>
        <xdr:sp macro="" textlink="">
          <xdr:nvSpPr>
            <xdr:cNvPr id="6294" name="Control 150" hidden="1">
              <a:extLst>
                <a:ext uri="{63B3BB69-23CF-44E3-9099-C40C66FF867C}">
                  <a14:compatExt spid="_x0000_s6294"/>
                </a:ext>
                <a:ext uri="{FF2B5EF4-FFF2-40B4-BE49-F238E27FC236}">
                  <a16:creationId xmlns:a16="http://schemas.microsoft.com/office/drawing/2014/main" id="{08FA7DD2-2727-4DC9-A94D-60F768B529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155171</xdr:rowOff>
        </xdr:from>
        <xdr:to>
          <xdr:col>0</xdr:col>
          <xdr:colOff>121920</xdr:colOff>
          <xdr:row>9</xdr:row>
          <xdr:rowOff>104602</xdr:rowOff>
        </xdr:to>
        <xdr:sp macro="" textlink="">
          <xdr:nvSpPr>
            <xdr:cNvPr id="6295" name="Control 151" hidden="1">
              <a:extLst>
                <a:ext uri="{63B3BB69-23CF-44E3-9099-C40C66FF867C}">
                  <a14:compatExt spid="_x0000_s6295"/>
                </a:ext>
                <a:ext uri="{FF2B5EF4-FFF2-40B4-BE49-F238E27FC236}">
                  <a16:creationId xmlns:a16="http://schemas.microsoft.com/office/drawing/2014/main" id="{6F12FB08-7E80-4DF7-B658-AA9B60098B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78278</xdr:rowOff>
        </xdr:from>
        <xdr:to>
          <xdr:col>0</xdr:col>
          <xdr:colOff>739140</xdr:colOff>
          <xdr:row>17</xdr:row>
          <xdr:rowOff>27709</xdr:rowOff>
        </xdr:to>
        <xdr:sp macro="" textlink="">
          <xdr:nvSpPr>
            <xdr:cNvPr id="6296" name="Control 152" hidden="1">
              <a:extLst>
                <a:ext uri="{63B3BB69-23CF-44E3-9099-C40C66FF867C}">
                  <a14:compatExt spid="_x0000_s6296"/>
                </a:ext>
                <a:ext uri="{FF2B5EF4-FFF2-40B4-BE49-F238E27FC236}">
                  <a16:creationId xmlns:a16="http://schemas.microsoft.com/office/drawing/2014/main" id="{59B907FE-1122-4A40-BAB3-33DA378794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156556</xdr:rowOff>
        </xdr:from>
        <xdr:to>
          <xdr:col>0</xdr:col>
          <xdr:colOff>1120140</xdr:colOff>
          <xdr:row>22</xdr:row>
          <xdr:rowOff>286096</xdr:rowOff>
        </xdr:to>
        <xdr:sp macro="" textlink="">
          <xdr:nvSpPr>
            <xdr:cNvPr id="6297" name="Control 153" hidden="1">
              <a:extLst>
                <a:ext uri="{63B3BB69-23CF-44E3-9099-C40C66FF867C}">
                  <a14:compatExt spid="_x0000_s6297"/>
                </a:ext>
                <a:ext uri="{FF2B5EF4-FFF2-40B4-BE49-F238E27FC236}">
                  <a16:creationId xmlns:a16="http://schemas.microsoft.com/office/drawing/2014/main" id="{15A470E8-C2D1-4EEC-8022-DB81035F89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204355</xdr:rowOff>
        </xdr:from>
        <xdr:to>
          <xdr:col>0</xdr:col>
          <xdr:colOff>121920</xdr:colOff>
          <xdr:row>23</xdr:row>
          <xdr:rowOff>333895</xdr:rowOff>
        </xdr:to>
        <xdr:sp macro="" textlink="">
          <xdr:nvSpPr>
            <xdr:cNvPr id="6298" name="Control 154" hidden="1">
              <a:extLst>
                <a:ext uri="{63B3BB69-23CF-44E3-9099-C40C66FF867C}">
                  <a14:compatExt spid="_x0000_s6298"/>
                </a:ext>
                <a:ext uri="{FF2B5EF4-FFF2-40B4-BE49-F238E27FC236}">
                  <a16:creationId xmlns:a16="http://schemas.microsoft.com/office/drawing/2014/main" id="{04D4DB34-D70C-4FA7-B860-E85424A957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180109</xdr:rowOff>
        </xdr:from>
        <xdr:to>
          <xdr:col>0</xdr:col>
          <xdr:colOff>129540</xdr:colOff>
          <xdr:row>26</xdr:row>
          <xdr:rowOff>317269</xdr:rowOff>
        </xdr:to>
        <xdr:sp macro="" textlink="">
          <xdr:nvSpPr>
            <xdr:cNvPr id="6299" name="Control 155" hidden="1">
              <a:extLst>
                <a:ext uri="{63B3BB69-23CF-44E3-9099-C40C66FF867C}">
                  <a14:compatExt spid="_x0000_s6299"/>
                </a:ext>
                <a:ext uri="{FF2B5EF4-FFF2-40B4-BE49-F238E27FC236}">
                  <a16:creationId xmlns:a16="http://schemas.microsoft.com/office/drawing/2014/main" id="{152027A1-5BC4-4BD4-8639-D75C691792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155171</xdr:rowOff>
        </xdr:from>
        <xdr:to>
          <xdr:col>0</xdr:col>
          <xdr:colOff>121920</xdr:colOff>
          <xdr:row>9</xdr:row>
          <xdr:rowOff>104602</xdr:rowOff>
        </xdr:to>
        <xdr:sp macro="" textlink="">
          <xdr:nvSpPr>
            <xdr:cNvPr id="6300" name="Control 156" hidden="1">
              <a:extLst>
                <a:ext uri="{63B3BB69-23CF-44E3-9099-C40C66FF867C}">
                  <a14:compatExt spid="_x0000_s6300"/>
                </a:ext>
                <a:ext uri="{FF2B5EF4-FFF2-40B4-BE49-F238E27FC236}">
                  <a16:creationId xmlns:a16="http://schemas.microsoft.com/office/drawing/2014/main" id="{CCECB78F-8903-4EE1-B888-A073AF59B7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78278</xdr:rowOff>
        </xdr:from>
        <xdr:to>
          <xdr:col>0</xdr:col>
          <xdr:colOff>739140</xdr:colOff>
          <xdr:row>17</xdr:row>
          <xdr:rowOff>27709</xdr:rowOff>
        </xdr:to>
        <xdr:sp macro="" textlink="">
          <xdr:nvSpPr>
            <xdr:cNvPr id="6301" name="Control 157" hidden="1">
              <a:extLst>
                <a:ext uri="{63B3BB69-23CF-44E3-9099-C40C66FF867C}">
                  <a14:compatExt spid="_x0000_s6301"/>
                </a:ext>
                <a:ext uri="{FF2B5EF4-FFF2-40B4-BE49-F238E27FC236}">
                  <a16:creationId xmlns:a16="http://schemas.microsoft.com/office/drawing/2014/main" id="{9BC4F662-5363-4076-B53D-7B3D5140B3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156556</xdr:rowOff>
        </xdr:from>
        <xdr:to>
          <xdr:col>0</xdr:col>
          <xdr:colOff>1120140</xdr:colOff>
          <xdr:row>22</xdr:row>
          <xdr:rowOff>286096</xdr:rowOff>
        </xdr:to>
        <xdr:sp macro="" textlink="">
          <xdr:nvSpPr>
            <xdr:cNvPr id="6302" name="Control 158" hidden="1">
              <a:extLst>
                <a:ext uri="{63B3BB69-23CF-44E3-9099-C40C66FF867C}">
                  <a14:compatExt spid="_x0000_s6302"/>
                </a:ext>
                <a:ext uri="{FF2B5EF4-FFF2-40B4-BE49-F238E27FC236}">
                  <a16:creationId xmlns:a16="http://schemas.microsoft.com/office/drawing/2014/main" id="{73697B4A-F736-40A1-99F7-A288ECD11E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204355</xdr:rowOff>
        </xdr:from>
        <xdr:to>
          <xdr:col>0</xdr:col>
          <xdr:colOff>121920</xdr:colOff>
          <xdr:row>23</xdr:row>
          <xdr:rowOff>333895</xdr:rowOff>
        </xdr:to>
        <xdr:sp macro="" textlink="">
          <xdr:nvSpPr>
            <xdr:cNvPr id="6303" name="Control 159" hidden="1">
              <a:extLst>
                <a:ext uri="{63B3BB69-23CF-44E3-9099-C40C66FF867C}">
                  <a14:compatExt spid="_x0000_s6303"/>
                </a:ext>
                <a:ext uri="{FF2B5EF4-FFF2-40B4-BE49-F238E27FC236}">
                  <a16:creationId xmlns:a16="http://schemas.microsoft.com/office/drawing/2014/main" id="{E8BFD6EE-3C92-4208-A638-C9FB3582BD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180109</xdr:rowOff>
        </xdr:from>
        <xdr:to>
          <xdr:col>0</xdr:col>
          <xdr:colOff>129540</xdr:colOff>
          <xdr:row>26</xdr:row>
          <xdr:rowOff>317269</xdr:rowOff>
        </xdr:to>
        <xdr:sp macro="" textlink="">
          <xdr:nvSpPr>
            <xdr:cNvPr id="6304" name="Control 160" hidden="1">
              <a:extLst>
                <a:ext uri="{63B3BB69-23CF-44E3-9099-C40C66FF867C}">
                  <a14:compatExt spid="_x0000_s6304"/>
                </a:ext>
                <a:ext uri="{FF2B5EF4-FFF2-40B4-BE49-F238E27FC236}">
                  <a16:creationId xmlns:a16="http://schemas.microsoft.com/office/drawing/2014/main" id="{F4D3666D-C7B0-4E09-BAD1-28FEB8F8E3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109451</xdr:rowOff>
        </xdr:from>
        <xdr:to>
          <xdr:col>0</xdr:col>
          <xdr:colOff>121920</xdr:colOff>
          <xdr:row>9</xdr:row>
          <xdr:rowOff>58882</xdr:rowOff>
        </xdr:to>
        <xdr:sp macro="" textlink="">
          <xdr:nvSpPr>
            <xdr:cNvPr id="6312" name="Control 168" hidden="1">
              <a:extLst>
                <a:ext uri="{63B3BB69-23CF-44E3-9099-C40C66FF867C}">
                  <a14:compatExt spid="_x0000_s6312"/>
                </a:ext>
                <a:ext uri="{FF2B5EF4-FFF2-40B4-BE49-F238E27FC236}">
                  <a16:creationId xmlns:a16="http://schemas.microsoft.com/office/drawing/2014/main" id="{3060E421-1D58-49EA-971E-6A18B649E9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94211</xdr:rowOff>
        </xdr:from>
        <xdr:to>
          <xdr:col>0</xdr:col>
          <xdr:colOff>121920</xdr:colOff>
          <xdr:row>9</xdr:row>
          <xdr:rowOff>43642</xdr:rowOff>
        </xdr:to>
        <xdr:sp macro="" textlink="">
          <xdr:nvSpPr>
            <xdr:cNvPr id="6314" name="Control 170" hidden="1">
              <a:extLst>
                <a:ext uri="{63B3BB69-23CF-44E3-9099-C40C66FF867C}">
                  <a14:compatExt spid="_x0000_s6314"/>
                </a:ext>
                <a:ext uri="{FF2B5EF4-FFF2-40B4-BE49-F238E27FC236}">
                  <a16:creationId xmlns:a16="http://schemas.microsoft.com/office/drawing/2014/main" id="{1B722569-749F-4966-9F3F-AFC54BF8B8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63731</xdr:rowOff>
        </xdr:from>
        <xdr:to>
          <xdr:col>0</xdr:col>
          <xdr:colOff>121920</xdr:colOff>
          <xdr:row>9</xdr:row>
          <xdr:rowOff>13162</xdr:rowOff>
        </xdr:to>
        <xdr:sp macro="" textlink="">
          <xdr:nvSpPr>
            <xdr:cNvPr id="6315" name="Control 171" hidden="1">
              <a:extLst>
                <a:ext uri="{63B3BB69-23CF-44E3-9099-C40C66FF867C}">
                  <a14:compatExt spid="_x0000_s6315"/>
                </a:ext>
                <a:ext uri="{FF2B5EF4-FFF2-40B4-BE49-F238E27FC236}">
                  <a16:creationId xmlns:a16="http://schemas.microsoft.com/office/drawing/2014/main" id="{82E5BFE7-556A-45AA-800A-D4856D9E0F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45027</xdr:rowOff>
        </xdr:from>
        <xdr:to>
          <xdr:col>0</xdr:col>
          <xdr:colOff>739140</xdr:colOff>
          <xdr:row>15</xdr:row>
          <xdr:rowOff>174567</xdr:rowOff>
        </xdr:to>
        <xdr:sp macro="" textlink="">
          <xdr:nvSpPr>
            <xdr:cNvPr id="6316" name="Control 172" hidden="1">
              <a:extLst>
                <a:ext uri="{63B3BB69-23CF-44E3-9099-C40C66FF867C}">
                  <a14:compatExt spid="_x0000_s6316"/>
                </a:ext>
                <a:ext uri="{FF2B5EF4-FFF2-40B4-BE49-F238E27FC236}">
                  <a16:creationId xmlns:a16="http://schemas.microsoft.com/office/drawing/2014/main" id="{F89F37F8-EA10-445A-866A-3EE591FFFB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153093</xdr:rowOff>
        </xdr:from>
        <xdr:to>
          <xdr:col>0</xdr:col>
          <xdr:colOff>1120140</xdr:colOff>
          <xdr:row>22</xdr:row>
          <xdr:rowOff>19396</xdr:rowOff>
        </xdr:to>
        <xdr:sp macro="" textlink="">
          <xdr:nvSpPr>
            <xdr:cNvPr id="6317" name="Control 173" hidden="1">
              <a:extLst>
                <a:ext uri="{63B3BB69-23CF-44E3-9099-C40C66FF867C}">
                  <a14:compatExt spid="_x0000_s6317"/>
                </a:ext>
                <a:ext uri="{FF2B5EF4-FFF2-40B4-BE49-F238E27FC236}">
                  <a16:creationId xmlns:a16="http://schemas.microsoft.com/office/drawing/2014/main" id="{D8C8A754-CAC6-4F87-A5A9-CE8C54CCBA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158635</xdr:rowOff>
        </xdr:from>
        <xdr:to>
          <xdr:col>0</xdr:col>
          <xdr:colOff>121920</xdr:colOff>
          <xdr:row>23</xdr:row>
          <xdr:rowOff>288175</xdr:rowOff>
        </xdr:to>
        <xdr:sp macro="" textlink="">
          <xdr:nvSpPr>
            <xdr:cNvPr id="6318" name="Control 174" hidden="1">
              <a:extLst>
                <a:ext uri="{63B3BB69-23CF-44E3-9099-C40C66FF867C}">
                  <a14:compatExt spid="_x0000_s6318"/>
                </a:ext>
                <a:ext uri="{FF2B5EF4-FFF2-40B4-BE49-F238E27FC236}">
                  <a16:creationId xmlns:a16="http://schemas.microsoft.com/office/drawing/2014/main" id="{86FFBB24-F313-4BF1-B183-A0A89A426B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185651</xdr:rowOff>
        </xdr:from>
        <xdr:to>
          <xdr:col>0</xdr:col>
          <xdr:colOff>129540</xdr:colOff>
          <xdr:row>25</xdr:row>
          <xdr:rowOff>322811</xdr:rowOff>
        </xdr:to>
        <xdr:sp macro="" textlink="">
          <xdr:nvSpPr>
            <xdr:cNvPr id="6319" name="Control 175" hidden="1">
              <a:extLst>
                <a:ext uri="{63B3BB69-23CF-44E3-9099-C40C66FF867C}">
                  <a14:compatExt spid="_x0000_s6319"/>
                </a:ext>
                <a:ext uri="{FF2B5EF4-FFF2-40B4-BE49-F238E27FC236}">
                  <a16:creationId xmlns:a16="http://schemas.microsoft.com/office/drawing/2014/main" id="{E49F8049-ADD6-4B38-BD53-3F1669F678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56111</xdr:rowOff>
        </xdr:from>
        <xdr:to>
          <xdr:col>0</xdr:col>
          <xdr:colOff>121920</xdr:colOff>
          <xdr:row>9</xdr:row>
          <xdr:rowOff>5542</xdr:rowOff>
        </xdr:to>
        <xdr:sp macro="" textlink="">
          <xdr:nvSpPr>
            <xdr:cNvPr id="6320" name="Control 176" hidden="1">
              <a:extLst>
                <a:ext uri="{63B3BB69-23CF-44E3-9099-C40C66FF867C}">
                  <a14:compatExt spid="_x0000_s6320"/>
                </a:ext>
                <a:ext uri="{FF2B5EF4-FFF2-40B4-BE49-F238E27FC236}">
                  <a16:creationId xmlns:a16="http://schemas.microsoft.com/office/drawing/2014/main" id="{EDAFD1A5-5286-4E4B-A900-D9F5817FDA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171796</xdr:rowOff>
        </xdr:from>
        <xdr:to>
          <xdr:col>0</xdr:col>
          <xdr:colOff>739140</xdr:colOff>
          <xdr:row>15</xdr:row>
          <xdr:rowOff>121227</xdr:rowOff>
        </xdr:to>
        <xdr:sp macro="" textlink="">
          <xdr:nvSpPr>
            <xdr:cNvPr id="6321" name="Control 177" hidden="1">
              <a:extLst>
                <a:ext uri="{63B3BB69-23CF-44E3-9099-C40C66FF867C}">
                  <a14:compatExt spid="_x0000_s6321"/>
                </a:ext>
                <a:ext uri="{FF2B5EF4-FFF2-40B4-BE49-F238E27FC236}">
                  <a16:creationId xmlns:a16="http://schemas.microsoft.com/office/drawing/2014/main" id="{A7727184-2168-4180-893C-61762AC310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219595</xdr:rowOff>
        </xdr:from>
        <xdr:to>
          <xdr:col>0</xdr:col>
          <xdr:colOff>1120140</xdr:colOff>
          <xdr:row>20</xdr:row>
          <xdr:rowOff>349135</xdr:rowOff>
        </xdr:to>
        <xdr:sp macro="" textlink="">
          <xdr:nvSpPr>
            <xdr:cNvPr id="6322" name="Control 178" hidden="1">
              <a:extLst>
                <a:ext uri="{63B3BB69-23CF-44E3-9099-C40C66FF867C}">
                  <a14:compatExt spid="_x0000_s6322"/>
                </a:ext>
                <a:ext uri="{FF2B5EF4-FFF2-40B4-BE49-F238E27FC236}">
                  <a16:creationId xmlns:a16="http://schemas.microsoft.com/office/drawing/2014/main" id="{894FA797-BC05-4767-8C23-1CD1CEE085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225136</xdr:rowOff>
        </xdr:from>
        <xdr:to>
          <xdr:col>0</xdr:col>
          <xdr:colOff>121920</xdr:colOff>
          <xdr:row>22</xdr:row>
          <xdr:rowOff>354676</xdr:rowOff>
        </xdr:to>
        <xdr:sp macro="" textlink="">
          <xdr:nvSpPr>
            <xdr:cNvPr id="6323" name="Control 179" hidden="1">
              <a:extLst>
                <a:ext uri="{63B3BB69-23CF-44E3-9099-C40C66FF867C}">
                  <a14:compatExt spid="_x0000_s6323"/>
                </a:ext>
                <a:ext uri="{FF2B5EF4-FFF2-40B4-BE49-F238E27FC236}">
                  <a16:creationId xmlns:a16="http://schemas.microsoft.com/office/drawing/2014/main" id="{4268220F-9E60-417F-BCDB-E34598706F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185651</xdr:rowOff>
        </xdr:from>
        <xdr:to>
          <xdr:col>0</xdr:col>
          <xdr:colOff>129540</xdr:colOff>
          <xdr:row>25</xdr:row>
          <xdr:rowOff>322811</xdr:rowOff>
        </xdr:to>
        <xdr:sp macro="" textlink="">
          <xdr:nvSpPr>
            <xdr:cNvPr id="6324" name="Control 180" hidden="1">
              <a:extLst>
                <a:ext uri="{63B3BB69-23CF-44E3-9099-C40C66FF867C}">
                  <a14:compatExt spid="_x0000_s6324"/>
                </a:ext>
                <a:ext uri="{FF2B5EF4-FFF2-40B4-BE49-F238E27FC236}">
                  <a16:creationId xmlns:a16="http://schemas.microsoft.com/office/drawing/2014/main" id="{DB26721F-39E2-4984-BA67-3747F613CB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175260</xdr:rowOff>
        </xdr:from>
        <xdr:to>
          <xdr:col>0</xdr:col>
          <xdr:colOff>121920</xdr:colOff>
          <xdr:row>8</xdr:row>
          <xdr:rowOff>124691</xdr:rowOff>
        </xdr:to>
        <xdr:sp macro="" textlink="">
          <xdr:nvSpPr>
            <xdr:cNvPr id="6330" name="Control 186" hidden="1">
              <a:extLst>
                <a:ext uri="{63B3BB69-23CF-44E3-9099-C40C66FF867C}">
                  <a14:compatExt spid="_x0000_s6330"/>
                </a:ext>
                <a:ext uri="{FF2B5EF4-FFF2-40B4-BE49-F238E27FC236}">
                  <a16:creationId xmlns:a16="http://schemas.microsoft.com/office/drawing/2014/main" id="{EC37623A-F7F4-4FF4-976E-5EB30A6E8E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148936</xdr:rowOff>
        </xdr:from>
        <xdr:to>
          <xdr:col>0</xdr:col>
          <xdr:colOff>739140</xdr:colOff>
          <xdr:row>15</xdr:row>
          <xdr:rowOff>98367</xdr:rowOff>
        </xdr:to>
        <xdr:sp macro="" textlink="">
          <xdr:nvSpPr>
            <xdr:cNvPr id="6331" name="Control 187" hidden="1">
              <a:extLst>
                <a:ext uri="{63B3BB69-23CF-44E3-9099-C40C66FF867C}">
                  <a14:compatExt spid="_x0000_s6331"/>
                </a:ext>
                <a:ext uri="{FF2B5EF4-FFF2-40B4-BE49-F238E27FC236}">
                  <a16:creationId xmlns:a16="http://schemas.microsoft.com/office/drawing/2014/main" id="{22950131-8366-456A-B4A7-16A7BC619D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173875</xdr:rowOff>
        </xdr:from>
        <xdr:to>
          <xdr:col>0</xdr:col>
          <xdr:colOff>1120140</xdr:colOff>
          <xdr:row>20</xdr:row>
          <xdr:rowOff>303415</xdr:rowOff>
        </xdr:to>
        <xdr:sp macro="" textlink="">
          <xdr:nvSpPr>
            <xdr:cNvPr id="6332" name="Control 188" hidden="1">
              <a:extLst>
                <a:ext uri="{63B3BB69-23CF-44E3-9099-C40C66FF867C}">
                  <a14:compatExt spid="_x0000_s6332"/>
                </a:ext>
                <a:ext uri="{FF2B5EF4-FFF2-40B4-BE49-F238E27FC236}">
                  <a16:creationId xmlns:a16="http://schemas.microsoft.com/office/drawing/2014/main" id="{EAAD1AFC-4FE3-4AD0-99EF-7C63A612B1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225136</xdr:rowOff>
        </xdr:from>
        <xdr:to>
          <xdr:col>0</xdr:col>
          <xdr:colOff>121920</xdr:colOff>
          <xdr:row>22</xdr:row>
          <xdr:rowOff>354676</xdr:rowOff>
        </xdr:to>
        <xdr:sp macro="" textlink="">
          <xdr:nvSpPr>
            <xdr:cNvPr id="6333" name="Control 189" hidden="1">
              <a:extLst>
                <a:ext uri="{63B3BB69-23CF-44E3-9099-C40C66FF867C}">
                  <a14:compatExt spid="_x0000_s6333"/>
                </a:ext>
                <a:ext uri="{FF2B5EF4-FFF2-40B4-BE49-F238E27FC236}">
                  <a16:creationId xmlns:a16="http://schemas.microsoft.com/office/drawing/2014/main" id="{55AA9DAE-7A47-4A5F-A7AE-C92383F81A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185651</xdr:rowOff>
        </xdr:from>
        <xdr:to>
          <xdr:col>0</xdr:col>
          <xdr:colOff>129540</xdr:colOff>
          <xdr:row>25</xdr:row>
          <xdr:rowOff>322811</xdr:rowOff>
        </xdr:to>
        <xdr:sp macro="" textlink="">
          <xdr:nvSpPr>
            <xdr:cNvPr id="6334" name="Control 190" hidden="1">
              <a:extLst>
                <a:ext uri="{63B3BB69-23CF-44E3-9099-C40C66FF867C}">
                  <a14:compatExt spid="_x0000_s6334"/>
                </a:ext>
                <a:ext uri="{FF2B5EF4-FFF2-40B4-BE49-F238E27FC236}">
                  <a16:creationId xmlns:a16="http://schemas.microsoft.com/office/drawing/2014/main" id="{3EB0645B-76F8-4749-A8A1-05F524B0F3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167640</xdr:rowOff>
        </xdr:from>
        <xdr:to>
          <xdr:col>0</xdr:col>
          <xdr:colOff>121920</xdr:colOff>
          <xdr:row>8</xdr:row>
          <xdr:rowOff>117071</xdr:rowOff>
        </xdr:to>
        <xdr:sp macro="" textlink="">
          <xdr:nvSpPr>
            <xdr:cNvPr id="6335" name="Control 191" hidden="1">
              <a:extLst>
                <a:ext uri="{63B3BB69-23CF-44E3-9099-C40C66FF867C}">
                  <a14:compatExt spid="_x0000_s6335"/>
                </a:ext>
                <a:ext uri="{FF2B5EF4-FFF2-40B4-BE49-F238E27FC236}">
                  <a16:creationId xmlns:a16="http://schemas.microsoft.com/office/drawing/2014/main" id="{FE500698-E9A6-48D5-9432-646887B00A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27016</xdr:rowOff>
        </xdr:from>
        <xdr:to>
          <xdr:col>0</xdr:col>
          <xdr:colOff>693420</xdr:colOff>
          <xdr:row>14</xdr:row>
          <xdr:rowOff>156556</xdr:rowOff>
        </xdr:to>
        <xdr:sp macro="" textlink="">
          <xdr:nvSpPr>
            <xdr:cNvPr id="6336" name="Control 192" hidden="1">
              <a:extLst>
                <a:ext uri="{63B3BB69-23CF-44E3-9099-C40C66FF867C}">
                  <a14:compatExt spid="_x0000_s6336"/>
                </a:ext>
                <a:ext uri="{FF2B5EF4-FFF2-40B4-BE49-F238E27FC236}">
                  <a16:creationId xmlns:a16="http://schemas.microsoft.com/office/drawing/2014/main" id="{3F1C096A-EFBA-4122-8AFF-34D8094999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135775</xdr:rowOff>
        </xdr:from>
        <xdr:to>
          <xdr:col>0</xdr:col>
          <xdr:colOff>1120140</xdr:colOff>
          <xdr:row>20</xdr:row>
          <xdr:rowOff>265315</xdr:rowOff>
        </xdr:to>
        <xdr:sp macro="" textlink="">
          <xdr:nvSpPr>
            <xdr:cNvPr id="6337" name="Control 193" hidden="1">
              <a:extLst>
                <a:ext uri="{63B3BB69-23CF-44E3-9099-C40C66FF867C}">
                  <a14:compatExt spid="_x0000_s6337"/>
                </a:ext>
                <a:ext uri="{FF2B5EF4-FFF2-40B4-BE49-F238E27FC236}">
                  <a16:creationId xmlns:a16="http://schemas.microsoft.com/office/drawing/2014/main" id="{F6763DB2-7FA7-4F74-8456-CE319431AF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225136</xdr:rowOff>
        </xdr:from>
        <xdr:to>
          <xdr:col>0</xdr:col>
          <xdr:colOff>121920</xdr:colOff>
          <xdr:row>22</xdr:row>
          <xdr:rowOff>354676</xdr:rowOff>
        </xdr:to>
        <xdr:sp macro="" textlink="">
          <xdr:nvSpPr>
            <xdr:cNvPr id="6338" name="Control 194" hidden="1">
              <a:extLst>
                <a:ext uri="{63B3BB69-23CF-44E3-9099-C40C66FF867C}">
                  <a14:compatExt spid="_x0000_s6338"/>
                </a:ext>
                <a:ext uri="{FF2B5EF4-FFF2-40B4-BE49-F238E27FC236}">
                  <a16:creationId xmlns:a16="http://schemas.microsoft.com/office/drawing/2014/main" id="{ABD2E5F2-0DDB-44E1-BF44-3875A3A07B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183573</xdr:rowOff>
        </xdr:from>
        <xdr:to>
          <xdr:col>0</xdr:col>
          <xdr:colOff>129540</xdr:colOff>
          <xdr:row>24</xdr:row>
          <xdr:rowOff>320733</xdr:rowOff>
        </xdr:to>
        <xdr:sp macro="" textlink="">
          <xdr:nvSpPr>
            <xdr:cNvPr id="6339" name="Control 195" hidden="1">
              <a:extLst>
                <a:ext uri="{63B3BB69-23CF-44E3-9099-C40C66FF867C}">
                  <a14:compatExt spid="_x0000_s6339"/>
                </a:ext>
                <a:ext uri="{FF2B5EF4-FFF2-40B4-BE49-F238E27FC236}">
                  <a16:creationId xmlns:a16="http://schemas.microsoft.com/office/drawing/2014/main" id="{C543A82F-AFB7-44F9-9842-5615B130C9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137160</xdr:rowOff>
        </xdr:from>
        <xdr:to>
          <xdr:col>0</xdr:col>
          <xdr:colOff>121920</xdr:colOff>
          <xdr:row>8</xdr:row>
          <xdr:rowOff>86591</xdr:rowOff>
        </xdr:to>
        <xdr:sp macro="" textlink="">
          <xdr:nvSpPr>
            <xdr:cNvPr id="6340" name="Control 196" hidden="1">
              <a:extLst>
                <a:ext uri="{63B3BB69-23CF-44E3-9099-C40C66FF867C}">
                  <a14:compatExt spid="_x0000_s6340"/>
                </a:ext>
                <a:ext uri="{FF2B5EF4-FFF2-40B4-BE49-F238E27FC236}">
                  <a16:creationId xmlns:a16="http://schemas.microsoft.com/office/drawing/2014/main" id="{2BE9C001-8BAE-4981-86A6-F72C88D0CE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161405</xdr:rowOff>
        </xdr:from>
        <xdr:to>
          <xdr:col>0</xdr:col>
          <xdr:colOff>693420</xdr:colOff>
          <xdr:row>14</xdr:row>
          <xdr:rowOff>110836</xdr:rowOff>
        </xdr:to>
        <xdr:sp macro="" textlink="">
          <xdr:nvSpPr>
            <xdr:cNvPr id="6341" name="Control 197" hidden="1">
              <a:extLst>
                <a:ext uri="{63B3BB69-23CF-44E3-9099-C40C66FF867C}">
                  <a14:compatExt spid="_x0000_s6341"/>
                </a:ext>
                <a:ext uri="{FF2B5EF4-FFF2-40B4-BE49-F238E27FC236}">
                  <a16:creationId xmlns:a16="http://schemas.microsoft.com/office/drawing/2014/main" id="{C40655EF-E9B6-4C12-8FA9-476F05A947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212667</xdr:rowOff>
        </xdr:from>
        <xdr:to>
          <xdr:col>0</xdr:col>
          <xdr:colOff>1203960</xdr:colOff>
          <xdr:row>19</xdr:row>
          <xdr:rowOff>342207</xdr:rowOff>
        </xdr:to>
        <xdr:sp macro="" textlink="">
          <xdr:nvSpPr>
            <xdr:cNvPr id="6342" name="Control 198" hidden="1">
              <a:extLst>
                <a:ext uri="{63B3BB69-23CF-44E3-9099-C40C66FF867C}">
                  <a14:compatExt spid="_x0000_s6342"/>
                </a:ext>
                <a:ext uri="{FF2B5EF4-FFF2-40B4-BE49-F238E27FC236}">
                  <a16:creationId xmlns:a16="http://schemas.microsoft.com/office/drawing/2014/main" id="{15A514C3-A004-4B18-8422-1567DFA874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175953</xdr:rowOff>
        </xdr:from>
        <xdr:to>
          <xdr:col>0</xdr:col>
          <xdr:colOff>121920</xdr:colOff>
          <xdr:row>22</xdr:row>
          <xdr:rowOff>42256</xdr:rowOff>
        </xdr:to>
        <xdr:sp macro="" textlink="">
          <xdr:nvSpPr>
            <xdr:cNvPr id="6343" name="Control 199" hidden="1">
              <a:extLst>
                <a:ext uri="{63B3BB69-23CF-44E3-9099-C40C66FF867C}">
                  <a14:compatExt spid="_x0000_s6343"/>
                </a:ext>
                <a:ext uri="{FF2B5EF4-FFF2-40B4-BE49-F238E27FC236}">
                  <a16:creationId xmlns:a16="http://schemas.microsoft.com/office/drawing/2014/main" id="{0AA84E70-DF3C-4311-AF48-1BA4F0C10A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183573</xdr:rowOff>
        </xdr:from>
        <xdr:to>
          <xdr:col>0</xdr:col>
          <xdr:colOff>129540</xdr:colOff>
          <xdr:row>24</xdr:row>
          <xdr:rowOff>320733</xdr:rowOff>
        </xdr:to>
        <xdr:sp macro="" textlink="">
          <xdr:nvSpPr>
            <xdr:cNvPr id="6344" name="Control 200" hidden="1">
              <a:extLst>
                <a:ext uri="{63B3BB69-23CF-44E3-9099-C40C66FF867C}">
                  <a14:compatExt spid="_x0000_s6344"/>
                </a:ext>
                <a:ext uri="{FF2B5EF4-FFF2-40B4-BE49-F238E27FC236}">
                  <a16:creationId xmlns:a16="http://schemas.microsoft.com/office/drawing/2014/main" id="{45A86E1D-DDE0-4E9E-9B16-826849C99F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53340</xdr:rowOff>
        </xdr:from>
        <xdr:to>
          <xdr:col>0</xdr:col>
          <xdr:colOff>121920</xdr:colOff>
          <xdr:row>8</xdr:row>
          <xdr:rowOff>2771</xdr:rowOff>
        </xdr:to>
        <xdr:sp macro="" textlink="">
          <xdr:nvSpPr>
            <xdr:cNvPr id="6345" name="Control 201" hidden="1">
              <a:extLst>
                <a:ext uri="{63B3BB69-23CF-44E3-9099-C40C66FF867C}">
                  <a14:compatExt spid="_x0000_s6345"/>
                </a:ext>
                <a:ext uri="{FF2B5EF4-FFF2-40B4-BE49-F238E27FC236}">
                  <a16:creationId xmlns:a16="http://schemas.microsoft.com/office/drawing/2014/main" id="{FED931BD-D431-4FD0-AED1-468921FAE9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158635</xdr:rowOff>
        </xdr:from>
        <xdr:to>
          <xdr:col>0</xdr:col>
          <xdr:colOff>739140</xdr:colOff>
          <xdr:row>13</xdr:row>
          <xdr:rowOff>108065</xdr:rowOff>
        </xdr:to>
        <xdr:sp macro="" textlink="">
          <xdr:nvSpPr>
            <xdr:cNvPr id="6346" name="Control 202" hidden="1">
              <a:extLst>
                <a:ext uri="{63B3BB69-23CF-44E3-9099-C40C66FF867C}">
                  <a14:compatExt spid="_x0000_s6346"/>
                </a:ext>
                <a:ext uri="{FF2B5EF4-FFF2-40B4-BE49-F238E27FC236}">
                  <a16:creationId xmlns:a16="http://schemas.microsoft.com/office/drawing/2014/main" id="{854BE887-F21E-4004-AE4E-C510C5AD62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91440</xdr:rowOff>
        </xdr:from>
        <xdr:to>
          <xdr:col>0</xdr:col>
          <xdr:colOff>1295400</xdr:colOff>
          <xdr:row>18</xdr:row>
          <xdr:rowOff>220980</xdr:rowOff>
        </xdr:to>
        <xdr:sp macro="" textlink="">
          <xdr:nvSpPr>
            <xdr:cNvPr id="6347" name="Control 203" hidden="1">
              <a:extLst>
                <a:ext uri="{63B3BB69-23CF-44E3-9099-C40C66FF867C}">
                  <a14:compatExt spid="_x0000_s6347"/>
                </a:ext>
                <a:ext uri="{FF2B5EF4-FFF2-40B4-BE49-F238E27FC236}">
                  <a16:creationId xmlns:a16="http://schemas.microsoft.com/office/drawing/2014/main" id="{70800DE2-AF99-4398-9A32-6E60170467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265315</xdr:rowOff>
        </xdr:from>
        <xdr:to>
          <xdr:col>0</xdr:col>
          <xdr:colOff>121920</xdr:colOff>
          <xdr:row>20</xdr:row>
          <xdr:rowOff>394855</xdr:rowOff>
        </xdr:to>
        <xdr:sp macro="" textlink="">
          <xdr:nvSpPr>
            <xdr:cNvPr id="6348" name="Control 204" hidden="1">
              <a:extLst>
                <a:ext uri="{63B3BB69-23CF-44E3-9099-C40C66FF867C}">
                  <a14:compatExt spid="_x0000_s6348"/>
                </a:ext>
                <a:ext uri="{FF2B5EF4-FFF2-40B4-BE49-F238E27FC236}">
                  <a16:creationId xmlns:a16="http://schemas.microsoft.com/office/drawing/2014/main" id="{00D3DE7C-948F-42F1-B3B0-619D25B9CF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225136</xdr:rowOff>
        </xdr:from>
        <xdr:to>
          <xdr:col>0</xdr:col>
          <xdr:colOff>129540</xdr:colOff>
          <xdr:row>22</xdr:row>
          <xdr:rowOff>362296</xdr:rowOff>
        </xdr:to>
        <xdr:sp macro="" textlink="">
          <xdr:nvSpPr>
            <xdr:cNvPr id="6349" name="Control 205" hidden="1">
              <a:extLst>
                <a:ext uri="{63B3BB69-23CF-44E3-9099-C40C66FF867C}">
                  <a14:compatExt spid="_x0000_s6349"/>
                </a:ext>
                <a:ext uri="{FF2B5EF4-FFF2-40B4-BE49-F238E27FC236}">
                  <a16:creationId xmlns:a16="http://schemas.microsoft.com/office/drawing/2014/main" id="{39AFB8F9-1A68-40A9-8159-B2F9D4320F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53340</xdr:rowOff>
        </xdr:from>
        <xdr:to>
          <xdr:col>0</xdr:col>
          <xdr:colOff>121920</xdr:colOff>
          <xdr:row>8</xdr:row>
          <xdr:rowOff>2771</xdr:rowOff>
        </xdr:to>
        <xdr:sp macro="" textlink="">
          <xdr:nvSpPr>
            <xdr:cNvPr id="6350" name="Control 206" hidden="1">
              <a:extLst>
                <a:ext uri="{63B3BB69-23CF-44E3-9099-C40C66FF867C}">
                  <a14:compatExt spid="_x0000_s6350"/>
                </a:ext>
                <a:ext uri="{FF2B5EF4-FFF2-40B4-BE49-F238E27FC236}">
                  <a16:creationId xmlns:a16="http://schemas.microsoft.com/office/drawing/2014/main" id="{E62729C0-C603-41CB-B552-DA5C05C3CC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128155</xdr:rowOff>
        </xdr:from>
        <xdr:to>
          <xdr:col>0</xdr:col>
          <xdr:colOff>739140</xdr:colOff>
          <xdr:row>13</xdr:row>
          <xdr:rowOff>77585</xdr:rowOff>
        </xdr:to>
        <xdr:sp macro="" textlink="">
          <xdr:nvSpPr>
            <xdr:cNvPr id="6351" name="Control 207" hidden="1">
              <a:extLst>
                <a:ext uri="{63B3BB69-23CF-44E3-9099-C40C66FF867C}">
                  <a14:compatExt spid="_x0000_s6351"/>
                </a:ext>
                <a:ext uri="{FF2B5EF4-FFF2-40B4-BE49-F238E27FC236}">
                  <a16:creationId xmlns:a16="http://schemas.microsoft.com/office/drawing/2014/main" id="{34DED273-A671-4C60-A75A-9E5F6B78A1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53340</xdr:rowOff>
        </xdr:from>
        <xdr:to>
          <xdr:col>0</xdr:col>
          <xdr:colOff>1295400</xdr:colOff>
          <xdr:row>18</xdr:row>
          <xdr:rowOff>182880</xdr:rowOff>
        </xdr:to>
        <xdr:sp macro="" textlink="">
          <xdr:nvSpPr>
            <xdr:cNvPr id="6352" name="Control 208" hidden="1">
              <a:extLst>
                <a:ext uri="{63B3BB69-23CF-44E3-9099-C40C66FF867C}">
                  <a14:compatExt spid="_x0000_s6352"/>
                </a:ext>
                <a:ext uri="{FF2B5EF4-FFF2-40B4-BE49-F238E27FC236}">
                  <a16:creationId xmlns:a16="http://schemas.microsoft.com/office/drawing/2014/main" id="{2D3458BC-2237-4D74-A2DF-04913284B3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219595</xdr:rowOff>
        </xdr:from>
        <xdr:to>
          <xdr:col>0</xdr:col>
          <xdr:colOff>121920</xdr:colOff>
          <xdr:row>20</xdr:row>
          <xdr:rowOff>349135</xdr:rowOff>
        </xdr:to>
        <xdr:sp macro="" textlink="">
          <xdr:nvSpPr>
            <xdr:cNvPr id="6353" name="Control 209" hidden="1">
              <a:extLst>
                <a:ext uri="{63B3BB69-23CF-44E3-9099-C40C66FF867C}">
                  <a14:compatExt spid="_x0000_s6353"/>
                </a:ext>
                <a:ext uri="{FF2B5EF4-FFF2-40B4-BE49-F238E27FC236}">
                  <a16:creationId xmlns:a16="http://schemas.microsoft.com/office/drawing/2014/main" id="{78F8401E-947E-4DC4-B2B0-50FD22CFC1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225136</xdr:rowOff>
        </xdr:from>
        <xdr:to>
          <xdr:col>0</xdr:col>
          <xdr:colOff>129540</xdr:colOff>
          <xdr:row>22</xdr:row>
          <xdr:rowOff>362296</xdr:rowOff>
        </xdr:to>
        <xdr:sp macro="" textlink="">
          <xdr:nvSpPr>
            <xdr:cNvPr id="6354" name="Control 210" hidden="1">
              <a:extLst>
                <a:ext uri="{63B3BB69-23CF-44E3-9099-C40C66FF867C}">
                  <a14:compatExt spid="_x0000_s6354"/>
                </a:ext>
                <a:ext uri="{FF2B5EF4-FFF2-40B4-BE49-F238E27FC236}">
                  <a16:creationId xmlns:a16="http://schemas.microsoft.com/office/drawing/2014/main" id="{320237EB-33F5-42C1-A1F6-E610AC2D91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172489</xdr:rowOff>
        </xdr:from>
        <xdr:to>
          <xdr:col>0</xdr:col>
          <xdr:colOff>121920</xdr:colOff>
          <xdr:row>7</xdr:row>
          <xdr:rowOff>121920</xdr:rowOff>
        </xdr:to>
        <xdr:sp macro="" textlink="">
          <xdr:nvSpPr>
            <xdr:cNvPr id="6355" name="Control 211" hidden="1">
              <a:extLst>
                <a:ext uri="{63B3BB69-23CF-44E3-9099-C40C66FF867C}">
                  <a14:compatExt spid="_x0000_s6355"/>
                </a:ext>
                <a:ext uri="{FF2B5EF4-FFF2-40B4-BE49-F238E27FC236}">
                  <a16:creationId xmlns:a16="http://schemas.microsoft.com/office/drawing/2014/main" id="{4D8AE441-2199-4CC4-B03D-3BCB2EFCC9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36715</xdr:rowOff>
        </xdr:from>
        <xdr:to>
          <xdr:col>0</xdr:col>
          <xdr:colOff>739140</xdr:colOff>
          <xdr:row>12</xdr:row>
          <xdr:rowOff>166255</xdr:rowOff>
        </xdr:to>
        <xdr:sp macro="" textlink="">
          <xdr:nvSpPr>
            <xdr:cNvPr id="6356" name="Control 212" hidden="1">
              <a:extLst>
                <a:ext uri="{63B3BB69-23CF-44E3-9099-C40C66FF867C}">
                  <a14:compatExt spid="_x0000_s6356"/>
                </a:ext>
                <a:ext uri="{FF2B5EF4-FFF2-40B4-BE49-F238E27FC236}">
                  <a16:creationId xmlns:a16="http://schemas.microsoft.com/office/drawing/2014/main" id="{82980854-E6F6-4851-AE80-D660CF0EE0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172489</xdr:rowOff>
        </xdr:from>
        <xdr:to>
          <xdr:col>0</xdr:col>
          <xdr:colOff>1120140</xdr:colOff>
          <xdr:row>18</xdr:row>
          <xdr:rowOff>121920</xdr:rowOff>
        </xdr:to>
        <xdr:sp macro="" textlink="">
          <xdr:nvSpPr>
            <xdr:cNvPr id="6357" name="Control 213" hidden="1">
              <a:extLst>
                <a:ext uri="{63B3BB69-23CF-44E3-9099-C40C66FF867C}">
                  <a14:compatExt spid="_x0000_s6357"/>
                </a:ext>
                <a:ext uri="{FF2B5EF4-FFF2-40B4-BE49-F238E27FC236}">
                  <a16:creationId xmlns:a16="http://schemas.microsoft.com/office/drawing/2014/main" id="{596DA96D-50FF-4DDD-A034-8F3D0E5869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158635</xdr:rowOff>
        </xdr:from>
        <xdr:to>
          <xdr:col>0</xdr:col>
          <xdr:colOff>121920</xdr:colOff>
          <xdr:row>20</xdr:row>
          <xdr:rowOff>288175</xdr:rowOff>
        </xdr:to>
        <xdr:sp macro="" textlink="">
          <xdr:nvSpPr>
            <xdr:cNvPr id="6358" name="Control 214" hidden="1">
              <a:extLst>
                <a:ext uri="{63B3BB69-23CF-44E3-9099-C40C66FF867C}">
                  <a14:compatExt spid="_x0000_s6358"/>
                </a:ext>
                <a:ext uri="{FF2B5EF4-FFF2-40B4-BE49-F238E27FC236}">
                  <a16:creationId xmlns:a16="http://schemas.microsoft.com/office/drawing/2014/main" id="{AD9EF4C7-14F2-481F-A803-85ED855067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225136</xdr:rowOff>
        </xdr:from>
        <xdr:to>
          <xdr:col>0</xdr:col>
          <xdr:colOff>129540</xdr:colOff>
          <xdr:row>22</xdr:row>
          <xdr:rowOff>362296</xdr:rowOff>
        </xdr:to>
        <xdr:sp macro="" textlink="">
          <xdr:nvSpPr>
            <xdr:cNvPr id="6359" name="Control 215" hidden="1">
              <a:extLst>
                <a:ext uri="{63B3BB69-23CF-44E3-9099-C40C66FF867C}">
                  <a14:compatExt spid="_x0000_s6359"/>
                </a:ext>
                <a:ext uri="{FF2B5EF4-FFF2-40B4-BE49-F238E27FC236}">
                  <a16:creationId xmlns:a16="http://schemas.microsoft.com/office/drawing/2014/main" id="{68B7DCE3-F025-4000-BC46-2A3742F917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164869</xdr:rowOff>
        </xdr:from>
        <xdr:to>
          <xdr:col>0</xdr:col>
          <xdr:colOff>121920</xdr:colOff>
          <xdr:row>7</xdr:row>
          <xdr:rowOff>114300</xdr:rowOff>
        </xdr:to>
        <xdr:sp macro="" textlink="">
          <xdr:nvSpPr>
            <xdr:cNvPr id="6360" name="Control 216" hidden="1">
              <a:extLst>
                <a:ext uri="{63B3BB69-23CF-44E3-9099-C40C66FF867C}">
                  <a14:compatExt spid="_x0000_s6360"/>
                </a:ext>
                <a:ext uri="{FF2B5EF4-FFF2-40B4-BE49-F238E27FC236}">
                  <a16:creationId xmlns:a16="http://schemas.microsoft.com/office/drawing/2014/main" id="{078D4546-E1FF-4100-8DE4-4D5F543FDD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13855</xdr:rowOff>
        </xdr:from>
        <xdr:to>
          <xdr:col>0</xdr:col>
          <xdr:colOff>739140</xdr:colOff>
          <xdr:row>12</xdr:row>
          <xdr:rowOff>143395</xdr:rowOff>
        </xdr:to>
        <xdr:sp macro="" textlink="">
          <xdr:nvSpPr>
            <xdr:cNvPr id="6361" name="Control 217" hidden="1">
              <a:extLst>
                <a:ext uri="{63B3BB69-23CF-44E3-9099-C40C66FF867C}">
                  <a14:compatExt spid="_x0000_s6361"/>
                </a:ext>
                <a:ext uri="{FF2B5EF4-FFF2-40B4-BE49-F238E27FC236}">
                  <a16:creationId xmlns:a16="http://schemas.microsoft.com/office/drawing/2014/main" id="{86071B2C-0DA6-4635-8225-A612B1E9EC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96289</xdr:rowOff>
        </xdr:from>
        <xdr:to>
          <xdr:col>0</xdr:col>
          <xdr:colOff>1120140</xdr:colOff>
          <xdr:row>18</xdr:row>
          <xdr:rowOff>45720</xdr:rowOff>
        </xdr:to>
        <xdr:sp macro="" textlink="">
          <xdr:nvSpPr>
            <xdr:cNvPr id="6362" name="Control 218" hidden="1">
              <a:extLst>
                <a:ext uri="{63B3BB69-23CF-44E3-9099-C40C66FF867C}">
                  <a14:compatExt spid="_x0000_s6362"/>
                </a:ext>
                <a:ext uri="{FF2B5EF4-FFF2-40B4-BE49-F238E27FC236}">
                  <a16:creationId xmlns:a16="http://schemas.microsoft.com/office/drawing/2014/main" id="{7127DC33-34E9-4810-B81B-78D12BBD4B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135775</xdr:rowOff>
        </xdr:from>
        <xdr:to>
          <xdr:col>0</xdr:col>
          <xdr:colOff>121920</xdr:colOff>
          <xdr:row>20</xdr:row>
          <xdr:rowOff>265315</xdr:rowOff>
        </xdr:to>
        <xdr:sp macro="" textlink="">
          <xdr:nvSpPr>
            <xdr:cNvPr id="6363" name="Control 219" hidden="1">
              <a:extLst>
                <a:ext uri="{63B3BB69-23CF-44E3-9099-C40C66FF867C}">
                  <a14:compatExt spid="_x0000_s6363"/>
                </a:ext>
                <a:ext uri="{FF2B5EF4-FFF2-40B4-BE49-F238E27FC236}">
                  <a16:creationId xmlns:a16="http://schemas.microsoft.com/office/drawing/2014/main" id="{04298197-1ABA-4C25-A09E-2E0FE1B2F8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209896</xdr:rowOff>
        </xdr:from>
        <xdr:to>
          <xdr:col>0</xdr:col>
          <xdr:colOff>129540</xdr:colOff>
          <xdr:row>22</xdr:row>
          <xdr:rowOff>347056</xdr:rowOff>
        </xdr:to>
        <xdr:sp macro="" textlink="">
          <xdr:nvSpPr>
            <xdr:cNvPr id="6364" name="Control 220" hidden="1">
              <a:extLst>
                <a:ext uri="{63B3BB69-23CF-44E3-9099-C40C66FF867C}">
                  <a14:compatExt spid="_x0000_s6364"/>
                </a:ext>
                <a:ext uri="{FF2B5EF4-FFF2-40B4-BE49-F238E27FC236}">
                  <a16:creationId xmlns:a16="http://schemas.microsoft.com/office/drawing/2014/main" id="{6D687477-4244-4D81-A76C-160A98C7EF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50569</xdr:rowOff>
        </xdr:from>
        <xdr:to>
          <xdr:col>0</xdr:col>
          <xdr:colOff>121920</xdr:colOff>
          <xdr:row>7</xdr:row>
          <xdr:rowOff>0</xdr:rowOff>
        </xdr:to>
        <xdr:sp macro="" textlink="">
          <xdr:nvSpPr>
            <xdr:cNvPr id="6365" name="Control 221" hidden="1">
              <a:extLst>
                <a:ext uri="{63B3BB69-23CF-44E3-9099-C40C66FF867C}">
                  <a14:compatExt spid="_x0000_s6365"/>
                </a:ext>
                <a:ext uri="{FF2B5EF4-FFF2-40B4-BE49-F238E27FC236}">
                  <a16:creationId xmlns:a16="http://schemas.microsoft.com/office/drawing/2014/main" id="{D39D9A19-A038-4034-8D73-F2EA820DA5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160713</xdr:rowOff>
        </xdr:from>
        <xdr:to>
          <xdr:col>0</xdr:col>
          <xdr:colOff>739140</xdr:colOff>
          <xdr:row>11</xdr:row>
          <xdr:rowOff>110144</xdr:rowOff>
        </xdr:to>
        <xdr:sp macro="" textlink="">
          <xdr:nvSpPr>
            <xdr:cNvPr id="6366" name="Control 222" hidden="1">
              <a:extLst>
                <a:ext uri="{63B3BB69-23CF-44E3-9099-C40C66FF867C}">
                  <a14:compatExt spid="_x0000_s6366"/>
                </a:ext>
                <a:ext uri="{FF2B5EF4-FFF2-40B4-BE49-F238E27FC236}">
                  <a16:creationId xmlns:a16="http://schemas.microsoft.com/office/drawing/2014/main" id="{DDEA13CA-FE78-41B7-B0BF-2E70E5624D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159327</xdr:rowOff>
        </xdr:from>
        <xdr:to>
          <xdr:col>0</xdr:col>
          <xdr:colOff>1120140</xdr:colOff>
          <xdr:row>16</xdr:row>
          <xdr:rowOff>108758</xdr:rowOff>
        </xdr:to>
        <xdr:sp macro="" textlink="">
          <xdr:nvSpPr>
            <xdr:cNvPr id="6367" name="Control 223" hidden="1">
              <a:extLst>
                <a:ext uri="{63B3BB69-23CF-44E3-9099-C40C66FF867C}">
                  <a14:compatExt spid="_x0000_s6367"/>
                </a:ext>
                <a:ext uri="{FF2B5EF4-FFF2-40B4-BE49-F238E27FC236}">
                  <a16:creationId xmlns:a16="http://schemas.microsoft.com/office/drawing/2014/main" id="{B95F3DBA-7D0A-4363-80F5-C5D15221C3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91440</xdr:rowOff>
        </xdr:from>
        <xdr:to>
          <xdr:col>0</xdr:col>
          <xdr:colOff>129540</xdr:colOff>
          <xdr:row>18</xdr:row>
          <xdr:rowOff>220980</xdr:rowOff>
        </xdr:to>
        <xdr:sp macro="" textlink="">
          <xdr:nvSpPr>
            <xdr:cNvPr id="6368" name="Control 224" hidden="1">
              <a:extLst>
                <a:ext uri="{63B3BB69-23CF-44E3-9099-C40C66FF867C}">
                  <a14:compatExt spid="_x0000_s6368"/>
                </a:ext>
                <a:ext uri="{FF2B5EF4-FFF2-40B4-BE49-F238E27FC236}">
                  <a16:creationId xmlns:a16="http://schemas.microsoft.com/office/drawing/2014/main" id="{624945D4-7A8D-4B2F-AC0C-07FC92045B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219595</xdr:rowOff>
        </xdr:from>
        <xdr:to>
          <xdr:col>0</xdr:col>
          <xdr:colOff>129540</xdr:colOff>
          <xdr:row>20</xdr:row>
          <xdr:rowOff>356755</xdr:rowOff>
        </xdr:to>
        <xdr:sp macro="" textlink="">
          <xdr:nvSpPr>
            <xdr:cNvPr id="6369" name="Control 225" hidden="1">
              <a:extLst>
                <a:ext uri="{63B3BB69-23CF-44E3-9099-C40C66FF867C}">
                  <a14:compatExt spid="_x0000_s6369"/>
                </a:ext>
                <a:ext uri="{FF2B5EF4-FFF2-40B4-BE49-F238E27FC236}">
                  <a16:creationId xmlns:a16="http://schemas.microsoft.com/office/drawing/2014/main" id="{7C03B427-B803-4EC7-8EF0-4DCBC520C8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50569</xdr:rowOff>
        </xdr:from>
        <xdr:to>
          <xdr:col>0</xdr:col>
          <xdr:colOff>121920</xdr:colOff>
          <xdr:row>7</xdr:row>
          <xdr:rowOff>0</xdr:rowOff>
        </xdr:to>
        <xdr:sp macro="" textlink="">
          <xdr:nvSpPr>
            <xdr:cNvPr id="6370" name="Control 226" hidden="1">
              <a:extLst>
                <a:ext uri="{63B3BB69-23CF-44E3-9099-C40C66FF867C}">
                  <a14:compatExt spid="_x0000_s6370"/>
                </a:ext>
                <a:ext uri="{FF2B5EF4-FFF2-40B4-BE49-F238E27FC236}">
                  <a16:creationId xmlns:a16="http://schemas.microsoft.com/office/drawing/2014/main" id="{34E7C840-F139-4A5C-94A5-D150D23599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137853</xdr:rowOff>
        </xdr:from>
        <xdr:to>
          <xdr:col>0</xdr:col>
          <xdr:colOff>739140</xdr:colOff>
          <xdr:row>11</xdr:row>
          <xdr:rowOff>87284</xdr:rowOff>
        </xdr:to>
        <xdr:sp macro="" textlink="">
          <xdr:nvSpPr>
            <xdr:cNvPr id="6371" name="Control 227" hidden="1">
              <a:extLst>
                <a:ext uri="{63B3BB69-23CF-44E3-9099-C40C66FF867C}">
                  <a14:compatExt spid="_x0000_s6371"/>
                </a:ext>
                <a:ext uri="{FF2B5EF4-FFF2-40B4-BE49-F238E27FC236}">
                  <a16:creationId xmlns:a16="http://schemas.microsoft.com/office/drawing/2014/main" id="{BBA34E1D-E5EC-4733-B491-8BA6FC43A9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144087</xdr:rowOff>
        </xdr:from>
        <xdr:to>
          <xdr:col>0</xdr:col>
          <xdr:colOff>1120140</xdr:colOff>
          <xdr:row>16</xdr:row>
          <xdr:rowOff>93518</xdr:rowOff>
        </xdr:to>
        <xdr:sp macro="" textlink="">
          <xdr:nvSpPr>
            <xdr:cNvPr id="6372" name="Control 228" hidden="1">
              <a:extLst>
                <a:ext uri="{63B3BB69-23CF-44E3-9099-C40C66FF867C}">
                  <a14:compatExt spid="_x0000_s6372"/>
                </a:ext>
                <a:ext uri="{FF2B5EF4-FFF2-40B4-BE49-F238E27FC236}">
                  <a16:creationId xmlns:a16="http://schemas.microsoft.com/office/drawing/2014/main" id="{66337EE8-DCFA-4EB5-8B1A-430E69C284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53340</xdr:rowOff>
        </xdr:from>
        <xdr:to>
          <xdr:col>0</xdr:col>
          <xdr:colOff>129540</xdr:colOff>
          <xdr:row>18</xdr:row>
          <xdr:rowOff>182880</xdr:rowOff>
        </xdr:to>
        <xdr:sp macro="" textlink="">
          <xdr:nvSpPr>
            <xdr:cNvPr id="6373" name="Control 229" hidden="1">
              <a:extLst>
                <a:ext uri="{63B3BB69-23CF-44E3-9099-C40C66FF867C}">
                  <a14:compatExt spid="_x0000_s6373"/>
                </a:ext>
                <a:ext uri="{FF2B5EF4-FFF2-40B4-BE49-F238E27FC236}">
                  <a16:creationId xmlns:a16="http://schemas.microsoft.com/office/drawing/2014/main" id="{86F2A823-18CB-4A01-8B92-D9A3ECDA02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173875</xdr:rowOff>
        </xdr:from>
        <xdr:to>
          <xdr:col>0</xdr:col>
          <xdr:colOff>129540</xdr:colOff>
          <xdr:row>20</xdr:row>
          <xdr:rowOff>311035</xdr:rowOff>
        </xdr:to>
        <xdr:sp macro="" textlink="">
          <xdr:nvSpPr>
            <xdr:cNvPr id="6374" name="Control 230" hidden="1">
              <a:extLst>
                <a:ext uri="{63B3BB69-23CF-44E3-9099-C40C66FF867C}">
                  <a14:compatExt spid="_x0000_s6374"/>
                </a:ext>
                <a:ext uri="{FF2B5EF4-FFF2-40B4-BE49-F238E27FC236}">
                  <a16:creationId xmlns:a16="http://schemas.microsoft.com/office/drawing/2014/main" id="{02F76C8D-30F4-4768-B351-C4D2D72B41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162098</xdr:rowOff>
        </xdr:from>
        <xdr:to>
          <xdr:col>0</xdr:col>
          <xdr:colOff>114300</xdr:colOff>
          <xdr:row>6</xdr:row>
          <xdr:rowOff>111529</xdr:rowOff>
        </xdr:to>
        <xdr:sp macro="" textlink="">
          <xdr:nvSpPr>
            <xdr:cNvPr id="6375" name="Control 231" hidden="1">
              <a:extLst>
                <a:ext uri="{63B3BB69-23CF-44E3-9099-C40C66FF867C}">
                  <a14:compatExt spid="_x0000_s6375"/>
                </a:ext>
                <a:ext uri="{FF2B5EF4-FFF2-40B4-BE49-F238E27FC236}">
                  <a16:creationId xmlns:a16="http://schemas.microsoft.com/office/drawing/2014/main" id="{125EC967-73C5-41FB-8EC5-C695ED5AD2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84513</xdr:rowOff>
        </xdr:from>
        <xdr:to>
          <xdr:col>0</xdr:col>
          <xdr:colOff>739140</xdr:colOff>
          <xdr:row>11</xdr:row>
          <xdr:rowOff>33944</xdr:rowOff>
        </xdr:to>
        <xdr:sp macro="" textlink="">
          <xdr:nvSpPr>
            <xdr:cNvPr id="6376" name="Control 232" hidden="1">
              <a:extLst>
                <a:ext uri="{63B3BB69-23CF-44E3-9099-C40C66FF867C}">
                  <a14:compatExt spid="_x0000_s6376"/>
                </a:ext>
                <a:ext uri="{FF2B5EF4-FFF2-40B4-BE49-F238E27FC236}">
                  <a16:creationId xmlns:a16="http://schemas.microsoft.com/office/drawing/2014/main" id="{B741A246-6601-4420-8B56-6508B0CF42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14547</xdr:rowOff>
        </xdr:from>
        <xdr:to>
          <xdr:col>0</xdr:col>
          <xdr:colOff>1120140</xdr:colOff>
          <xdr:row>15</xdr:row>
          <xdr:rowOff>144087</xdr:rowOff>
        </xdr:to>
        <xdr:sp macro="" textlink="">
          <xdr:nvSpPr>
            <xdr:cNvPr id="6377" name="Control 233" hidden="1">
              <a:extLst>
                <a:ext uri="{63B3BB69-23CF-44E3-9099-C40C66FF867C}">
                  <a14:compatExt spid="_x0000_s6377"/>
                </a:ext>
                <a:ext uri="{FF2B5EF4-FFF2-40B4-BE49-F238E27FC236}">
                  <a16:creationId xmlns:a16="http://schemas.microsoft.com/office/drawing/2014/main" id="{86EF1843-8EDF-4FFE-9155-C8ED37CDA1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96289</xdr:rowOff>
        </xdr:from>
        <xdr:to>
          <xdr:col>0</xdr:col>
          <xdr:colOff>121920</xdr:colOff>
          <xdr:row>18</xdr:row>
          <xdr:rowOff>45720</xdr:rowOff>
        </xdr:to>
        <xdr:sp macro="" textlink="">
          <xdr:nvSpPr>
            <xdr:cNvPr id="6378" name="Control 234" hidden="1">
              <a:extLst>
                <a:ext uri="{63B3BB69-23CF-44E3-9099-C40C66FF867C}">
                  <a14:compatExt spid="_x0000_s6378"/>
                </a:ext>
                <a:ext uri="{FF2B5EF4-FFF2-40B4-BE49-F238E27FC236}">
                  <a16:creationId xmlns:a16="http://schemas.microsoft.com/office/drawing/2014/main" id="{DA01FD7A-6D81-4D0A-A6A9-605C4836D9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243147</xdr:rowOff>
        </xdr:from>
        <xdr:to>
          <xdr:col>0</xdr:col>
          <xdr:colOff>129540</xdr:colOff>
          <xdr:row>20</xdr:row>
          <xdr:rowOff>6235</xdr:rowOff>
        </xdr:to>
        <xdr:sp macro="" textlink="">
          <xdr:nvSpPr>
            <xdr:cNvPr id="6379" name="Control 235" hidden="1">
              <a:extLst>
                <a:ext uri="{63B3BB69-23CF-44E3-9099-C40C66FF867C}">
                  <a14:compatExt spid="_x0000_s6379"/>
                </a:ext>
                <a:ext uri="{FF2B5EF4-FFF2-40B4-BE49-F238E27FC236}">
                  <a16:creationId xmlns:a16="http://schemas.microsoft.com/office/drawing/2014/main" id="{D228B51D-6BF3-4588-9670-91E7E68764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162098</xdr:rowOff>
        </xdr:from>
        <xdr:to>
          <xdr:col>0</xdr:col>
          <xdr:colOff>114300</xdr:colOff>
          <xdr:row>6</xdr:row>
          <xdr:rowOff>111529</xdr:rowOff>
        </xdr:to>
        <xdr:sp macro="" textlink="">
          <xdr:nvSpPr>
            <xdr:cNvPr id="6380" name="Control 236" hidden="1">
              <a:extLst>
                <a:ext uri="{63B3BB69-23CF-44E3-9099-C40C66FF867C}">
                  <a14:compatExt spid="_x0000_s6380"/>
                </a:ext>
                <a:ext uri="{FF2B5EF4-FFF2-40B4-BE49-F238E27FC236}">
                  <a16:creationId xmlns:a16="http://schemas.microsoft.com/office/drawing/2014/main" id="{C9AD8D9B-69BF-4B56-B346-4AFB11E995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15933</xdr:rowOff>
        </xdr:from>
        <xdr:to>
          <xdr:col>0</xdr:col>
          <xdr:colOff>739140</xdr:colOff>
          <xdr:row>10</xdr:row>
          <xdr:rowOff>145473</xdr:rowOff>
        </xdr:to>
        <xdr:sp macro="" textlink="">
          <xdr:nvSpPr>
            <xdr:cNvPr id="6381" name="Control 237" hidden="1">
              <a:extLst>
                <a:ext uri="{63B3BB69-23CF-44E3-9099-C40C66FF867C}">
                  <a14:compatExt spid="_x0000_s6381"/>
                </a:ext>
                <a:ext uri="{FF2B5EF4-FFF2-40B4-BE49-F238E27FC236}">
                  <a16:creationId xmlns:a16="http://schemas.microsoft.com/office/drawing/2014/main" id="{0947E7F3-BC65-45B0-98B7-4BEADF6656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156556</xdr:rowOff>
        </xdr:from>
        <xdr:to>
          <xdr:col>0</xdr:col>
          <xdr:colOff>1120140</xdr:colOff>
          <xdr:row>15</xdr:row>
          <xdr:rowOff>105987</xdr:rowOff>
        </xdr:to>
        <xdr:sp macro="" textlink="">
          <xdr:nvSpPr>
            <xdr:cNvPr id="6382" name="Control 238" hidden="1">
              <a:extLst>
                <a:ext uri="{63B3BB69-23CF-44E3-9099-C40C66FF867C}">
                  <a14:compatExt spid="_x0000_s6382"/>
                </a:ext>
                <a:ext uri="{FF2B5EF4-FFF2-40B4-BE49-F238E27FC236}">
                  <a16:creationId xmlns:a16="http://schemas.microsoft.com/office/drawing/2014/main" id="{D93A6EF2-048F-4D9D-8156-977D85321F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50569</xdr:rowOff>
        </xdr:from>
        <xdr:to>
          <xdr:col>0</xdr:col>
          <xdr:colOff>121920</xdr:colOff>
          <xdr:row>18</xdr:row>
          <xdr:rowOff>0</xdr:rowOff>
        </xdr:to>
        <xdr:sp macro="" textlink="">
          <xdr:nvSpPr>
            <xdr:cNvPr id="6383" name="Control 239" hidden="1">
              <a:extLst>
                <a:ext uri="{63B3BB69-23CF-44E3-9099-C40C66FF867C}">
                  <a14:compatExt spid="_x0000_s6383"/>
                </a:ext>
                <a:ext uri="{FF2B5EF4-FFF2-40B4-BE49-F238E27FC236}">
                  <a16:creationId xmlns:a16="http://schemas.microsoft.com/office/drawing/2014/main" id="{8CC34A5B-BC7B-4076-B182-F776EC733E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197427</xdr:rowOff>
        </xdr:from>
        <xdr:to>
          <xdr:col>0</xdr:col>
          <xdr:colOff>129540</xdr:colOff>
          <xdr:row>19</xdr:row>
          <xdr:rowOff>334587</xdr:rowOff>
        </xdr:to>
        <xdr:sp macro="" textlink="">
          <xdr:nvSpPr>
            <xdr:cNvPr id="6384" name="Control 240" hidden="1">
              <a:extLst>
                <a:ext uri="{63B3BB69-23CF-44E3-9099-C40C66FF867C}">
                  <a14:compatExt spid="_x0000_s6384"/>
                </a:ext>
                <a:ext uri="{FF2B5EF4-FFF2-40B4-BE49-F238E27FC236}">
                  <a16:creationId xmlns:a16="http://schemas.microsoft.com/office/drawing/2014/main" id="{DDBF8993-1599-4B4A-AE60-649BB7EAC3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162098</xdr:rowOff>
        </xdr:from>
        <xdr:to>
          <xdr:col>0</xdr:col>
          <xdr:colOff>114300</xdr:colOff>
          <xdr:row>6</xdr:row>
          <xdr:rowOff>111529</xdr:rowOff>
        </xdr:to>
        <xdr:sp macro="" textlink="">
          <xdr:nvSpPr>
            <xdr:cNvPr id="6385" name="Control 241" hidden="1">
              <a:extLst>
                <a:ext uri="{63B3BB69-23CF-44E3-9099-C40C66FF867C}">
                  <a14:compatExt spid="_x0000_s6385"/>
                </a:ext>
                <a:ext uri="{FF2B5EF4-FFF2-40B4-BE49-F238E27FC236}">
                  <a16:creationId xmlns:a16="http://schemas.microsoft.com/office/drawing/2014/main" id="{DAAFF4FD-6079-4C6B-935E-2318518AF0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15933</xdr:rowOff>
        </xdr:from>
        <xdr:to>
          <xdr:col>0</xdr:col>
          <xdr:colOff>739140</xdr:colOff>
          <xdr:row>10</xdr:row>
          <xdr:rowOff>145473</xdr:rowOff>
        </xdr:to>
        <xdr:sp macro="" textlink="">
          <xdr:nvSpPr>
            <xdr:cNvPr id="6386" name="Control 242" hidden="1">
              <a:extLst>
                <a:ext uri="{63B3BB69-23CF-44E3-9099-C40C66FF867C}">
                  <a14:compatExt spid="_x0000_s6386"/>
                </a:ext>
                <a:ext uri="{FF2B5EF4-FFF2-40B4-BE49-F238E27FC236}">
                  <a16:creationId xmlns:a16="http://schemas.microsoft.com/office/drawing/2014/main" id="{9ED544F5-039D-4544-84AB-E293010885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156556</xdr:rowOff>
        </xdr:from>
        <xdr:to>
          <xdr:col>0</xdr:col>
          <xdr:colOff>1120140</xdr:colOff>
          <xdr:row>15</xdr:row>
          <xdr:rowOff>105987</xdr:rowOff>
        </xdr:to>
        <xdr:sp macro="" textlink="">
          <xdr:nvSpPr>
            <xdr:cNvPr id="6387" name="Control 243" hidden="1">
              <a:extLst>
                <a:ext uri="{63B3BB69-23CF-44E3-9099-C40C66FF867C}">
                  <a14:compatExt spid="_x0000_s6387"/>
                </a:ext>
                <a:ext uri="{FF2B5EF4-FFF2-40B4-BE49-F238E27FC236}">
                  <a16:creationId xmlns:a16="http://schemas.microsoft.com/office/drawing/2014/main" id="{F47237B6-BBA6-4BB0-A906-24B87917E8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50569</xdr:rowOff>
        </xdr:from>
        <xdr:to>
          <xdr:col>0</xdr:col>
          <xdr:colOff>121920</xdr:colOff>
          <xdr:row>18</xdr:row>
          <xdr:rowOff>0</xdr:rowOff>
        </xdr:to>
        <xdr:sp macro="" textlink="">
          <xdr:nvSpPr>
            <xdr:cNvPr id="6388" name="Control 244" hidden="1">
              <a:extLst>
                <a:ext uri="{63B3BB69-23CF-44E3-9099-C40C66FF867C}">
                  <a14:compatExt spid="_x0000_s6388"/>
                </a:ext>
                <a:ext uri="{FF2B5EF4-FFF2-40B4-BE49-F238E27FC236}">
                  <a16:creationId xmlns:a16="http://schemas.microsoft.com/office/drawing/2014/main" id="{558F32C3-9B8B-49BA-A13C-64A6854AC9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197427</xdr:rowOff>
        </xdr:from>
        <xdr:to>
          <xdr:col>0</xdr:col>
          <xdr:colOff>129540</xdr:colOff>
          <xdr:row>19</xdr:row>
          <xdr:rowOff>334587</xdr:rowOff>
        </xdr:to>
        <xdr:sp macro="" textlink="">
          <xdr:nvSpPr>
            <xdr:cNvPr id="6389" name="Control 245" hidden="1">
              <a:extLst>
                <a:ext uri="{63B3BB69-23CF-44E3-9099-C40C66FF867C}">
                  <a14:compatExt spid="_x0000_s6389"/>
                </a:ext>
                <a:ext uri="{FF2B5EF4-FFF2-40B4-BE49-F238E27FC236}">
                  <a16:creationId xmlns:a16="http://schemas.microsoft.com/office/drawing/2014/main" id="{CA073307-74A8-446A-BC53-05E2E37D5E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131618</xdr:rowOff>
        </xdr:from>
        <xdr:to>
          <xdr:col>0</xdr:col>
          <xdr:colOff>114300</xdr:colOff>
          <xdr:row>6</xdr:row>
          <xdr:rowOff>81049</xdr:rowOff>
        </xdr:to>
        <xdr:sp macro="" textlink="">
          <xdr:nvSpPr>
            <xdr:cNvPr id="6390" name="Control 246" hidden="1">
              <a:extLst>
                <a:ext uri="{63B3BB69-23CF-44E3-9099-C40C66FF867C}">
                  <a14:compatExt spid="_x0000_s6390"/>
                </a:ext>
                <a:ext uri="{FF2B5EF4-FFF2-40B4-BE49-F238E27FC236}">
                  <a16:creationId xmlns:a16="http://schemas.microsoft.com/office/drawing/2014/main" id="{8F3EAB78-0F9F-4875-97F1-5EDE8FC4E6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135082</xdr:rowOff>
        </xdr:from>
        <xdr:to>
          <xdr:col>0</xdr:col>
          <xdr:colOff>739140</xdr:colOff>
          <xdr:row>10</xdr:row>
          <xdr:rowOff>84513</xdr:rowOff>
        </xdr:to>
        <xdr:sp macro="" textlink="">
          <xdr:nvSpPr>
            <xdr:cNvPr id="6391" name="Control 247" hidden="1">
              <a:extLst>
                <a:ext uri="{63B3BB69-23CF-44E3-9099-C40C66FF867C}">
                  <a14:compatExt spid="_x0000_s6391"/>
                </a:ext>
                <a:ext uri="{FF2B5EF4-FFF2-40B4-BE49-F238E27FC236}">
                  <a16:creationId xmlns:a16="http://schemas.microsoft.com/office/drawing/2014/main" id="{B9F7F8E8-3BCB-44B0-8D81-A2DCBEF0CD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176645</xdr:rowOff>
        </xdr:from>
        <xdr:to>
          <xdr:col>0</xdr:col>
          <xdr:colOff>1028700</xdr:colOff>
          <xdr:row>14</xdr:row>
          <xdr:rowOff>126076</xdr:rowOff>
        </xdr:to>
        <xdr:sp macro="" textlink="">
          <xdr:nvSpPr>
            <xdr:cNvPr id="6392" name="Control 248" hidden="1">
              <a:extLst>
                <a:ext uri="{63B3BB69-23CF-44E3-9099-C40C66FF867C}">
                  <a14:compatExt spid="_x0000_s6392"/>
                </a:ext>
                <a:ext uri="{FF2B5EF4-FFF2-40B4-BE49-F238E27FC236}">
                  <a16:creationId xmlns:a16="http://schemas.microsoft.com/office/drawing/2014/main" id="{000654FB-804D-49D2-803F-5A008A4CA4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63038</xdr:rowOff>
        </xdr:from>
        <xdr:to>
          <xdr:col>0</xdr:col>
          <xdr:colOff>121920</xdr:colOff>
          <xdr:row>17</xdr:row>
          <xdr:rowOff>12469</xdr:rowOff>
        </xdr:to>
        <xdr:sp macro="" textlink="">
          <xdr:nvSpPr>
            <xdr:cNvPr id="6393" name="Control 249" hidden="1">
              <a:extLst>
                <a:ext uri="{63B3BB69-23CF-44E3-9099-C40C66FF867C}">
                  <a14:compatExt spid="_x0000_s6393"/>
                </a:ext>
                <a:ext uri="{FF2B5EF4-FFF2-40B4-BE49-F238E27FC236}">
                  <a16:creationId xmlns:a16="http://schemas.microsoft.com/office/drawing/2014/main" id="{8861F24B-769E-4B13-AD01-8F4C8151C0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198120</xdr:rowOff>
        </xdr:from>
        <xdr:to>
          <xdr:col>0</xdr:col>
          <xdr:colOff>129540</xdr:colOff>
          <xdr:row>19</xdr:row>
          <xdr:rowOff>128847</xdr:rowOff>
        </xdr:to>
        <xdr:sp macro="" textlink="">
          <xdr:nvSpPr>
            <xdr:cNvPr id="6394" name="Control 250" hidden="1">
              <a:extLst>
                <a:ext uri="{63B3BB69-23CF-44E3-9099-C40C66FF867C}">
                  <a14:compatExt spid="_x0000_s6394"/>
                </a:ext>
                <a:ext uri="{FF2B5EF4-FFF2-40B4-BE49-F238E27FC236}">
                  <a16:creationId xmlns:a16="http://schemas.microsoft.com/office/drawing/2014/main" id="{BA074BDB-43FD-4AD6-A452-EE998AC226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131618</xdr:rowOff>
        </xdr:from>
        <xdr:to>
          <xdr:col>0</xdr:col>
          <xdr:colOff>114300</xdr:colOff>
          <xdr:row>6</xdr:row>
          <xdr:rowOff>81049</xdr:rowOff>
        </xdr:to>
        <xdr:sp macro="" textlink="">
          <xdr:nvSpPr>
            <xdr:cNvPr id="6395" name="Control 251" hidden="1">
              <a:extLst>
                <a:ext uri="{63B3BB69-23CF-44E3-9099-C40C66FF867C}">
                  <a14:compatExt spid="_x0000_s6395"/>
                </a:ext>
                <a:ext uri="{FF2B5EF4-FFF2-40B4-BE49-F238E27FC236}">
                  <a16:creationId xmlns:a16="http://schemas.microsoft.com/office/drawing/2014/main" id="{5D3D3CCB-263D-471C-BCE7-C77E1512D6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135082</xdr:rowOff>
        </xdr:from>
        <xdr:to>
          <xdr:col>0</xdr:col>
          <xdr:colOff>739140</xdr:colOff>
          <xdr:row>10</xdr:row>
          <xdr:rowOff>84513</xdr:rowOff>
        </xdr:to>
        <xdr:sp macro="" textlink="">
          <xdr:nvSpPr>
            <xdr:cNvPr id="6396" name="Control 252" hidden="1">
              <a:extLst>
                <a:ext uri="{63B3BB69-23CF-44E3-9099-C40C66FF867C}">
                  <a14:compatExt spid="_x0000_s6396"/>
                </a:ext>
                <a:ext uri="{FF2B5EF4-FFF2-40B4-BE49-F238E27FC236}">
                  <a16:creationId xmlns:a16="http://schemas.microsoft.com/office/drawing/2014/main" id="{002941C6-0505-49C5-91CD-BD91EBD9B7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176645</xdr:rowOff>
        </xdr:from>
        <xdr:to>
          <xdr:col>0</xdr:col>
          <xdr:colOff>1028700</xdr:colOff>
          <xdr:row>14</xdr:row>
          <xdr:rowOff>126076</xdr:rowOff>
        </xdr:to>
        <xdr:sp macro="" textlink="">
          <xdr:nvSpPr>
            <xdr:cNvPr id="6397" name="Control 253" hidden="1">
              <a:extLst>
                <a:ext uri="{63B3BB69-23CF-44E3-9099-C40C66FF867C}">
                  <a14:compatExt spid="_x0000_s6397"/>
                </a:ext>
                <a:ext uri="{FF2B5EF4-FFF2-40B4-BE49-F238E27FC236}">
                  <a16:creationId xmlns:a16="http://schemas.microsoft.com/office/drawing/2014/main" id="{12CD88A2-E190-4035-8D2C-90CD310E85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63038</xdr:rowOff>
        </xdr:from>
        <xdr:to>
          <xdr:col>0</xdr:col>
          <xdr:colOff>121920</xdr:colOff>
          <xdr:row>17</xdr:row>
          <xdr:rowOff>12469</xdr:rowOff>
        </xdr:to>
        <xdr:sp macro="" textlink="">
          <xdr:nvSpPr>
            <xdr:cNvPr id="6398" name="Control 254" hidden="1">
              <a:extLst>
                <a:ext uri="{63B3BB69-23CF-44E3-9099-C40C66FF867C}">
                  <a14:compatExt spid="_x0000_s6398"/>
                </a:ext>
                <a:ext uri="{FF2B5EF4-FFF2-40B4-BE49-F238E27FC236}">
                  <a16:creationId xmlns:a16="http://schemas.microsoft.com/office/drawing/2014/main" id="{391EE547-3B04-447D-A6A2-5D9F9B37E5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198120</xdr:rowOff>
        </xdr:from>
        <xdr:to>
          <xdr:col>0</xdr:col>
          <xdr:colOff>129540</xdr:colOff>
          <xdr:row>19</xdr:row>
          <xdr:rowOff>128847</xdr:rowOff>
        </xdr:to>
        <xdr:sp macro="" textlink="">
          <xdr:nvSpPr>
            <xdr:cNvPr id="6399" name="Control 255" hidden="1">
              <a:extLst>
                <a:ext uri="{63B3BB69-23CF-44E3-9099-C40C66FF867C}">
                  <a14:compatExt spid="_x0000_s6399"/>
                </a:ext>
                <a:ext uri="{FF2B5EF4-FFF2-40B4-BE49-F238E27FC236}">
                  <a16:creationId xmlns:a16="http://schemas.microsoft.com/office/drawing/2014/main" id="{17917704-F953-43E1-82D7-F03B92D2EE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93518</xdr:rowOff>
        </xdr:from>
        <xdr:to>
          <xdr:col>0</xdr:col>
          <xdr:colOff>114300</xdr:colOff>
          <xdr:row>6</xdr:row>
          <xdr:rowOff>42949</xdr:rowOff>
        </xdr:to>
        <xdr:sp macro="" textlink="">
          <xdr:nvSpPr>
            <xdr:cNvPr id="6400" name="Control 256" hidden="1">
              <a:extLst>
                <a:ext uri="{63B3BB69-23CF-44E3-9099-C40C66FF867C}">
                  <a14:compatExt spid="_x0000_s6400"/>
                </a:ext>
                <a:ext uri="{FF2B5EF4-FFF2-40B4-BE49-F238E27FC236}">
                  <a16:creationId xmlns:a16="http://schemas.microsoft.com/office/drawing/2014/main" id="{8B70CB42-B072-423F-B050-92F0FE5931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178031</xdr:rowOff>
        </xdr:from>
        <xdr:to>
          <xdr:col>0</xdr:col>
          <xdr:colOff>739140</xdr:colOff>
          <xdr:row>9</xdr:row>
          <xdr:rowOff>127462</xdr:rowOff>
        </xdr:to>
        <xdr:sp macro="" textlink="">
          <xdr:nvSpPr>
            <xdr:cNvPr id="6401" name="Control 257" hidden="1">
              <a:extLst>
                <a:ext uri="{63B3BB69-23CF-44E3-9099-C40C66FF867C}">
                  <a14:compatExt spid="_x0000_s6401"/>
                </a:ext>
                <a:ext uri="{FF2B5EF4-FFF2-40B4-BE49-F238E27FC236}">
                  <a16:creationId xmlns:a16="http://schemas.microsoft.com/office/drawing/2014/main" id="{06DB24B7-5E17-48F8-B3BD-3959927837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24245</xdr:rowOff>
        </xdr:from>
        <xdr:to>
          <xdr:col>0</xdr:col>
          <xdr:colOff>1120140</xdr:colOff>
          <xdr:row>13</xdr:row>
          <xdr:rowOff>153785</xdr:rowOff>
        </xdr:to>
        <xdr:sp macro="" textlink="">
          <xdr:nvSpPr>
            <xdr:cNvPr id="6402" name="Control 258" hidden="1">
              <a:extLst>
                <a:ext uri="{63B3BB69-23CF-44E3-9099-C40C66FF867C}">
                  <a14:compatExt spid="_x0000_s6402"/>
                </a:ext>
                <a:ext uri="{FF2B5EF4-FFF2-40B4-BE49-F238E27FC236}">
                  <a16:creationId xmlns:a16="http://schemas.microsoft.com/office/drawing/2014/main" id="{D89E470A-9635-4CD8-A002-97EB1A5688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60267</xdr:rowOff>
        </xdr:from>
        <xdr:to>
          <xdr:col>0</xdr:col>
          <xdr:colOff>121920</xdr:colOff>
          <xdr:row>16</xdr:row>
          <xdr:rowOff>9698</xdr:rowOff>
        </xdr:to>
        <xdr:sp macro="" textlink="">
          <xdr:nvSpPr>
            <xdr:cNvPr id="6403" name="Control 259" hidden="1">
              <a:extLst>
                <a:ext uri="{63B3BB69-23CF-44E3-9099-C40C66FF867C}">
                  <a14:compatExt spid="_x0000_s6403"/>
                </a:ext>
                <a:ext uri="{FF2B5EF4-FFF2-40B4-BE49-F238E27FC236}">
                  <a16:creationId xmlns:a16="http://schemas.microsoft.com/office/drawing/2014/main" id="{208D4011-E50D-4D1C-BDEF-63EBDD78B7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172489</xdr:rowOff>
        </xdr:from>
        <xdr:to>
          <xdr:col>0</xdr:col>
          <xdr:colOff>129540</xdr:colOff>
          <xdr:row>18</xdr:row>
          <xdr:rowOff>129540</xdr:rowOff>
        </xdr:to>
        <xdr:sp macro="" textlink="">
          <xdr:nvSpPr>
            <xdr:cNvPr id="6404" name="Control 260" hidden="1">
              <a:extLst>
                <a:ext uri="{63B3BB69-23CF-44E3-9099-C40C66FF867C}">
                  <a14:compatExt spid="_x0000_s6404"/>
                </a:ext>
                <a:ext uri="{FF2B5EF4-FFF2-40B4-BE49-F238E27FC236}">
                  <a16:creationId xmlns:a16="http://schemas.microsoft.com/office/drawing/2014/main" id="{D60E9F36-8A2B-4027-862D-954CF5F208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63038</xdr:rowOff>
        </xdr:from>
        <xdr:to>
          <xdr:col>0</xdr:col>
          <xdr:colOff>114300</xdr:colOff>
          <xdr:row>6</xdr:row>
          <xdr:rowOff>12469</xdr:rowOff>
        </xdr:to>
        <xdr:sp macro="" textlink="">
          <xdr:nvSpPr>
            <xdr:cNvPr id="6405" name="Control 261" hidden="1">
              <a:extLst>
                <a:ext uri="{63B3BB69-23CF-44E3-9099-C40C66FF867C}">
                  <a14:compatExt spid="_x0000_s6405"/>
                </a:ext>
                <a:ext uri="{FF2B5EF4-FFF2-40B4-BE49-F238E27FC236}">
                  <a16:creationId xmlns:a16="http://schemas.microsoft.com/office/drawing/2014/main" id="{5C33C7C5-0D2D-4EF2-A362-BDBAF3E871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132311</xdr:rowOff>
        </xdr:from>
        <xdr:to>
          <xdr:col>0</xdr:col>
          <xdr:colOff>739140</xdr:colOff>
          <xdr:row>9</xdr:row>
          <xdr:rowOff>81742</xdr:rowOff>
        </xdr:to>
        <xdr:sp macro="" textlink="">
          <xdr:nvSpPr>
            <xdr:cNvPr id="6406" name="Control 262" hidden="1">
              <a:extLst>
                <a:ext uri="{63B3BB69-23CF-44E3-9099-C40C66FF867C}">
                  <a14:compatExt spid="_x0000_s6406"/>
                </a:ext>
                <a:ext uri="{FF2B5EF4-FFF2-40B4-BE49-F238E27FC236}">
                  <a16:creationId xmlns:a16="http://schemas.microsoft.com/office/drawing/2014/main" id="{BB2729C7-441A-4692-9A2B-2C154A4213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112915</xdr:rowOff>
        </xdr:from>
        <xdr:to>
          <xdr:col>0</xdr:col>
          <xdr:colOff>1120140</xdr:colOff>
          <xdr:row>13</xdr:row>
          <xdr:rowOff>62345</xdr:rowOff>
        </xdr:to>
        <xdr:sp macro="" textlink="">
          <xdr:nvSpPr>
            <xdr:cNvPr id="6407" name="Control 263" hidden="1">
              <a:extLst>
                <a:ext uri="{63B3BB69-23CF-44E3-9099-C40C66FF867C}">
                  <a14:compatExt spid="_x0000_s6407"/>
                </a:ext>
                <a:ext uri="{FF2B5EF4-FFF2-40B4-BE49-F238E27FC236}">
                  <a16:creationId xmlns:a16="http://schemas.microsoft.com/office/drawing/2014/main" id="{5E7644DF-D0EA-4EE0-B9D7-83072F58A7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148936</xdr:rowOff>
        </xdr:from>
        <xdr:to>
          <xdr:col>0</xdr:col>
          <xdr:colOff>121920</xdr:colOff>
          <xdr:row>15</xdr:row>
          <xdr:rowOff>98367</xdr:rowOff>
        </xdr:to>
        <xdr:sp macro="" textlink="">
          <xdr:nvSpPr>
            <xdr:cNvPr id="6408" name="Control 264" hidden="1">
              <a:extLst>
                <a:ext uri="{63B3BB69-23CF-44E3-9099-C40C66FF867C}">
                  <a14:compatExt spid="_x0000_s6408"/>
                </a:ext>
                <a:ext uri="{FF2B5EF4-FFF2-40B4-BE49-F238E27FC236}">
                  <a16:creationId xmlns:a16="http://schemas.microsoft.com/office/drawing/2014/main" id="{0A5680C7-AB3C-432A-AE7B-2CF05A67A6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154478</xdr:rowOff>
        </xdr:from>
        <xdr:to>
          <xdr:col>0</xdr:col>
          <xdr:colOff>129540</xdr:colOff>
          <xdr:row>17</xdr:row>
          <xdr:rowOff>111529</xdr:rowOff>
        </xdr:to>
        <xdr:sp macro="" textlink="">
          <xdr:nvSpPr>
            <xdr:cNvPr id="6409" name="Control 265" hidden="1">
              <a:extLst>
                <a:ext uri="{63B3BB69-23CF-44E3-9099-C40C66FF867C}">
                  <a14:compatExt spid="_x0000_s6409"/>
                </a:ext>
                <a:ext uri="{FF2B5EF4-FFF2-40B4-BE49-F238E27FC236}">
                  <a16:creationId xmlns:a16="http://schemas.microsoft.com/office/drawing/2014/main" id="{BA2E6280-A188-449F-ABD8-D7A0345009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47798</xdr:rowOff>
        </xdr:from>
        <xdr:to>
          <xdr:col>0</xdr:col>
          <xdr:colOff>114300</xdr:colOff>
          <xdr:row>5</xdr:row>
          <xdr:rowOff>177338</xdr:rowOff>
        </xdr:to>
        <xdr:sp macro="" textlink="">
          <xdr:nvSpPr>
            <xdr:cNvPr id="6410" name="Control 266" hidden="1">
              <a:extLst>
                <a:ext uri="{63B3BB69-23CF-44E3-9099-C40C66FF867C}">
                  <a14:compatExt spid="_x0000_s6410"/>
                </a:ext>
                <a:ext uri="{FF2B5EF4-FFF2-40B4-BE49-F238E27FC236}">
                  <a16:creationId xmlns:a16="http://schemas.microsoft.com/office/drawing/2014/main" id="{4FD71811-2D8D-4F89-AAC0-E6B5DE6734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101831</xdr:rowOff>
        </xdr:from>
        <xdr:to>
          <xdr:col>0</xdr:col>
          <xdr:colOff>739140</xdr:colOff>
          <xdr:row>9</xdr:row>
          <xdr:rowOff>51262</xdr:rowOff>
        </xdr:to>
        <xdr:sp macro="" textlink="">
          <xdr:nvSpPr>
            <xdr:cNvPr id="6411" name="Control 267" hidden="1">
              <a:extLst>
                <a:ext uri="{63B3BB69-23CF-44E3-9099-C40C66FF867C}">
                  <a14:compatExt spid="_x0000_s6411"/>
                </a:ext>
                <a:ext uri="{FF2B5EF4-FFF2-40B4-BE49-F238E27FC236}">
                  <a16:creationId xmlns:a16="http://schemas.microsoft.com/office/drawing/2014/main" id="{D1035104-EE7D-46D3-95FE-F6F443D49B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13855</xdr:rowOff>
        </xdr:from>
        <xdr:to>
          <xdr:col>0</xdr:col>
          <xdr:colOff>1120140</xdr:colOff>
          <xdr:row>12</xdr:row>
          <xdr:rowOff>143395</xdr:rowOff>
        </xdr:to>
        <xdr:sp macro="" textlink="">
          <xdr:nvSpPr>
            <xdr:cNvPr id="6412" name="Control 268" hidden="1">
              <a:extLst>
                <a:ext uri="{63B3BB69-23CF-44E3-9099-C40C66FF867C}">
                  <a14:compatExt spid="_x0000_s6412"/>
                </a:ext>
                <a:ext uri="{FF2B5EF4-FFF2-40B4-BE49-F238E27FC236}">
                  <a16:creationId xmlns:a16="http://schemas.microsoft.com/office/drawing/2014/main" id="{22A90464-EB78-4A1D-A2E5-8F491D1DD4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27016</xdr:rowOff>
        </xdr:from>
        <xdr:to>
          <xdr:col>0</xdr:col>
          <xdr:colOff>114300</xdr:colOff>
          <xdr:row>14</xdr:row>
          <xdr:rowOff>156556</xdr:rowOff>
        </xdr:to>
        <xdr:sp macro="" textlink="">
          <xdr:nvSpPr>
            <xdr:cNvPr id="6413" name="Control 269" hidden="1">
              <a:extLst>
                <a:ext uri="{63B3BB69-23CF-44E3-9099-C40C66FF867C}">
                  <a14:compatExt spid="_x0000_s6413"/>
                </a:ext>
                <a:ext uri="{FF2B5EF4-FFF2-40B4-BE49-F238E27FC236}">
                  <a16:creationId xmlns:a16="http://schemas.microsoft.com/office/drawing/2014/main" id="{67859187-2DCE-4030-A586-EF94D4768A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47798</xdr:rowOff>
        </xdr:from>
        <xdr:to>
          <xdr:col>0</xdr:col>
          <xdr:colOff>129540</xdr:colOff>
          <xdr:row>17</xdr:row>
          <xdr:rowOff>4849</xdr:rowOff>
        </xdr:to>
        <xdr:sp macro="" textlink="">
          <xdr:nvSpPr>
            <xdr:cNvPr id="6414" name="Control 270" hidden="1">
              <a:extLst>
                <a:ext uri="{63B3BB69-23CF-44E3-9099-C40C66FF867C}">
                  <a14:compatExt spid="_x0000_s6414"/>
                </a:ext>
                <a:ext uri="{FF2B5EF4-FFF2-40B4-BE49-F238E27FC236}">
                  <a16:creationId xmlns:a16="http://schemas.microsoft.com/office/drawing/2014/main" id="{1DB2E49F-AD09-457D-A39A-019CAAC40E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40178</xdr:rowOff>
        </xdr:from>
        <xdr:to>
          <xdr:col>0</xdr:col>
          <xdr:colOff>114300</xdr:colOff>
          <xdr:row>5</xdr:row>
          <xdr:rowOff>169718</xdr:rowOff>
        </xdr:to>
        <xdr:sp macro="" textlink="">
          <xdr:nvSpPr>
            <xdr:cNvPr id="6415" name="Control 271" hidden="1">
              <a:extLst>
                <a:ext uri="{63B3BB69-23CF-44E3-9099-C40C66FF867C}">
                  <a14:compatExt spid="_x0000_s6415"/>
                </a:ext>
                <a:ext uri="{FF2B5EF4-FFF2-40B4-BE49-F238E27FC236}">
                  <a16:creationId xmlns:a16="http://schemas.microsoft.com/office/drawing/2014/main" id="{DC3320B6-FC76-4341-A265-75EEBBAEEC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86591</xdr:rowOff>
        </xdr:from>
        <xdr:to>
          <xdr:col>0</xdr:col>
          <xdr:colOff>739140</xdr:colOff>
          <xdr:row>9</xdr:row>
          <xdr:rowOff>36022</xdr:rowOff>
        </xdr:to>
        <xdr:sp macro="" textlink="">
          <xdr:nvSpPr>
            <xdr:cNvPr id="6416" name="Control 272" hidden="1">
              <a:extLst>
                <a:ext uri="{63B3BB69-23CF-44E3-9099-C40C66FF867C}">
                  <a14:compatExt spid="_x0000_s6416"/>
                </a:ext>
                <a:ext uri="{FF2B5EF4-FFF2-40B4-BE49-F238E27FC236}">
                  <a16:creationId xmlns:a16="http://schemas.microsoft.com/office/drawing/2014/main" id="{8901D551-402E-46AE-8844-924C6493F5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163484</xdr:rowOff>
        </xdr:from>
        <xdr:to>
          <xdr:col>0</xdr:col>
          <xdr:colOff>1120140</xdr:colOff>
          <xdr:row>12</xdr:row>
          <xdr:rowOff>112915</xdr:rowOff>
        </xdr:to>
        <xdr:sp macro="" textlink="">
          <xdr:nvSpPr>
            <xdr:cNvPr id="6417" name="Control 273" hidden="1">
              <a:extLst>
                <a:ext uri="{63B3BB69-23CF-44E3-9099-C40C66FF867C}">
                  <a14:compatExt spid="_x0000_s6417"/>
                </a:ext>
                <a:ext uri="{FF2B5EF4-FFF2-40B4-BE49-F238E27FC236}">
                  <a16:creationId xmlns:a16="http://schemas.microsoft.com/office/drawing/2014/main" id="{4BE1EB38-1E6E-46CF-8EE4-6BAF75A3E3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176645</xdr:rowOff>
        </xdr:from>
        <xdr:to>
          <xdr:col>0</xdr:col>
          <xdr:colOff>114300</xdr:colOff>
          <xdr:row>14</xdr:row>
          <xdr:rowOff>126076</xdr:rowOff>
        </xdr:to>
        <xdr:sp macro="" textlink="">
          <xdr:nvSpPr>
            <xdr:cNvPr id="6418" name="Control 274" hidden="1">
              <a:extLst>
                <a:ext uri="{63B3BB69-23CF-44E3-9099-C40C66FF867C}">
                  <a14:compatExt spid="_x0000_s6418"/>
                </a:ext>
                <a:ext uri="{FF2B5EF4-FFF2-40B4-BE49-F238E27FC236}">
                  <a16:creationId xmlns:a16="http://schemas.microsoft.com/office/drawing/2014/main" id="{AC7831C5-3F90-4E88-AB8A-3EAB1D253D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40178</xdr:rowOff>
        </xdr:from>
        <xdr:to>
          <xdr:col>0</xdr:col>
          <xdr:colOff>129540</xdr:colOff>
          <xdr:row>16</xdr:row>
          <xdr:rowOff>177338</xdr:rowOff>
        </xdr:to>
        <xdr:sp macro="" textlink="">
          <xdr:nvSpPr>
            <xdr:cNvPr id="6419" name="Control 275" hidden="1">
              <a:extLst>
                <a:ext uri="{63B3BB69-23CF-44E3-9099-C40C66FF867C}">
                  <a14:compatExt spid="_x0000_s6419"/>
                </a:ext>
                <a:ext uri="{FF2B5EF4-FFF2-40B4-BE49-F238E27FC236}">
                  <a16:creationId xmlns:a16="http://schemas.microsoft.com/office/drawing/2014/main" id="{EF5E3605-03DE-4482-A958-8C8161246A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32558</xdr:rowOff>
        </xdr:from>
        <xdr:to>
          <xdr:col>0</xdr:col>
          <xdr:colOff>114300</xdr:colOff>
          <xdr:row>5</xdr:row>
          <xdr:rowOff>162098</xdr:rowOff>
        </xdr:to>
        <xdr:sp macro="" textlink="">
          <xdr:nvSpPr>
            <xdr:cNvPr id="6420" name="Control 276" hidden="1">
              <a:extLst>
                <a:ext uri="{63B3BB69-23CF-44E3-9099-C40C66FF867C}">
                  <a14:compatExt spid="_x0000_s6420"/>
                </a:ext>
                <a:ext uri="{FF2B5EF4-FFF2-40B4-BE49-F238E27FC236}">
                  <a16:creationId xmlns:a16="http://schemas.microsoft.com/office/drawing/2014/main" id="{1A2B7417-989E-416E-AC44-8FCC0A0422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71351</xdr:rowOff>
        </xdr:from>
        <xdr:to>
          <xdr:col>0</xdr:col>
          <xdr:colOff>739140</xdr:colOff>
          <xdr:row>9</xdr:row>
          <xdr:rowOff>20782</xdr:rowOff>
        </xdr:to>
        <xdr:sp macro="" textlink="">
          <xdr:nvSpPr>
            <xdr:cNvPr id="6421" name="Control 277" hidden="1">
              <a:extLst>
                <a:ext uri="{63B3BB69-23CF-44E3-9099-C40C66FF867C}">
                  <a14:compatExt spid="_x0000_s6421"/>
                </a:ext>
                <a:ext uri="{FF2B5EF4-FFF2-40B4-BE49-F238E27FC236}">
                  <a16:creationId xmlns:a16="http://schemas.microsoft.com/office/drawing/2014/main" id="{0DD0175D-08DC-4238-97D4-4E890CB1FB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133004</xdr:rowOff>
        </xdr:from>
        <xdr:to>
          <xdr:col>0</xdr:col>
          <xdr:colOff>1120140</xdr:colOff>
          <xdr:row>12</xdr:row>
          <xdr:rowOff>82435</xdr:rowOff>
        </xdr:to>
        <xdr:sp macro="" textlink="">
          <xdr:nvSpPr>
            <xdr:cNvPr id="6422" name="Control 278" hidden="1">
              <a:extLst>
                <a:ext uri="{63B3BB69-23CF-44E3-9099-C40C66FF867C}">
                  <a14:compatExt spid="_x0000_s6422"/>
                </a:ext>
                <a:ext uri="{FF2B5EF4-FFF2-40B4-BE49-F238E27FC236}">
                  <a16:creationId xmlns:a16="http://schemas.microsoft.com/office/drawing/2014/main" id="{FE61AF98-1430-4C93-8F04-45F25D84FC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146165</xdr:rowOff>
        </xdr:from>
        <xdr:to>
          <xdr:col>0</xdr:col>
          <xdr:colOff>114300</xdr:colOff>
          <xdr:row>14</xdr:row>
          <xdr:rowOff>95596</xdr:rowOff>
        </xdr:to>
        <xdr:sp macro="" textlink="">
          <xdr:nvSpPr>
            <xdr:cNvPr id="6423" name="Control 279" hidden="1">
              <a:extLst>
                <a:ext uri="{63B3BB69-23CF-44E3-9099-C40C66FF867C}">
                  <a14:compatExt spid="_x0000_s6423"/>
                </a:ext>
                <a:ext uri="{FF2B5EF4-FFF2-40B4-BE49-F238E27FC236}">
                  <a16:creationId xmlns:a16="http://schemas.microsoft.com/office/drawing/2014/main" id="{F47C1A50-6F84-4C1B-B6B4-14B62666D5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2078</xdr:rowOff>
        </xdr:from>
        <xdr:to>
          <xdr:col>0</xdr:col>
          <xdr:colOff>129540</xdr:colOff>
          <xdr:row>16</xdr:row>
          <xdr:rowOff>139238</xdr:rowOff>
        </xdr:to>
        <xdr:sp macro="" textlink="">
          <xdr:nvSpPr>
            <xdr:cNvPr id="6424" name="Control 280" hidden="1">
              <a:extLst>
                <a:ext uri="{63B3BB69-23CF-44E3-9099-C40C66FF867C}">
                  <a14:compatExt spid="_x0000_s6424"/>
                </a:ext>
                <a:ext uri="{FF2B5EF4-FFF2-40B4-BE49-F238E27FC236}">
                  <a16:creationId xmlns:a16="http://schemas.microsoft.com/office/drawing/2014/main" id="{564FFFB9-5833-441D-971B-A57035E1A8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24938</xdr:rowOff>
        </xdr:from>
        <xdr:to>
          <xdr:col>0</xdr:col>
          <xdr:colOff>114300</xdr:colOff>
          <xdr:row>5</xdr:row>
          <xdr:rowOff>154478</xdr:rowOff>
        </xdr:to>
        <xdr:sp macro="" textlink="">
          <xdr:nvSpPr>
            <xdr:cNvPr id="6425" name="Control 281" hidden="1">
              <a:extLst>
                <a:ext uri="{63B3BB69-23CF-44E3-9099-C40C66FF867C}">
                  <a14:compatExt spid="_x0000_s6425"/>
                </a:ext>
                <a:ext uri="{FF2B5EF4-FFF2-40B4-BE49-F238E27FC236}">
                  <a16:creationId xmlns:a16="http://schemas.microsoft.com/office/drawing/2014/main" id="{76A0F3CE-119A-4203-9434-54A8DFA6DB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56111</xdr:rowOff>
        </xdr:from>
        <xdr:to>
          <xdr:col>0</xdr:col>
          <xdr:colOff>739140</xdr:colOff>
          <xdr:row>9</xdr:row>
          <xdr:rowOff>5542</xdr:rowOff>
        </xdr:to>
        <xdr:sp macro="" textlink="">
          <xdr:nvSpPr>
            <xdr:cNvPr id="6426" name="Control 282" hidden="1">
              <a:extLst>
                <a:ext uri="{63B3BB69-23CF-44E3-9099-C40C66FF867C}">
                  <a14:compatExt spid="_x0000_s6426"/>
                </a:ext>
                <a:ext uri="{FF2B5EF4-FFF2-40B4-BE49-F238E27FC236}">
                  <a16:creationId xmlns:a16="http://schemas.microsoft.com/office/drawing/2014/main" id="{BA087A0A-62B4-4317-BDB2-40A4FF4606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102524</xdr:rowOff>
        </xdr:from>
        <xdr:to>
          <xdr:col>0</xdr:col>
          <xdr:colOff>1120140</xdr:colOff>
          <xdr:row>12</xdr:row>
          <xdr:rowOff>51955</xdr:rowOff>
        </xdr:to>
        <xdr:sp macro="" textlink="">
          <xdr:nvSpPr>
            <xdr:cNvPr id="6427" name="Control 283" hidden="1">
              <a:extLst>
                <a:ext uri="{63B3BB69-23CF-44E3-9099-C40C66FF867C}">
                  <a14:compatExt spid="_x0000_s6427"/>
                </a:ext>
                <a:ext uri="{FF2B5EF4-FFF2-40B4-BE49-F238E27FC236}">
                  <a16:creationId xmlns:a16="http://schemas.microsoft.com/office/drawing/2014/main" id="{B2ED5220-95D5-4ED0-9E0E-8A933306DD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115685</xdr:rowOff>
        </xdr:from>
        <xdr:to>
          <xdr:col>0</xdr:col>
          <xdr:colOff>114300</xdr:colOff>
          <xdr:row>14</xdr:row>
          <xdr:rowOff>65116</xdr:rowOff>
        </xdr:to>
        <xdr:sp macro="" textlink="">
          <xdr:nvSpPr>
            <xdr:cNvPr id="6428" name="Control 284" hidden="1">
              <a:extLst>
                <a:ext uri="{63B3BB69-23CF-44E3-9099-C40C66FF867C}">
                  <a14:compatExt spid="_x0000_s6428"/>
                </a:ext>
                <a:ext uri="{FF2B5EF4-FFF2-40B4-BE49-F238E27FC236}">
                  <a16:creationId xmlns:a16="http://schemas.microsoft.com/office/drawing/2014/main" id="{85874FD9-73DD-4813-97CE-2FDC6DCEAD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144087</xdr:rowOff>
        </xdr:from>
        <xdr:to>
          <xdr:col>0</xdr:col>
          <xdr:colOff>129540</xdr:colOff>
          <xdr:row>16</xdr:row>
          <xdr:rowOff>101138</xdr:rowOff>
        </xdr:to>
        <xdr:sp macro="" textlink="">
          <xdr:nvSpPr>
            <xdr:cNvPr id="6429" name="Control 285" hidden="1">
              <a:extLst>
                <a:ext uri="{63B3BB69-23CF-44E3-9099-C40C66FF867C}">
                  <a14:compatExt spid="_x0000_s6429"/>
                </a:ext>
                <a:ext uri="{FF2B5EF4-FFF2-40B4-BE49-F238E27FC236}">
                  <a16:creationId xmlns:a16="http://schemas.microsoft.com/office/drawing/2014/main" id="{8C1B32C5-B446-46F9-A01E-87E0895DBD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159327</xdr:rowOff>
        </xdr:from>
        <xdr:to>
          <xdr:col>0</xdr:col>
          <xdr:colOff>121920</xdr:colOff>
          <xdr:row>5</xdr:row>
          <xdr:rowOff>108758</xdr:rowOff>
        </xdr:to>
        <xdr:sp macro="" textlink="">
          <xdr:nvSpPr>
            <xdr:cNvPr id="6430" name="Control 286" hidden="1">
              <a:extLst>
                <a:ext uri="{63B3BB69-23CF-44E3-9099-C40C66FF867C}">
                  <a14:compatExt spid="_x0000_s6430"/>
                </a:ext>
                <a:ext uri="{FF2B5EF4-FFF2-40B4-BE49-F238E27FC236}">
                  <a16:creationId xmlns:a16="http://schemas.microsoft.com/office/drawing/2014/main" id="{DF0AD691-AD49-40C5-8C75-EEC6E87E3D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175260</xdr:rowOff>
        </xdr:from>
        <xdr:to>
          <xdr:col>0</xdr:col>
          <xdr:colOff>739140</xdr:colOff>
          <xdr:row>8</xdr:row>
          <xdr:rowOff>124691</xdr:rowOff>
        </xdr:to>
        <xdr:sp macro="" textlink="">
          <xdr:nvSpPr>
            <xdr:cNvPr id="6431" name="Control 287" hidden="1">
              <a:extLst>
                <a:ext uri="{63B3BB69-23CF-44E3-9099-C40C66FF867C}">
                  <a14:compatExt spid="_x0000_s6431"/>
                </a:ext>
                <a:ext uri="{FF2B5EF4-FFF2-40B4-BE49-F238E27FC236}">
                  <a16:creationId xmlns:a16="http://schemas.microsoft.com/office/drawing/2014/main" id="{123DCC7C-5518-4AB0-80ED-E0C8A560B2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11084</xdr:rowOff>
        </xdr:from>
        <xdr:to>
          <xdr:col>0</xdr:col>
          <xdr:colOff>1120140</xdr:colOff>
          <xdr:row>11</xdr:row>
          <xdr:rowOff>140624</xdr:rowOff>
        </xdr:to>
        <xdr:sp macro="" textlink="">
          <xdr:nvSpPr>
            <xdr:cNvPr id="6432" name="Control 288" hidden="1">
              <a:extLst>
                <a:ext uri="{63B3BB69-23CF-44E3-9099-C40C66FF867C}">
                  <a14:compatExt spid="_x0000_s6432"/>
                </a:ext>
                <a:ext uri="{FF2B5EF4-FFF2-40B4-BE49-F238E27FC236}">
                  <a16:creationId xmlns:a16="http://schemas.microsoft.com/office/drawing/2014/main" id="{2860E98C-7ED6-4993-9057-8E99F58AAA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24245</xdr:rowOff>
        </xdr:from>
        <xdr:to>
          <xdr:col>0</xdr:col>
          <xdr:colOff>121920</xdr:colOff>
          <xdr:row>13</xdr:row>
          <xdr:rowOff>153785</xdr:rowOff>
        </xdr:to>
        <xdr:sp macro="" textlink="">
          <xdr:nvSpPr>
            <xdr:cNvPr id="6433" name="Control 289" hidden="1">
              <a:extLst>
                <a:ext uri="{63B3BB69-23CF-44E3-9099-C40C66FF867C}">
                  <a14:compatExt spid="_x0000_s6433"/>
                </a:ext>
                <a:ext uri="{FF2B5EF4-FFF2-40B4-BE49-F238E27FC236}">
                  <a16:creationId xmlns:a16="http://schemas.microsoft.com/office/drawing/2014/main" id="{C541C122-4A04-42E8-ADFF-46500C1174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45027</xdr:rowOff>
        </xdr:from>
        <xdr:to>
          <xdr:col>0</xdr:col>
          <xdr:colOff>129540</xdr:colOff>
          <xdr:row>16</xdr:row>
          <xdr:rowOff>2078</xdr:rowOff>
        </xdr:to>
        <xdr:sp macro="" textlink="">
          <xdr:nvSpPr>
            <xdr:cNvPr id="6434" name="Control 290" hidden="1">
              <a:extLst>
                <a:ext uri="{63B3BB69-23CF-44E3-9099-C40C66FF867C}">
                  <a14:compatExt spid="_x0000_s6434"/>
                </a:ext>
                <a:ext uri="{FF2B5EF4-FFF2-40B4-BE49-F238E27FC236}">
                  <a16:creationId xmlns:a16="http://schemas.microsoft.com/office/drawing/2014/main" id="{726795DF-3E79-423E-9E79-2DBA3B509B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24938</xdr:rowOff>
        </xdr:from>
        <xdr:to>
          <xdr:col>0</xdr:col>
          <xdr:colOff>114300</xdr:colOff>
          <xdr:row>5</xdr:row>
          <xdr:rowOff>154478</xdr:rowOff>
        </xdr:to>
        <xdr:sp macro="" textlink="">
          <xdr:nvSpPr>
            <xdr:cNvPr id="6435" name="Control 291" hidden="1">
              <a:extLst>
                <a:ext uri="{63B3BB69-23CF-44E3-9099-C40C66FF867C}">
                  <a14:compatExt spid="_x0000_s6435"/>
                </a:ext>
                <a:ext uri="{FF2B5EF4-FFF2-40B4-BE49-F238E27FC236}">
                  <a16:creationId xmlns:a16="http://schemas.microsoft.com/office/drawing/2014/main" id="{63DBC984-A15E-4957-8A0E-A1B3615064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48491</xdr:rowOff>
        </xdr:from>
        <xdr:to>
          <xdr:col>0</xdr:col>
          <xdr:colOff>739140</xdr:colOff>
          <xdr:row>8</xdr:row>
          <xdr:rowOff>178031</xdr:rowOff>
        </xdr:to>
        <xdr:sp macro="" textlink="">
          <xdr:nvSpPr>
            <xdr:cNvPr id="6436" name="Control 292" hidden="1">
              <a:extLst>
                <a:ext uri="{63B3BB69-23CF-44E3-9099-C40C66FF867C}">
                  <a14:compatExt spid="_x0000_s6436"/>
                </a:ext>
                <a:ext uri="{FF2B5EF4-FFF2-40B4-BE49-F238E27FC236}">
                  <a16:creationId xmlns:a16="http://schemas.microsoft.com/office/drawing/2014/main" id="{1AECEBA3-037E-40EB-BB2B-E8FAC2A46A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72044</xdr:rowOff>
        </xdr:from>
        <xdr:to>
          <xdr:col>0</xdr:col>
          <xdr:colOff>1120140</xdr:colOff>
          <xdr:row>12</xdr:row>
          <xdr:rowOff>21475</xdr:rowOff>
        </xdr:to>
        <xdr:sp macro="" textlink="">
          <xdr:nvSpPr>
            <xdr:cNvPr id="6437" name="Control 293" hidden="1">
              <a:extLst>
                <a:ext uri="{63B3BB69-23CF-44E3-9099-C40C66FF867C}">
                  <a14:compatExt spid="_x0000_s6437"/>
                </a:ext>
                <a:ext uri="{FF2B5EF4-FFF2-40B4-BE49-F238E27FC236}">
                  <a16:creationId xmlns:a16="http://schemas.microsoft.com/office/drawing/2014/main" id="{030A4A65-37FF-480D-8F7B-6457E952CC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92825</xdr:rowOff>
        </xdr:from>
        <xdr:to>
          <xdr:col>0</xdr:col>
          <xdr:colOff>114300</xdr:colOff>
          <xdr:row>14</xdr:row>
          <xdr:rowOff>42256</xdr:rowOff>
        </xdr:to>
        <xdr:sp macro="" textlink="">
          <xdr:nvSpPr>
            <xdr:cNvPr id="6438" name="Control 294" hidden="1">
              <a:extLst>
                <a:ext uri="{63B3BB69-23CF-44E3-9099-C40C66FF867C}">
                  <a14:compatExt spid="_x0000_s6438"/>
                </a:ext>
                <a:ext uri="{FF2B5EF4-FFF2-40B4-BE49-F238E27FC236}">
                  <a16:creationId xmlns:a16="http://schemas.microsoft.com/office/drawing/2014/main" id="{105E4FDF-3FC3-4F39-ACD8-0188027C6E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113607</xdr:rowOff>
        </xdr:from>
        <xdr:to>
          <xdr:col>0</xdr:col>
          <xdr:colOff>129540</xdr:colOff>
          <xdr:row>16</xdr:row>
          <xdr:rowOff>70658</xdr:rowOff>
        </xdr:to>
        <xdr:sp macro="" textlink="">
          <xdr:nvSpPr>
            <xdr:cNvPr id="6439" name="Control 295" hidden="1">
              <a:extLst>
                <a:ext uri="{63B3BB69-23CF-44E3-9099-C40C66FF867C}">
                  <a14:compatExt spid="_x0000_s6439"/>
                </a:ext>
                <a:ext uri="{FF2B5EF4-FFF2-40B4-BE49-F238E27FC236}">
                  <a16:creationId xmlns:a16="http://schemas.microsoft.com/office/drawing/2014/main" id="{6BC39E5A-1E9C-491D-811F-E7E1DB3EBD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anka.lochmann@rl.co.at" TargetMode="External"/><Relationship Id="rId13" Type="http://schemas.openxmlformats.org/officeDocument/2006/relationships/ctrlProp" Target="../ctrlProps/ctrlProp1.xml"/><Relationship Id="rId3" Type="http://schemas.openxmlformats.org/officeDocument/2006/relationships/hyperlink" Target="mailto:elena.rayman@priorbank.by" TargetMode="External"/><Relationship Id="rId7" Type="http://schemas.openxmlformats.org/officeDocument/2006/relationships/hyperlink" Target="mailto:stanka.lochmann@rl.co.at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selma.ibisevic@raiffeisengroup.ba" TargetMode="External"/><Relationship Id="rId16" Type="http://schemas.openxmlformats.org/officeDocument/2006/relationships/comments" Target="../comments1.xml"/><Relationship Id="rId1" Type="http://schemas.openxmlformats.org/officeDocument/2006/relationships/hyperlink" Target="mailto:viktoriia.klymenko@aval.ua" TargetMode="External"/><Relationship Id="rId6" Type="http://schemas.openxmlformats.org/officeDocument/2006/relationships/hyperlink" Target="mailto:muhamet.aliu@raiffeisen-kosovo.com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mailto:stanka.lochmann@rl.co.at" TargetMode="External"/><Relationship Id="rId15" Type="http://schemas.openxmlformats.org/officeDocument/2006/relationships/ctrlProp" Target="../ctrlProps/ctrlProp3.xm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natalia.swarovskaya@rla.com.ua" TargetMode="External"/><Relationship Id="rId9" Type="http://schemas.openxmlformats.org/officeDocument/2006/relationships/hyperlink" Target="mailto:simone.petrillo@rbinternational.com" TargetMode="External"/><Relationship Id="rId1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36.emf"/><Relationship Id="rId299" Type="http://schemas.openxmlformats.org/officeDocument/2006/relationships/image" Target="../media/image104.emf"/><Relationship Id="rId21" Type="http://schemas.openxmlformats.org/officeDocument/2006/relationships/control" Target="../activeX/activeX8.xml"/><Relationship Id="rId63" Type="http://schemas.openxmlformats.org/officeDocument/2006/relationships/control" Target="../activeX/activeX39.xml"/><Relationship Id="rId159" Type="http://schemas.openxmlformats.org/officeDocument/2006/relationships/image" Target="../media/image52.emf"/><Relationship Id="rId324" Type="http://schemas.openxmlformats.org/officeDocument/2006/relationships/control" Target="../activeX/activeX210.xml"/><Relationship Id="rId366" Type="http://schemas.openxmlformats.org/officeDocument/2006/relationships/control" Target="../activeX/activeX241.xml"/><Relationship Id="rId170" Type="http://schemas.openxmlformats.org/officeDocument/2006/relationships/control" Target="../activeX/activeX109.xml"/><Relationship Id="rId226" Type="http://schemas.openxmlformats.org/officeDocument/2006/relationships/control" Target="../activeX/activeX144.xml"/><Relationship Id="rId268" Type="http://schemas.openxmlformats.org/officeDocument/2006/relationships/control" Target="../activeX/activeX170.xml"/><Relationship Id="rId32" Type="http://schemas.openxmlformats.org/officeDocument/2006/relationships/image" Target="../media/image11.emf"/><Relationship Id="rId74" Type="http://schemas.openxmlformats.org/officeDocument/2006/relationships/control" Target="../activeX/activeX46.xml"/><Relationship Id="rId128" Type="http://schemas.openxmlformats.org/officeDocument/2006/relationships/control" Target="../activeX/activeX82.xml"/><Relationship Id="rId335" Type="http://schemas.openxmlformats.org/officeDocument/2006/relationships/image" Target="../media/image111.emf"/><Relationship Id="rId377" Type="http://schemas.openxmlformats.org/officeDocument/2006/relationships/control" Target="../activeX/activeX250.xml"/><Relationship Id="rId5" Type="http://schemas.openxmlformats.org/officeDocument/2006/relationships/drawing" Target="../drawings/drawing3.xml"/><Relationship Id="rId181" Type="http://schemas.openxmlformats.org/officeDocument/2006/relationships/image" Target="../media/image60.emf"/><Relationship Id="rId237" Type="http://schemas.openxmlformats.org/officeDocument/2006/relationships/control" Target="../activeX/activeX151.xml"/><Relationship Id="rId402" Type="http://schemas.openxmlformats.org/officeDocument/2006/relationships/control" Target="../activeX/activeX269.xml"/><Relationship Id="rId258" Type="http://schemas.openxmlformats.org/officeDocument/2006/relationships/control" Target="../activeX/activeX164.xml"/><Relationship Id="rId279" Type="http://schemas.openxmlformats.org/officeDocument/2006/relationships/image" Target="../media/image96.emf"/><Relationship Id="rId22" Type="http://schemas.openxmlformats.org/officeDocument/2006/relationships/image" Target="../media/image8.emf"/><Relationship Id="rId43" Type="http://schemas.openxmlformats.org/officeDocument/2006/relationships/image" Target="../media/image13.emf"/><Relationship Id="rId64" Type="http://schemas.openxmlformats.org/officeDocument/2006/relationships/control" Target="../activeX/activeX40.xml"/><Relationship Id="rId118" Type="http://schemas.openxmlformats.org/officeDocument/2006/relationships/control" Target="../activeX/activeX76.xml"/><Relationship Id="rId139" Type="http://schemas.openxmlformats.org/officeDocument/2006/relationships/image" Target="../media/image44.emf"/><Relationship Id="rId290" Type="http://schemas.openxmlformats.org/officeDocument/2006/relationships/control" Target="../activeX/activeX184.xml"/><Relationship Id="rId304" Type="http://schemas.openxmlformats.org/officeDocument/2006/relationships/control" Target="../activeX/activeX193.xml"/><Relationship Id="rId325" Type="http://schemas.openxmlformats.org/officeDocument/2006/relationships/control" Target="../activeX/activeX211.xml"/><Relationship Id="rId346" Type="http://schemas.openxmlformats.org/officeDocument/2006/relationships/image" Target="../media/image115.emf"/><Relationship Id="rId367" Type="http://schemas.openxmlformats.org/officeDocument/2006/relationships/control" Target="../activeX/activeX242.xml"/><Relationship Id="rId388" Type="http://schemas.openxmlformats.org/officeDocument/2006/relationships/control" Target="../activeX/activeX258.xml"/><Relationship Id="rId85" Type="http://schemas.openxmlformats.org/officeDocument/2006/relationships/control" Target="../activeX/activeX55.xml"/><Relationship Id="rId150" Type="http://schemas.openxmlformats.org/officeDocument/2006/relationships/control" Target="../activeX/activeX96.xml"/><Relationship Id="rId171" Type="http://schemas.openxmlformats.org/officeDocument/2006/relationships/image" Target="../media/image56.emf"/><Relationship Id="rId192" Type="http://schemas.openxmlformats.org/officeDocument/2006/relationships/control" Target="../activeX/activeX122.xml"/><Relationship Id="rId206" Type="http://schemas.openxmlformats.org/officeDocument/2006/relationships/control" Target="../activeX/activeX131.xml"/><Relationship Id="rId227" Type="http://schemas.openxmlformats.org/officeDocument/2006/relationships/image" Target="../media/image77.emf"/><Relationship Id="rId413" Type="http://schemas.openxmlformats.org/officeDocument/2006/relationships/image" Target="../media/image129.emf"/><Relationship Id="rId248" Type="http://schemas.openxmlformats.org/officeDocument/2006/relationships/control" Target="../activeX/activeX158.xml"/><Relationship Id="rId269" Type="http://schemas.openxmlformats.org/officeDocument/2006/relationships/control" Target="../activeX/activeX171.xml"/><Relationship Id="rId12" Type="http://schemas.openxmlformats.org/officeDocument/2006/relationships/image" Target="../media/image3.emf"/><Relationship Id="rId33" Type="http://schemas.openxmlformats.org/officeDocument/2006/relationships/control" Target="../activeX/activeX16.xml"/><Relationship Id="rId108" Type="http://schemas.openxmlformats.org/officeDocument/2006/relationships/control" Target="../activeX/activeX70.xml"/><Relationship Id="rId129" Type="http://schemas.openxmlformats.org/officeDocument/2006/relationships/control" Target="../activeX/activeX83.xml"/><Relationship Id="rId280" Type="http://schemas.openxmlformats.org/officeDocument/2006/relationships/control" Target="../activeX/activeX178.xml"/><Relationship Id="rId315" Type="http://schemas.openxmlformats.org/officeDocument/2006/relationships/image" Target="../media/image107.emf"/><Relationship Id="rId336" Type="http://schemas.openxmlformats.org/officeDocument/2006/relationships/control" Target="../activeX/activeX219.xml"/><Relationship Id="rId357" Type="http://schemas.openxmlformats.org/officeDocument/2006/relationships/image" Target="../media/image118.emf"/><Relationship Id="rId54" Type="http://schemas.openxmlformats.org/officeDocument/2006/relationships/control" Target="../activeX/activeX32.xml"/><Relationship Id="rId75" Type="http://schemas.openxmlformats.org/officeDocument/2006/relationships/control" Target="../activeX/activeX47.xml"/><Relationship Id="rId96" Type="http://schemas.openxmlformats.org/officeDocument/2006/relationships/control" Target="../activeX/activeX62.xml"/><Relationship Id="rId140" Type="http://schemas.openxmlformats.org/officeDocument/2006/relationships/control" Target="../activeX/activeX90.xml"/><Relationship Id="rId161" Type="http://schemas.openxmlformats.org/officeDocument/2006/relationships/control" Target="../activeX/activeX103.xml"/><Relationship Id="rId182" Type="http://schemas.openxmlformats.org/officeDocument/2006/relationships/control" Target="../activeX/activeX116.xml"/><Relationship Id="rId217" Type="http://schemas.openxmlformats.org/officeDocument/2006/relationships/image" Target="../media/image73.emf"/><Relationship Id="rId378" Type="http://schemas.openxmlformats.org/officeDocument/2006/relationships/control" Target="../activeX/activeX251.xml"/><Relationship Id="rId399" Type="http://schemas.openxmlformats.org/officeDocument/2006/relationships/control" Target="../activeX/activeX267.xml"/><Relationship Id="rId403" Type="http://schemas.openxmlformats.org/officeDocument/2006/relationships/control" Target="../activeX/activeX270.xml"/><Relationship Id="rId6" Type="http://schemas.openxmlformats.org/officeDocument/2006/relationships/vmlDrawing" Target="../drawings/vmlDrawing3.vml"/><Relationship Id="rId238" Type="http://schemas.openxmlformats.org/officeDocument/2006/relationships/control" Target="../activeX/activeX152.xml"/><Relationship Id="rId259" Type="http://schemas.openxmlformats.org/officeDocument/2006/relationships/image" Target="../media/image89.emf"/><Relationship Id="rId23" Type="http://schemas.openxmlformats.org/officeDocument/2006/relationships/control" Target="../activeX/activeX9.xml"/><Relationship Id="rId119" Type="http://schemas.openxmlformats.org/officeDocument/2006/relationships/image" Target="../media/image37.emf"/><Relationship Id="rId270" Type="http://schemas.openxmlformats.org/officeDocument/2006/relationships/control" Target="../activeX/activeX172.xml"/><Relationship Id="rId291" Type="http://schemas.openxmlformats.org/officeDocument/2006/relationships/image" Target="../media/image101.emf"/><Relationship Id="rId305" Type="http://schemas.openxmlformats.org/officeDocument/2006/relationships/control" Target="../activeX/activeX194.xml"/><Relationship Id="rId326" Type="http://schemas.openxmlformats.org/officeDocument/2006/relationships/control" Target="../activeX/activeX212.xml"/><Relationship Id="rId347" Type="http://schemas.openxmlformats.org/officeDocument/2006/relationships/control" Target="../activeX/activeX226.xml"/><Relationship Id="rId44" Type="http://schemas.openxmlformats.org/officeDocument/2006/relationships/control" Target="../activeX/activeX25.xml"/><Relationship Id="rId65" Type="http://schemas.openxmlformats.org/officeDocument/2006/relationships/image" Target="../media/image19.emf"/><Relationship Id="rId86" Type="http://schemas.openxmlformats.org/officeDocument/2006/relationships/control" Target="../activeX/activeX56.xml"/><Relationship Id="rId130" Type="http://schemas.openxmlformats.org/officeDocument/2006/relationships/control" Target="../activeX/activeX84.xml"/><Relationship Id="rId151" Type="http://schemas.openxmlformats.org/officeDocument/2006/relationships/image" Target="../media/image49.emf"/><Relationship Id="rId368" Type="http://schemas.openxmlformats.org/officeDocument/2006/relationships/control" Target="../activeX/activeX243.xml"/><Relationship Id="rId389" Type="http://schemas.openxmlformats.org/officeDocument/2006/relationships/image" Target="../media/image125.emf"/><Relationship Id="rId172" Type="http://schemas.openxmlformats.org/officeDocument/2006/relationships/control" Target="../activeX/activeX110.xml"/><Relationship Id="rId193" Type="http://schemas.openxmlformats.org/officeDocument/2006/relationships/control" Target="../activeX/activeX123.xml"/><Relationship Id="rId207" Type="http://schemas.openxmlformats.org/officeDocument/2006/relationships/image" Target="../media/image70.emf"/><Relationship Id="rId228" Type="http://schemas.openxmlformats.org/officeDocument/2006/relationships/control" Target="../activeX/activeX145.xml"/><Relationship Id="rId249" Type="http://schemas.openxmlformats.org/officeDocument/2006/relationships/image" Target="../media/image85.emf"/><Relationship Id="rId414" Type="http://schemas.openxmlformats.org/officeDocument/2006/relationships/control" Target="../activeX/activeX279.xml"/><Relationship Id="rId13" Type="http://schemas.openxmlformats.org/officeDocument/2006/relationships/control" Target="../activeX/activeX4.xml"/><Relationship Id="rId109" Type="http://schemas.openxmlformats.org/officeDocument/2006/relationships/image" Target="../media/image33.emf"/><Relationship Id="rId260" Type="http://schemas.openxmlformats.org/officeDocument/2006/relationships/control" Target="../activeX/activeX165.xml"/><Relationship Id="rId281" Type="http://schemas.openxmlformats.org/officeDocument/2006/relationships/image" Target="../media/image97.emf"/><Relationship Id="rId316" Type="http://schemas.openxmlformats.org/officeDocument/2006/relationships/control" Target="../activeX/activeX203.xml"/><Relationship Id="rId337" Type="http://schemas.openxmlformats.org/officeDocument/2006/relationships/image" Target="../media/image112.emf"/><Relationship Id="rId34" Type="http://schemas.openxmlformats.org/officeDocument/2006/relationships/control" Target="../activeX/activeX17.xml"/><Relationship Id="rId55" Type="http://schemas.openxmlformats.org/officeDocument/2006/relationships/control" Target="../activeX/activeX33.xml"/><Relationship Id="rId76" Type="http://schemas.openxmlformats.org/officeDocument/2006/relationships/control" Target="../activeX/activeX48.xml"/><Relationship Id="rId97" Type="http://schemas.openxmlformats.org/officeDocument/2006/relationships/control" Target="../activeX/activeX63.xml"/><Relationship Id="rId120" Type="http://schemas.openxmlformats.org/officeDocument/2006/relationships/control" Target="../activeX/activeX77.xml"/><Relationship Id="rId141" Type="http://schemas.openxmlformats.org/officeDocument/2006/relationships/image" Target="../media/image45.emf"/><Relationship Id="rId358" Type="http://schemas.openxmlformats.org/officeDocument/2006/relationships/control" Target="../activeX/activeX234.xml"/><Relationship Id="rId379" Type="http://schemas.openxmlformats.org/officeDocument/2006/relationships/control" Target="../activeX/activeX252.xml"/><Relationship Id="rId7" Type="http://schemas.openxmlformats.org/officeDocument/2006/relationships/control" Target="../activeX/activeX1.xml"/><Relationship Id="rId162" Type="http://schemas.openxmlformats.org/officeDocument/2006/relationships/control" Target="../activeX/activeX104.xml"/><Relationship Id="rId183" Type="http://schemas.openxmlformats.org/officeDocument/2006/relationships/image" Target="../media/image61.emf"/><Relationship Id="rId218" Type="http://schemas.openxmlformats.org/officeDocument/2006/relationships/control" Target="../activeX/activeX139.xml"/><Relationship Id="rId239" Type="http://schemas.openxmlformats.org/officeDocument/2006/relationships/image" Target="../media/image81.emf"/><Relationship Id="rId390" Type="http://schemas.openxmlformats.org/officeDocument/2006/relationships/control" Target="../activeX/activeX259.xml"/><Relationship Id="rId404" Type="http://schemas.openxmlformats.org/officeDocument/2006/relationships/control" Target="../activeX/activeX271.xml"/><Relationship Id="rId250" Type="http://schemas.openxmlformats.org/officeDocument/2006/relationships/control" Target="../activeX/activeX159.xml"/><Relationship Id="rId271" Type="http://schemas.openxmlformats.org/officeDocument/2006/relationships/image" Target="../media/image93.emf"/><Relationship Id="rId292" Type="http://schemas.openxmlformats.org/officeDocument/2006/relationships/control" Target="../activeX/activeX185.xml"/><Relationship Id="rId306" Type="http://schemas.openxmlformats.org/officeDocument/2006/relationships/control" Target="../activeX/activeX195.xml"/><Relationship Id="rId24" Type="http://schemas.openxmlformats.org/officeDocument/2006/relationships/control" Target="../activeX/activeX10.xml"/><Relationship Id="rId45" Type="http://schemas.openxmlformats.org/officeDocument/2006/relationships/image" Target="../media/image14.emf"/><Relationship Id="rId66" Type="http://schemas.openxmlformats.org/officeDocument/2006/relationships/control" Target="../activeX/activeX41.xml"/><Relationship Id="rId87" Type="http://schemas.openxmlformats.org/officeDocument/2006/relationships/image" Target="../media/image25.emf"/><Relationship Id="rId110" Type="http://schemas.openxmlformats.org/officeDocument/2006/relationships/control" Target="../activeX/activeX71.xml"/><Relationship Id="rId131" Type="http://schemas.openxmlformats.org/officeDocument/2006/relationships/image" Target="../media/image41.emf"/><Relationship Id="rId327" Type="http://schemas.openxmlformats.org/officeDocument/2006/relationships/image" Target="../media/image109.emf"/><Relationship Id="rId348" Type="http://schemas.openxmlformats.org/officeDocument/2006/relationships/image" Target="../media/image116.emf"/><Relationship Id="rId369" Type="http://schemas.openxmlformats.org/officeDocument/2006/relationships/image" Target="../media/image120.emf"/><Relationship Id="rId152" Type="http://schemas.openxmlformats.org/officeDocument/2006/relationships/control" Target="../activeX/activeX97.xml"/><Relationship Id="rId173" Type="http://schemas.openxmlformats.org/officeDocument/2006/relationships/image" Target="../media/image57.emf"/><Relationship Id="rId194" Type="http://schemas.openxmlformats.org/officeDocument/2006/relationships/control" Target="../activeX/activeX124.xml"/><Relationship Id="rId208" Type="http://schemas.openxmlformats.org/officeDocument/2006/relationships/control" Target="../activeX/activeX132.xml"/><Relationship Id="rId229" Type="http://schemas.openxmlformats.org/officeDocument/2006/relationships/control" Target="../activeX/activeX146.xml"/><Relationship Id="rId380" Type="http://schemas.openxmlformats.org/officeDocument/2006/relationships/control" Target="../activeX/activeX253.xml"/><Relationship Id="rId415" Type="http://schemas.openxmlformats.org/officeDocument/2006/relationships/control" Target="../activeX/activeX280.xml"/><Relationship Id="rId240" Type="http://schemas.openxmlformats.org/officeDocument/2006/relationships/control" Target="../activeX/activeX153.xml"/><Relationship Id="rId261" Type="http://schemas.openxmlformats.org/officeDocument/2006/relationships/control" Target="../activeX/activeX166.xml"/><Relationship Id="rId14" Type="http://schemas.openxmlformats.org/officeDocument/2006/relationships/image" Target="../media/image4.emf"/><Relationship Id="rId35" Type="http://schemas.openxmlformats.org/officeDocument/2006/relationships/control" Target="../activeX/activeX18.xml"/><Relationship Id="rId56" Type="http://schemas.openxmlformats.org/officeDocument/2006/relationships/control" Target="../activeX/activeX34.xml"/><Relationship Id="rId77" Type="http://schemas.openxmlformats.org/officeDocument/2006/relationships/control" Target="../activeX/activeX49.xml"/><Relationship Id="rId100" Type="http://schemas.openxmlformats.org/officeDocument/2006/relationships/control" Target="../activeX/activeX65.xml"/><Relationship Id="rId282" Type="http://schemas.openxmlformats.org/officeDocument/2006/relationships/control" Target="../activeX/activeX179.xml"/><Relationship Id="rId317" Type="http://schemas.openxmlformats.org/officeDocument/2006/relationships/control" Target="../activeX/activeX204.xml"/><Relationship Id="rId338" Type="http://schemas.openxmlformats.org/officeDocument/2006/relationships/control" Target="../activeX/activeX220.xml"/><Relationship Id="rId359" Type="http://schemas.openxmlformats.org/officeDocument/2006/relationships/control" Target="../activeX/activeX235.xml"/><Relationship Id="rId8" Type="http://schemas.openxmlformats.org/officeDocument/2006/relationships/image" Target="../media/image1.emf"/><Relationship Id="rId98" Type="http://schemas.openxmlformats.org/officeDocument/2006/relationships/control" Target="../activeX/activeX64.xml"/><Relationship Id="rId121" Type="http://schemas.openxmlformats.org/officeDocument/2006/relationships/control" Target="../activeX/activeX78.xml"/><Relationship Id="rId142" Type="http://schemas.openxmlformats.org/officeDocument/2006/relationships/control" Target="../activeX/activeX91.xml"/><Relationship Id="rId163" Type="http://schemas.openxmlformats.org/officeDocument/2006/relationships/image" Target="../media/image53.emf"/><Relationship Id="rId184" Type="http://schemas.openxmlformats.org/officeDocument/2006/relationships/control" Target="../activeX/activeX117.xml"/><Relationship Id="rId219" Type="http://schemas.openxmlformats.org/officeDocument/2006/relationships/image" Target="../media/image74.emf"/><Relationship Id="rId370" Type="http://schemas.openxmlformats.org/officeDocument/2006/relationships/control" Target="../activeX/activeX244.xml"/><Relationship Id="rId391" Type="http://schemas.openxmlformats.org/officeDocument/2006/relationships/control" Target="../activeX/activeX260.xml"/><Relationship Id="rId405" Type="http://schemas.openxmlformats.org/officeDocument/2006/relationships/control" Target="../activeX/activeX272.xml"/><Relationship Id="rId230" Type="http://schemas.openxmlformats.org/officeDocument/2006/relationships/control" Target="../activeX/activeX147.xml"/><Relationship Id="rId251" Type="http://schemas.openxmlformats.org/officeDocument/2006/relationships/image" Target="../media/image86.emf"/><Relationship Id="rId25" Type="http://schemas.openxmlformats.org/officeDocument/2006/relationships/image" Target="../media/image9.emf"/><Relationship Id="rId46" Type="http://schemas.openxmlformats.org/officeDocument/2006/relationships/control" Target="../activeX/activeX26.xml"/><Relationship Id="rId67" Type="http://schemas.openxmlformats.org/officeDocument/2006/relationships/control" Target="../activeX/activeX42.xml"/><Relationship Id="rId272" Type="http://schemas.openxmlformats.org/officeDocument/2006/relationships/control" Target="../activeX/activeX173.xml"/><Relationship Id="rId293" Type="http://schemas.openxmlformats.org/officeDocument/2006/relationships/control" Target="../activeX/activeX186.xml"/><Relationship Id="rId307" Type="http://schemas.openxmlformats.org/officeDocument/2006/relationships/control" Target="../activeX/activeX196.xml"/><Relationship Id="rId328" Type="http://schemas.openxmlformats.org/officeDocument/2006/relationships/control" Target="../activeX/activeX213.xml"/><Relationship Id="rId349" Type="http://schemas.openxmlformats.org/officeDocument/2006/relationships/control" Target="../activeX/activeX227.xml"/><Relationship Id="rId88" Type="http://schemas.openxmlformats.org/officeDocument/2006/relationships/control" Target="../activeX/activeX57.xml"/><Relationship Id="rId111" Type="http://schemas.openxmlformats.org/officeDocument/2006/relationships/image" Target="../media/image34.emf"/><Relationship Id="rId132" Type="http://schemas.openxmlformats.org/officeDocument/2006/relationships/control" Target="../activeX/activeX85.xml"/><Relationship Id="rId153" Type="http://schemas.openxmlformats.org/officeDocument/2006/relationships/control" Target="../activeX/activeX98.xml"/><Relationship Id="rId174" Type="http://schemas.openxmlformats.org/officeDocument/2006/relationships/control" Target="../activeX/activeX111.xml"/><Relationship Id="rId195" Type="http://schemas.openxmlformats.org/officeDocument/2006/relationships/image" Target="../media/image65.emf"/><Relationship Id="rId209" Type="http://schemas.openxmlformats.org/officeDocument/2006/relationships/image" Target="../media/image71.emf"/><Relationship Id="rId360" Type="http://schemas.openxmlformats.org/officeDocument/2006/relationships/control" Target="../activeX/activeX236.xml"/><Relationship Id="rId381" Type="http://schemas.openxmlformats.org/officeDocument/2006/relationships/image" Target="../media/image122.emf"/><Relationship Id="rId416" Type="http://schemas.openxmlformats.org/officeDocument/2006/relationships/control" Target="../activeX/activeX281.xml"/><Relationship Id="rId220" Type="http://schemas.openxmlformats.org/officeDocument/2006/relationships/control" Target="../activeX/activeX140.xml"/><Relationship Id="rId241" Type="http://schemas.openxmlformats.org/officeDocument/2006/relationships/image" Target="../media/image82.emf"/><Relationship Id="rId15" Type="http://schemas.openxmlformats.org/officeDocument/2006/relationships/control" Target="../activeX/activeX5.xml"/><Relationship Id="rId36" Type="http://schemas.openxmlformats.org/officeDocument/2006/relationships/control" Target="../activeX/activeX19.xml"/><Relationship Id="rId57" Type="http://schemas.openxmlformats.org/officeDocument/2006/relationships/control" Target="../activeX/activeX35.xml"/><Relationship Id="rId262" Type="http://schemas.openxmlformats.org/officeDocument/2006/relationships/control" Target="../activeX/activeX167.xml"/><Relationship Id="rId283" Type="http://schemas.openxmlformats.org/officeDocument/2006/relationships/image" Target="../media/image98.emf"/><Relationship Id="rId318" Type="http://schemas.openxmlformats.org/officeDocument/2006/relationships/control" Target="../activeX/activeX205.xml"/><Relationship Id="rId339" Type="http://schemas.openxmlformats.org/officeDocument/2006/relationships/control" Target="../activeX/activeX221.xml"/><Relationship Id="rId78" Type="http://schemas.openxmlformats.org/officeDocument/2006/relationships/control" Target="../activeX/activeX50.xml"/><Relationship Id="rId99" Type="http://schemas.openxmlformats.org/officeDocument/2006/relationships/image" Target="../media/image29.emf"/><Relationship Id="rId101" Type="http://schemas.openxmlformats.org/officeDocument/2006/relationships/image" Target="../media/image30.emf"/><Relationship Id="rId122" Type="http://schemas.openxmlformats.org/officeDocument/2006/relationships/control" Target="../activeX/activeX79.xml"/><Relationship Id="rId143" Type="http://schemas.openxmlformats.org/officeDocument/2006/relationships/image" Target="../media/image46.emf"/><Relationship Id="rId164" Type="http://schemas.openxmlformats.org/officeDocument/2006/relationships/control" Target="../activeX/activeX105.xml"/><Relationship Id="rId185" Type="http://schemas.openxmlformats.org/officeDocument/2006/relationships/control" Target="../activeX/activeX118.xml"/><Relationship Id="rId350" Type="http://schemas.openxmlformats.org/officeDocument/2006/relationships/control" Target="../activeX/activeX228.xml"/><Relationship Id="rId371" Type="http://schemas.openxmlformats.org/officeDocument/2006/relationships/control" Target="../activeX/activeX245.xml"/><Relationship Id="rId406" Type="http://schemas.openxmlformats.org/officeDocument/2006/relationships/control" Target="../activeX/activeX273.xml"/><Relationship Id="rId9" Type="http://schemas.openxmlformats.org/officeDocument/2006/relationships/control" Target="../activeX/activeX2.xml"/><Relationship Id="rId210" Type="http://schemas.openxmlformats.org/officeDocument/2006/relationships/control" Target="../activeX/activeX133.xml"/><Relationship Id="rId392" Type="http://schemas.openxmlformats.org/officeDocument/2006/relationships/control" Target="../activeX/activeX261.xml"/><Relationship Id="rId26" Type="http://schemas.openxmlformats.org/officeDocument/2006/relationships/control" Target="../activeX/activeX11.xml"/><Relationship Id="rId231" Type="http://schemas.openxmlformats.org/officeDocument/2006/relationships/image" Target="../media/image78.emf"/><Relationship Id="rId252" Type="http://schemas.openxmlformats.org/officeDocument/2006/relationships/control" Target="../activeX/activeX160.xml"/><Relationship Id="rId273" Type="http://schemas.openxmlformats.org/officeDocument/2006/relationships/image" Target="../media/image94.emf"/><Relationship Id="rId294" Type="http://schemas.openxmlformats.org/officeDocument/2006/relationships/control" Target="../activeX/activeX187.xml"/><Relationship Id="rId308" Type="http://schemas.openxmlformats.org/officeDocument/2006/relationships/control" Target="../activeX/activeX197.xml"/><Relationship Id="rId329" Type="http://schemas.openxmlformats.org/officeDocument/2006/relationships/image" Target="../media/image110.emf"/><Relationship Id="rId47" Type="http://schemas.openxmlformats.org/officeDocument/2006/relationships/control" Target="../activeX/activeX27.xml"/><Relationship Id="rId68" Type="http://schemas.openxmlformats.org/officeDocument/2006/relationships/control" Target="../activeX/activeX43.xml"/><Relationship Id="rId89" Type="http://schemas.openxmlformats.org/officeDocument/2006/relationships/control" Target="../activeX/activeX58.xml"/><Relationship Id="rId112" Type="http://schemas.openxmlformats.org/officeDocument/2006/relationships/control" Target="../activeX/activeX72.xml"/><Relationship Id="rId133" Type="http://schemas.openxmlformats.org/officeDocument/2006/relationships/image" Target="../media/image42.emf"/><Relationship Id="rId154" Type="http://schemas.openxmlformats.org/officeDocument/2006/relationships/control" Target="../activeX/activeX99.xml"/><Relationship Id="rId175" Type="http://schemas.openxmlformats.org/officeDocument/2006/relationships/image" Target="../media/image58.emf"/><Relationship Id="rId340" Type="http://schemas.openxmlformats.org/officeDocument/2006/relationships/control" Target="../activeX/activeX222.xml"/><Relationship Id="rId361" Type="http://schemas.openxmlformats.org/officeDocument/2006/relationships/control" Target="../activeX/activeX237.xml"/><Relationship Id="rId196" Type="http://schemas.openxmlformats.org/officeDocument/2006/relationships/control" Target="../activeX/activeX125.xml"/><Relationship Id="rId200" Type="http://schemas.openxmlformats.org/officeDocument/2006/relationships/control" Target="../activeX/activeX127.xml"/><Relationship Id="rId382" Type="http://schemas.openxmlformats.org/officeDocument/2006/relationships/control" Target="../activeX/activeX254.xml"/><Relationship Id="rId417" Type="http://schemas.openxmlformats.org/officeDocument/2006/relationships/control" Target="../activeX/activeX282.xml"/><Relationship Id="rId16" Type="http://schemas.openxmlformats.org/officeDocument/2006/relationships/image" Target="../media/image5.emf"/><Relationship Id="rId221" Type="http://schemas.openxmlformats.org/officeDocument/2006/relationships/control" Target="../activeX/activeX141.xml"/><Relationship Id="rId242" Type="http://schemas.openxmlformats.org/officeDocument/2006/relationships/control" Target="../activeX/activeX154.xml"/><Relationship Id="rId263" Type="http://schemas.openxmlformats.org/officeDocument/2006/relationships/image" Target="../media/image90.emf"/><Relationship Id="rId284" Type="http://schemas.openxmlformats.org/officeDocument/2006/relationships/control" Target="../activeX/activeX180.xml"/><Relationship Id="rId319" Type="http://schemas.openxmlformats.org/officeDocument/2006/relationships/control" Target="../activeX/activeX206.xml"/><Relationship Id="rId37" Type="http://schemas.openxmlformats.org/officeDocument/2006/relationships/control" Target="../activeX/activeX20.xml"/><Relationship Id="rId58" Type="http://schemas.openxmlformats.org/officeDocument/2006/relationships/image" Target="../media/image17.emf"/><Relationship Id="rId79" Type="http://schemas.openxmlformats.org/officeDocument/2006/relationships/image" Target="../media/image23.emf"/><Relationship Id="rId102" Type="http://schemas.openxmlformats.org/officeDocument/2006/relationships/control" Target="../activeX/activeX66.xml"/><Relationship Id="rId123" Type="http://schemas.openxmlformats.org/officeDocument/2006/relationships/image" Target="../media/image38.emf"/><Relationship Id="rId144" Type="http://schemas.openxmlformats.org/officeDocument/2006/relationships/control" Target="../activeX/activeX92.xml"/><Relationship Id="rId330" Type="http://schemas.openxmlformats.org/officeDocument/2006/relationships/control" Target="../activeX/activeX214.xml"/><Relationship Id="rId90" Type="http://schemas.openxmlformats.org/officeDocument/2006/relationships/control" Target="../activeX/activeX59.xml"/><Relationship Id="rId165" Type="http://schemas.openxmlformats.org/officeDocument/2006/relationships/image" Target="../media/image54.emf"/><Relationship Id="rId186" Type="http://schemas.openxmlformats.org/officeDocument/2006/relationships/control" Target="../activeX/activeX119.xml"/><Relationship Id="rId351" Type="http://schemas.openxmlformats.org/officeDocument/2006/relationships/image" Target="../media/image117.emf"/><Relationship Id="rId372" Type="http://schemas.openxmlformats.org/officeDocument/2006/relationships/control" Target="../activeX/activeX246.xml"/><Relationship Id="rId393" Type="http://schemas.openxmlformats.org/officeDocument/2006/relationships/control" Target="../activeX/activeX262.xml"/><Relationship Id="rId407" Type="http://schemas.openxmlformats.org/officeDocument/2006/relationships/image" Target="../media/image128.emf"/><Relationship Id="rId211" Type="http://schemas.openxmlformats.org/officeDocument/2006/relationships/control" Target="../activeX/activeX134.xml"/><Relationship Id="rId232" Type="http://schemas.openxmlformats.org/officeDocument/2006/relationships/control" Target="../activeX/activeX148.xml"/><Relationship Id="rId253" Type="http://schemas.openxmlformats.org/officeDocument/2006/relationships/control" Target="../activeX/activeX161.xml"/><Relationship Id="rId274" Type="http://schemas.openxmlformats.org/officeDocument/2006/relationships/control" Target="../activeX/activeX174.xml"/><Relationship Id="rId295" Type="http://schemas.openxmlformats.org/officeDocument/2006/relationships/image" Target="../media/image102.emf"/><Relationship Id="rId309" Type="http://schemas.openxmlformats.org/officeDocument/2006/relationships/image" Target="../media/image106.emf"/><Relationship Id="rId27" Type="http://schemas.openxmlformats.org/officeDocument/2006/relationships/control" Target="../activeX/activeX12.xml"/><Relationship Id="rId48" Type="http://schemas.openxmlformats.org/officeDocument/2006/relationships/image" Target="../media/image15.emf"/><Relationship Id="rId69" Type="http://schemas.openxmlformats.org/officeDocument/2006/relationships/image" Target="../media/image20.emf"/><Relationship Id="rId113" Type="http://schemas.openxmlformats.org/officeDocument/2006/relationships/control" Target="../activeX/activeX73.xml"/><Relationship Id="rId134" Type="http://schemas.openxmlformats.org/officeDocument/2006/relationships/control" Target="../activeX/activeX86.xml"/><Relationship Id="rId320" Type="http://schemas.openxmlformats.org/officeDocument/2006/relationships/control" Target="../activeX/activeX207.xml"/><Relationship Id="rId80" Type="http://schemas.openxmlformats.org/officeDocument/2006/relationships/control" Target="../activeX/activeX51.xml"/><Relationship Id="rId155" Type="http://schemas.openxmlformats.org/officeDocument/2006/relationships/image" Target="../media/image50.emf"/><Relationship Id="rId176" Type="http://schemas.openxmlformats.org/officeDocument/2006/relationships/control" Target="../activeX/activeX112.xml"/><Relationship Id="rId197" Type="http://schemas.openxmlformats.org/officeDocument/2006/relationships/image" Target="../media/image66.emf"/><Relationship Id="rId341" Type="http://schemas.openxmlformats.org/officeDocument/2006/relationships/control" Target="../activeX/activeX223.xml"/><Relationship Id="rId362" Type="http://schemas.openxmlformats.org/officeDocument/2006/relationships/control" Target="../activeX/activeX238.xml"/><Relationship Id="rId383" Type="http://schemas.openxmlformats.org/officeDocument/2006/relationships/control" Target="../activeX/activeX255.xml"/><Relationship Id="rId201" Type="http://schemas.openxmlformats.org/officeDocument/2006/relationships/control" Target="../activeX/activeX128.xml"/><Relationship Id="rId222" Type="http://schemas.openxmlformats.org/officeDocument/2006/relationships/control" Target="../activeX/activeX142.xml"/><Relationship Id="rId243" Type="http://schemas.openxmlformats.org/officeDocument/2006/relationships/image" Target="../media/image83.emf"/><Relationship Id="rId264" Type="http://schemas.openxmlformats.org/officeDocument/2006/relationships/control" Target="../activeX/activeX168.xml"/><Relationship Id="rId285" Type="http://schemas.openxmlformats.org/officeDocument/2006/relationships/control" Target="../activeX/activeX181.xml"/><Relationship Id="rId17" Type="http://schemas.openxmlformats.org/officeDocument/2006/relationships/control" Target="../activeX/activeX6.xml"/><Relationship Id="rId38" Type="http://schemas.openxmlformats.org/officeDocument/2006/relationships/image" Target="../media/image12.emf"/><Relationship Id="rId59" Type="http://schemas.openxmlformats.org/officeDocument/2006/relationships/control" Target="../activeX/activeX36.xml"/><Relationship Id="rId103" Type="http://schemas.openxmlformats.org/officeDocument/2006/relationships/image" Target="../media/image31.emf"/><Relationship Id="rId124" Type="http://schemas.openxmlformats.org/officeDocument/2006/relationships/control" Target="../activeX/activeX80.xml"/><Relationship Id="rId310" Type="http://schemas.openxmlformats.org/officeDocument/2006/relationships/control" Target="../activeX/activeX198.xml"/><Relationship Id="rId70" Type="http://schemas.openxmlformats.org/officeDocument/2006/relationships/control" Target="../activeX/activeX44.xml"/><Relationship Id="rId91" Type="http://schemas.openxmlformats.org/officeDocument/2006/relationships/image" Target="../media/image26.emf"/><Relationship Id="rId145" Type="http://schemas.openxmlformats.org/officeDocument/2006/relationships/control" Target="../activeX/activeX93.xml"/><Relationship Id="rId166" Type="http://schemas.openxmlformats.org/officeDocument/2006/relationships/control" Target="../activeX/activeX106.xml"/><Relationship Id="rId187" Type="http://schemas.openxmlformats.org/officeDocument/2006/relationships/image" Target="../media/image62.emf"/><Relationship Id="rId331" Type="http://schemas.openxmlformats.org/officeDocument/2006/relationships/control" Target="../activeX/activeX215.xml"/><Relationship Id="rId352" Type="http://schemas.openxmlformats.org/officeDocument/2006/relationships/control" Target="../activeX/activeX229.xml"/><Relationship Id="rId373" Type="http://schemas.openxmlformats.org/officeDocument/2006/relationships/control" Target="../activeX/activeX247.xml"/><Relationship Id="rId394" Type="http://schemas.openxmlformats.org/officeDocument/2006/relationships/control" Target="../activeX/activeX263.xml"/><Relationship Id="rId408" Type="http://schemas.openxmlformats.org/officeDocument/2006/relationships/control" Target="../activeX/activeX274.xml"/><Relationship Id="rId1" Type="http://schemas.openxmlformats.org/officeDocument/2006/relationships/hyperlink" Target="https://ric.pn.ocr-prod.rbigroup.cloud/ric/" TargetMode="External"/><Relationship Id="rId212" Type="http://schemas.openxmlformats.org/officeDocument/2006/relationships/control" Target="../activeX/activeX135.xml"/><Relationship Id="rId233" Type="http://schemas.openxmlformats.org/officeDocument/2006/relationships/image" Target="../media/image79.emf"/><Relationship Id="rId254" Type="http://schemas.openxmlformats.org/officeDocument/2006/relationships/control" Target="../activeX/activeX162.xml"/><Relationship Id="rId28" Type="http://schemas.openxmlformats.org/officeDocument/2006/relationships/image" Target="../media/image10.emf"/><Relationship Id="rId49" Type="http://schemas.openxmlformats.org/officeDocument/2006/relationships/control" Target="../activeX/activeX28.xml"/><Relationship Id="rId114" Type="http://schemas.openxmlformats.org/officeDocument/2006/relationships/control" Target="../activeX/activeX74.xml"/><Relationship Id="rId275" Type="http://schemas.openxmlformats.org/officeDocument/2006/relationships/image" Target="../media/image95.emf"/><Relationship Id="rId296" Type="http://schemas.openxmlformats.org/officeDocument/2006/relationships/control" Target="../activeX/activeX188.xml"/><Relationship Id="rId300" Type="http://schemas.openxmlformats.org/officeDocument/2006/relationships/control" Target="../activeX/activeX190.xml"/><Relationship Id="rId60" Type="http://schemas.openxmlformats.org/officeDocument/2006/relationships/control" Target="../activeX/activeX37.xml"/><Relationship Id="rId81" Type="http://schemas.openxmlformats.org/officeDocument/2006/relationships/image" Target="../media/image24.emf"/><Relationship Id="rId135" Type="http://schemas.openxmlformats.org/officeDocument/2006/relationships/image" Target="../media/image43.emf"/><Relationship Id="rId156" Type="http://schemas.openxmlformats.org/officeDocument/2006/relationships/control" Target="../activeX/activeX100.xml"/><Relationship Id="rId177" Type="http://schemas.openxmlformats.org/officeDocument/2006/relationships/control" Target="../activeX/activeX113.xml"/><Relationship Id="rId198" Type="http://schemas.openxmlformats.org/officeDocument/2006/relationships/control" Target="../activeX/activeX126.xml"/><Relationship Id="rId321" Type="http://schemas.openxmlformats.org/officeDocument/2006/relationships/image" Target="../media/image108.emf"/><Relationship Id="rId342" Type="http://schemas.openxmlformats.org/officeDocument/2006/relationships/image" Target="../media/image113.emf"/><Relationship Id="rId363" Type="http://schemas.openxmlformats.org/officeDocument/2006/relationships/image" Target="../media/image119.emf"/><Relationship Id="rId384" Type="http://schemas.openxmlformats.org/officeDocument/2006/relationships/image" Target="../media/image123.emf"/><Relationship Id="rId202" Type="http://schemas.openxmlformats.org/officeDocument/2006/relationships/control" Target="../activeX/activeX129.xml"/><Relationship Id="rId223" Type="http://schemas.openxmlformats.org/officeDocument/2006/relationships/image" Target="../media/image75.emf"/><Relationship Id="rId244" Type="http://schemas.openxmlformats.org/officeDocument/2006/relationships/control" Target="../activeX/activeX155.xml"/><Relationship Id="rId18" Type="http://schemas.openxmlformats.org/officeDocument/2006/relationships/image" Target="../media/image6.emf"/><Relationship Id="rId39" Type="http://schemas.openxmlformats.org/officeDocument/2006/relationships/control" Target="../activeX/activeX21.xml"/><Relationship Id="rId265" Type="http://schemas.openxmlformats.org/officeDocument/2006/relationships/image" Target="../media/image91.emf"/><Relationship Id="rId286" Type="http://schemas.openxmlformats.org/officeDocument/2006/relationships/control" Target="../activeX/activeX182.xml"/><Relationship Id="rId50" Type="http://schemas.openxmlformats.org/officeDocument/2006/relationships/control" Target="../activeX/activeX29.xml"/><Relationship Id="rId104" Type="http://schemas.openxmlformats.org/officeDocument/2006/relationships/control" Target="../activeX/activeX67.xml"/><Relationship Id="rId125" Type="http://schemas.openxmlformats.org/officeDocument/2006/relationships/image" Target="../media/image39.emf"/><Relationship Id="rId146" Type="http://schemas.openxmlformats.org/officeDocument/2006/relationships/control" Target="../activeX/activeX94.xml"/><Relationship Id="rId167" Type="http://schemas.openxmlformats.org/officeDocument/2006/relationships/image" Target="../media/image55.emf"/><Relationship Id="rId188" Type="http://schemas.openxmlformats.org/officeDocument/2006/relationships/control" Target="../activeX/activeX120.xml"/><Relationship Id="rId311" Type="http://schemas.openxmlformats.org/officeDocument/2006/relationships/control" Target="../activeX/activeX199.xml"/><Relationship Id="rId332" Type="http://schemas.openxmlformats.org/officeDocument/2006/relationships/control" Target="../activeX/activeX216.xml"/><Relationship Id="rId353" Type="http://schemas.openxmlformats.org/officeDocument/2006/relationships/control" Target="../activeX/activeX230.xml"/><Relationship Id="rId374" Type="http://schemas.openxmlformats.org/officeDocument/2006/relationships/control" Target="../activeX/activeX248.xml"/><Relationship Id="rId395" Type="http://schemas.openxmlformats.org/officeDocument/2006/relationships/image" Target="../media/image126.emf"/><Relationship Id="rId409" Type="http://schemas.openxmlformats.org/officeDocument/2006/relationships/control" Target="../activeX/activeX275.xml"/><Relationship Id="rId71" Type="http://schemas.openxmlformats.org/officeDocument/2006/relationships/image" Target="../media/image21.emf"/><Relationship Id="rId92" Type="http://schemas.openxmlformats.org/officeDocument/2006/relationships/control" Target="../activeX/activeX60.xml"/><Relationship Id="rId213" Type="http://schemas.openxmlformats.org/officeDocument/2006/relationships/control" Target="../activeX/activeX136.xml"/><Relationship Id="rId234" Type="http://schemas.openxmlformats.org/officeDocument/2006/relationships/control" Target="../activeX/activeX149.xml"/><Relationship Id="rId2" Type="http://schemas.openxmlformats.org/officeDocument/2006/relationships/hyperlink" Target="https://ric.pn.ocr-prod.rbigroup.cloud/ric/completenessAndResultsApproval/overview" TargetMode="External"/><Relationship Id="rId29" Type="http://schemas.openxmlformats.org/officeDocument/2006/relationships/control" Target="../activeX/activeX13.xml"/><Relationship Id="rId255" Type="http://schemas.openxmlformats.org/officeDocument/2006/relationships/image" Target="../media/image87.emf"/><Relationship Id="rId276" Type="http://schemas.openxmlformats.org/officeDocument/2006/relationships/control" Target="../activeX/activeX175.xml"/><Relationship Id="rId297" Type="http://schemas.openxmlformats.org/officeDocument/2006/relationships/image" Target="../media/image103.emf"/><Relationship Id="rId40" Type="http://schemas.openxmlformats.org/officeDocument/2006/relationships/control" Target="../activeX/activeX22.xml"/><Relationship Id="rId115" Type="http://schemas.openxmlformats.org/officeDocument/2006/relationships/image" Target="../media/image35.emf"/><Relationship Id="rId136" Type="http://schemas.openxmlformats.org/officeDocument/2006/relationships/control" Target="../activeX/activeX87.xml"/><Relationship Id="rId157" Type="http://schemas.openxmlformats.org/officeDocument/2006/relationships/image" Target="../media/image51.emf"/><Relationship Id="rId178" Type="http://schemas.openxmlformats.org/officeDocument/2006/relationships/control" Target="../activeX/activeX114.xml"/><Relationship Id="rId301" Type="http://schemas.openxmlformats.org/officeDocument/2006/relationships/control" Target="../activeX/activeX191.xml"/><Relationship Id="rId322" Type="http://schemas.openxmlformats.org/officeDocument/2006/relationships/control" Target="../activeX/activeX208.xml"/><Relationship Id="rId343" Type="http://schemas.openxmlformats.org/officeDocument/2006/relationships/control" Target="../activeX/activeX224.xml"/><Relationship Id="rId364" Type="http://schemas.openxmlformats.org/officeDocument/2006/relationships/control" Target="../activeX/activeX239.xml"/><Relationship Id="rId61" Type="http://schemas.openxmlformats.org/officeDocument/2006/relationships/control" Target="../activeX/activeX38.xml"/><Relationship Id="rId82" Type="http://schemas.openxmlformats.org/officeDocument/2006/relationships/control" Target="../activeX/activeX52.xml"/><Relationship Id="rId199" Type="http://schemas.openxmlformats.org/officeDocument/2006/relationships/image" Target="../media/image67.emf"/><Relationship Id="rId203" Type="http://schemas.openxmlformats.org/officeDocument/2006/relationships/image" Target="../media/image68.emf"/><Relationship Id="rId385" Type="http://schemas.openxmlformats.org/officeDocument/2006/relationships/control" Target="../activeX/activeX256.xml"/><Relationship Id="rId19" Type="http://schemas.openxmlformats.org/officeDocument/2006/relationships/control" Target="../activeX/activeX7.xml"/><Relationship Id="rId224" Type="http://schemas.openxmlformats.org/officeDocument/2006/relationships/control" Target="../activeX/activeX143.xml"/><Relationship Id="rId245" Type="http://schemas.openxmlformats.org/officeDocument/2006/relationships/control" Target="../activeX/activeX156.xml"/><Relationship Id="rId266" Type="http://schemas.openxmlformats.org/officeDocument/2006/relationships/control" Target="../activeX/activeX169.xml"/><Relationship Id="rId287" Type="http://schemas.openxmlformats.org/officeDocument/2006/relationships/image" Target="../media/image99.emf"/><Relationship Id="rId410" Type="http://schemas.openxmlformats.org/officeDocument/2006/relationships/control" Target="../activeX/activeX276.xml"/><Relationship Id="rId30" Type="http://schemas.openxmlformats.org/officeDocument/2006/relationships/control" Target="../activeX/activeX14.xml"/><Relationship Id="rId105" Type="http://schemas.openxmlformats.org/officeDocument/2006/relationships/control" Target="../activeX/activeX68.xml"/><Relationship Id="rId126" Type="http://schemas.openxmlformats.org/officeDocument/2006/relationships/control" Target="../activeX/activeX81.xml"/><Relationship Id="rId147" Type="http://schemas.openxmlformats.org/officeDocument/2006/relationships/image" Target="../media/image47.emf"/><Relationship Id="rId168" Type="http://schemas.openxmlformats.org/officeDocument/2006/relationships/control" Target="../activeX/activeX107.xml"/><Relationship Id="rId312" Type="http://schemas.openxmlformats.org/officeDocument/2006/relationships/control" Target="../activeX/activeX200.xml"/><Relationship Id="rId333" Type="http://schemas.openxmlformats.org/officeDocument/2006/relationships/control" Target="../activeX/activeX217.xml"/><Relationship Id="rId354" Type="http://schemas.openxmlformats.org/officeDocument/2006/relationships/control" Target="../activeX/activeX231.xml"/><Relationship Id="rId51" Type="http://schemas.openxmlformats.org/officeDocument/2006/relationships/control" Target="../activeX/activeX30.xml"/><Relationship Id="rId72" Type="http://schemas.openxmlformats.org/officeDocument/2006/relationships/control" Target="../activeX/activeX45.xml"/><Relationship Id="rId93" Type="http://schemas.openxmlformats.org/officeDocument/2006/relationships/image" Target="../media/image27.emf"/><Relationship Id="rId189" Type="http://schemas.openxmlformats.org/officeDocument/2006/relationships/image" Target="../media/image63.emf"/><Relationship Id="rId375" Type="http://schemas.openxmlformats.org/officeDocument/2006/relationships/image" Target="../media/image121.emf"/><Relationship Id="rId396" Type="http://schemas.openxmlformats.org/officeDocument/2006/relationships/control" Target="../activeX/activeX264.xml"/><Relationship Id="rId3" Type="http://schemas.openxmlformats.org/officeDocument/2006/relationships/hyperlink" Target="https://ric.pn.ocr-prod.rbigroup.cloud/ric/completenessAndResultsApproval/overview" TargetMode="External"/><Relationship Id="rId214" Type="http://schemas.openxmlformats.org/officeDocument/2006/relationships/control" Target="../activeX/activeX137.xml"/><Relationship Id="rId235" Type="http://schemas.openxmlformats.org/officeDocument/2006/relationships/image" Target="../media/image80.emf"/><Relationship Id="rId256" Type="http://schemas.openxmlformats.org/officeDocument/2006/relationships/control" Target="../activeX/activeX163.xml"/><Relationship Id="rId277" Type="http://schemas.openxmlformats.org/officeDocument/2006/relationships/control" Target="../activeX/activeX176.xml"/><Relationship Id="rId298" Type="http://schemas.openxmlformats.org/officeDocument/2006/relationships/control" Target="../activeX/activeX189.xml"/><Relationship Id="rId400" Type="http://schemas.openxmlformats.org/officeDocument/2006/relationships/control" Target="../activeX/activeX268.xml"/><Relationship Id="rId116" Type="http://schemas.openxmlformats.org/officeDocument/2006/relationships/control" Target="../activeX/activeX75.xml"/><Relationship Id="rId137" Type="http://schemas.openxmlformats.org/officeDocument/2006/relationships/control" Target="../activeX/activeX88.xml"/><Relationship Id="rId158" Type="http://schemas.openxmlformats.org/officeDocument/2006/relationships/control" Target="../activeX/activeX101.xml"/><Relationship Id="rId302" Type="http://schemas.openxmlformats.org/officeDocument/2006/relationships/control" Target="../activeX/activeX192.xml"/><Relationship Id="rId323" Type="http://schemas.openxmlformats.org/officeDocument/2006/relationships/control" Target="../activeX/activeX209.xml"/><Relationship Id="rId344" Type="http://schemas.openxmlformats.org/officeDocument/2006/relationships/image" Target="../media/image114.emf"/><Relationship Id="rId20" Type="http://schemas.openxmlformats.org/officeDocument/2006/relationships/image" Target="../media/image7.emf"/><Relationship Id="rId41" Type="http://schemas.openxmlformats.org/officeDocument/2006/relationships/control" Target="../activeX/activeX23.xml"/><Relationship Id="rId62" Type="http://schemas.openxmlformats.org/officeDocument/2006/relationships/image" Target="../media/image18.emf"/><Relationship Id="rId83" Type="http://schemas.openxmlformats.org/officeDocument/2006/relationships/control" Target="../activeX/activeX53.xml"/><Relationship Id="rId179" Type="http://schemas.openxmlformats.org/officeDocument/2006/relationships/image" Target="../media/image59.emf"/><Relationship Id="rId365" Type="http://schemas.openxmlformats.org/officeDocument/2006/relationships/control" Target="../activeX/activeX240.xml"/><Relationship Id="rId386" Type="http://schemas.openxmlformats.org/officeDocument/2006/relationships/control" Target="../activeX/activeX257.xml"/><Relationship Id="rId190" Type="http://schemas.openxmlformats.org/officeDocument/2006/relationships/control" Target="../activeX/activeX121.xml"/><Relationship Id="rId204" Type="http://schemas.openxmlformats.org/officeDocument/2006/relationships/control" Target="../activeX/activeX130.xml"/><Relationship Id="rId225" Type="http://schemas.openxmlformats.org/officeDocument/2006/relationships/image" Target="../media/image76.emf"/><Relationship Id="rId246" Type="http://schemas.openxmlformats.org/officeDocument/2006/relationships/control" Target="../activeX/activeX157.xml"/><Relationship Id="rId267" Type="http://schemas.openxmlformats.org/officeDocument/2006/relationships/image" Target="../media/image92.emf"/><Relationship Id="rId288" Type="http://schemas.openxmlformats.org/officeDocument/2006/relationships/control" Target="../activeX/activeX183.xml"/><Relationship Id="rId411" Type="http://schemas.openxmlformats.org/officeDocument/2006/relationships/control" Target="../activeX/activeX277.xml"/><Relationship Id="rId106" Type="http://schemas.openxmlformats.org/officeDocument/2006/relationships/control" Target="../activeX/activeX69.xml"/><Relationship Id="rId127" Type="http://schemas.openxmlformats.org/officeDocument/2006/relationships/image" Target="../media/image40.emf"/><Relationship Id="rId313" Type="http://schemas.openxmlformats.org/officeDocument/2006/relationships/control" Target="../activeX/activeX201.xml"/><Relationship Id="rId10" Type="http://schemas.openxmlformats.org/officeDocument/2006/relationships/image" Target="../media/image2.emf"/><Relationship Id="rId31" Type="http://schemas.openxmlformats.org/officeDocument/2006/relationships/control" Target="../activeX/activeX15.xml"/><Relationship Id="rId52" Type="http://schemas.openxmlformats.org/officeDocument/2006/relationships/image" Target="../media/image16.emf"/><Relationship Id="rId73" Type="http://schemas.openxmlformats.org/officeDocument/2006/relationships/image" Target="../media/image22.emf"/><Relationship Id="rId94" Type="http://schemas.openxmlformats.org/officeDocument/2006/relationships/control" Target="../activeX/activeX61.xml"/><Relationship Id="rId148" Type="http://schemas.openxmlformats.org/officeDocument/2006/relationships/control" Target="../activeX/activeX95.xml"/><Relationship Id="rId169" Type="http://schemas.openxmlformats.org/officeDocument/2006/relationships/control" Target="../activeX/activeX108.xml"/><Relationship Id="rId334" Type="http://schemas.openxmlformats.org/officeDocument/2006/relationships/control" Target="../activeX/activeX218.xml"/><Relationship Id="rId355" Type="http://schemas.openxmlformats.org/officeDocument/2006/relationships/control" Target="../activeX/activeX232.xml"/><Relationship Id="rId376" Type="http://schemas.openxmlformats.org/officeDocument/2006/relationships/control" Target="../activeX/activeX249.xml"/><Relationship Id="rId397" Type="http://schemas.openxmlformats.org/officeDocument/2006/relationships/control" Target="../activeX/activeX265.xml"/><Relationship Id="rId4" Type="http://schemas.openxmlformats.org/officeDocument/2006/relationships/printerSettings" Target="../printerSettings/printerSettings3.bin"/><Relationship Id="rId180" Type="http://schemas.openxmlformats.org/officeDocument/2006/relationships/control" Target="../activeX/activeX115.xml"/><Relationship Id="rId215" Type="http://schemas.openxmlformats.org/officeDocument/2006/relationships/image" Target="../media/image72.emf"/><Relationship Id="rId236" Type="http://schemas.openxmlformats.org/officeDocument/2006/relationships/control" Target="../activeX/activeX150.xml"/><Relationship Id="rId257" Type="http://schemas.openxmlformats.org/officeDocument/2006/relationships/image" Target="../media/image88.emf"/><Relationship Id="rId278" Type="http://schemas.openxmlformats.org/officeDocument/2006/relationships/control" Target="../activeX/activeX177.xml"/><Relationship Id="rId401" Type="http://schemas.openxmlformats.org/officeDocument/2006/relationships/image" Target="../media/image127.emf"/><Relationship Id="rId303" Type="http://schemas.openxmlformats.org/officeDocument/2006/relationships/image" Target="../media/image105.emf"/><Relationship Id="rId42" Type="http://schemas.openxmlformats.org/officeDocument/2006/relationships/control" Target="../activeX/activeX24.xml"/><Relationship Id="rId84" Type="http://schemas.openxmlformats.org/officeDocument/2006/relationships/control" Target="../activeX/activeX54.xml"/><Relationship Id="rId138" Type="http://schemas.openxmlformats.org/officeDocument/2006/relationships/control" Target="../activeX/activeX89.xml"/><Relationship Id="rId345" Type="http://schemas.openxmlformats.org/officeDocument/2006/relationships/control" Target="../activeX/activeX225.xml"/><Relationship Id="rId387" Type="http://schemas.openxmlformats.org/officeDocument/2006/relationships/image" Target="../media/image124.emf"/><Relationship Id="rId191" Type="http://schemas.openxmlformats.org/officeDocument/2006/relationships/image" Target="../media/image64.emf"/><Relationship Id="rId205" Type="http://schemas.openxmlformats.org/officeDocument/2006/relationships/image" Target="../media/image69.emf"/><Relationship Id="rId247" Type="http://schemas.openxmlformats.org/officeDocument/2006/relationships/image" Target="../media/image84.emf"/><Relationship Id="rId412" Type="http://schemas.openxmlformats.org/officeDocument/2006/relationships/control" Target="../activeX/activeX278.xml"/><Relationship Id="rId107" Type="http://schemas.openxmlformats.org/officeDocument/2006/relationships/image" Target="../media/image32.emf"/><Relationship Id="rId289" Type="http://schemas.openxmlformats.org/officeDocument/2006/relationships/image" Target="../media/image100.emf"/><Relationship Id="rId11" Type="http://schemas.openxmlformats.org/officeDocument/2006/relationships/control" Target="../activeX/activeX3.xml"/><Relationship Id="rId53" Type="http://schemas.openxmlformats.org/officeDocument/2006/relationships/control" Target="../activeX/activeX31.xml"/><Relationship Id="rId149" Type="http://schemas.openxmlformats.org/officeDocument/2006/relationships/image" Target="../media/image48.emf"/><Relationship Id="rId314" Type="http://schemas.openxmlformats.org/officeDocument/2006/relationships/control" Target="../activeX/activeX202.xml"/><Relationship Id="rId356" Type="http://schemas.openxmlformats.org/officeDocument/2006/relationships/control" Target="../activeX/activeX233.xml"/><Relationship Id="rId398" Type="http://schemas.openxmlformats.org/officeDocument/2006/relationships/control" Target="../activeX/activeX266.xml"/><Relationship Id="rId95" Type="http://schemas.openxmlformats.org/officeDocument/2006/relationships/image" Target="../media/image28.emf"/><Relationship Id="rId160" Type="http://schemas.openxmlformats.org/officeDocument/2006/relationships/control" Target="../activeX/activeX102.xml"/><Relationship Id="rId216" Type="http://schemas.openxmlformats.org/officeDocument/2006/relationships/control" Target="../activeX/activeX1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theme="7" tint="0.39997558519241921"/>
  </sheetPr>
  <dimension ref="A1:V64"/>
  <sheetViews>
    <sheetView tabSelected="1" zoomScale="70" zoomScaleNormal="7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15" sqref="D15"/>
    </sheetView>
  </sheetViews>
  <sheetFormatPr defaultColWidth="9.109375" defaultRowHeight="14.4"/>
  <cols>
    <col min="1" max="1" width="29.109375" style="63" customWidth="1"/>
    <col min="2" max="2" width="30.109375" style="63" customWidth="1"/>
    <col min="3" max="3" width="16.88671875" style="63" customWidth="1"/>
    <col min="4" max="4" width="41.33203125" style="46" customWidth="1"/>
    <col min="5" max="5" width="16.6640625" style="46" customWidth="1"/>
    <col min="6" max="6" width="35" style="46" customWidth="1"/>
    <col min="7" max="7" width="27.109375" style="46" customWidth="1"/>
    <col min="8" max="8" width="40.109375" style="46" customWidth="1"/>
    <col min="9" max="9" width="30.5546875" style="46" customWidth="1"/>
    <col min="10" max="10" width="39.33203125" style="46" customWidth="1"/>
    <col min="11" max="11" width="37.6640625" style="46" bestFit="1" customWidth="1"/>
    <col min="12" max="12" width="35.33203125" style="46" bestFit="1" customWidth="1"/>
    <col min="13" max="13" width="21" style="46" customWidth="1"/>
    <col min="14" max="14" width="44" style="46" customWidth="1"/>
    <col min="15" max="15" width="14" style="46" bestFit="1" customWidth="1"/>
    <col min="16" max="16" width="39.109375" style="46" customWidth="1"/>
    <col min="17" max="17" width="25.88671875" style="46" customWidth="1"/>
    <col min="18" max="18" width="18.109375" style="46" customWidth="1"/>
    <col min="19" max="19" width="22.109375" style="46" customWidth="1"/>
    <col min="20" max="20" width="25.5546875" style="46" customWidth="1"/>
    <col min="21" max="21" width="31" style="46" bestFit="1" customWidth="1"/>
    <col min="22" max="16384" width="9.109375" style="46"/>
  </cols>
  <sheetData>
    <row r="1" spans="1:22" ht="21.6" thickTop="1">
      <c r="A1" s="67" t="s">
        <v>167</v>
      </c>
      <c r="B1" s="2"/>
      <c r="C1" s="2"/>
      <c r="D1" s="23" t="s">
        <v>66</v>
      </c>
      <c r="E1" s="173"/>
      <c r="F1" s="174"/>
      <c r="G1" s="174"/>
      <c r="H1" s="175"/>
      <c r="I1" s="29" t="s">
        <v>67</v>
      </c>
      <c r="J1" s="179"/>
      <c r="K1" s="180"/>
      <c r="L1" s="180"/>
      <c r="M1" s="180"/>
      <c r="N1" s="168"/>
      <c r="O1" s="168"/>
      <c r="P1" s="183" t="s">
        <v>102</v>
      </c>
      <c r="Q1" s="170"/>
      <c r="R1" s="170" t="s">
        <v>111</v>
      </c>
      <c r="S1" s="170"/>
      <c r="T1" s="166" t="s">
        <v>144</v>
      </c>
      <c r="U1" s="167"/>
    </row>
    <row r="2" spans="1:22" ht="21.6" thickBot="1">
      <c r="A2" s="68" t="s">
        <v>166</v>
      </c>
      <c r="B2" s="5"/>
      <c r="C2" s="5"/>
      <c r="D2" s="24">
        <v>44511</v>
      </c>
      <c r="E2" s="176"/>
      <c r="F2" s="177"/>
      <c r="G2" s="177"/>
      <c r="H2" s="178"/>
      <c r="I2" s="30">
        <v>44512</v>
      </c>
      <c r="J2" s="181"/>
      <c r="K2" s="182"/>
      <c r="L2" s="182"/>
      <c r="M2" s="182"/>
      <c r="N2" s="169"/>
      <c r="O2" s="169"/>
      <c r="P2" s="184" t="s">
        <v>124</v>
      </c>
      <c r="Q2" s="185"/>
      <c r="R2" s="47"/>
      <c r="S2" s="47"/>
      <c r="T2" s="90"/>
      <c r="U2" s="91"/>
    </row>
    <row r="3" spans="1:22" s="1" customFormat="1" ht="21.6" thickBot="1">
      <c r="A3" s="171"/>
      <c r="B3" s="172"/>
      <c r="C3" s="172"/>
      <c r="D3" s="35" t="b">
        <v>1</v>
      </c>
      <c r="E3" s="186" t="s">
        <v>129</v>
      </c>
      <c r="F3" s="186"/>
      <c r="G3" s="186"/>
      <c r="H3" s="186"/>
      <c r="I3" s="36" t="b">
        <v>1</v>
      </c>
      <c r="J3" s="187" t="s">
        <v>65</v>
      </c>
      <c r="K3" s="187"/>
      <c r="L3" s="187"/>
      <c r="M3" s="187"/>
      <c r="N3" s="187"/>
      <c r="O3" s="187"/>
      <c r="P3" s="34"/>
      <c r="Q3" s="34"/>
      <c r="R3" s="34"/>
      <c r="S3" s="34"/>
      <c r="T3" s="92"/>
      <c r="U3" s="93"/>
    </row>
    <row r="4" spans="1:22" s="1" customFormat="1" ht="18.600000000000001" thickBot="1">
      <c r="A4" s="25" t="s">
        <v>62</v>
      </c>
      <c r="B4" s="26" t="s">
        <v>63</v>
      </c>
      <c r="C4" s="27" t="s">
        <v>64</v>
      </c>
      <c r="D4" s="141" t="s">
        <v>145</v>
      </c>
      <c r="E4" s="144" t="s">
        <v>123</v>
      </c>
      <c r="F4" s="143" t="s">
        <v>139</v>
      </c>
      <c r="G4" s="110" t="s">
        <v>140</v>
      </c>
      <c r="H4" s="145" t="s">
        <v>126</v>
      </c>
      <c r="I4" s="82" t="s">
        <v>60</v>
      </c>
      <c r="J4" s="28" t="s">
        <v>123</v>
      </c>
      <c r="K4" s="110" t="s">
        <v>147</v>
      </c>
      <c r="L4" s="105" t="s">
        <v>141</v>
      </c>
      <c r="M4" s="33" t="s">
        <v>127</v>
      </c>
      <c r="N4" s="31" t="s">
        <v>103</v>
      </c>
      <c r="O4" s="32" t="s">
        <v>125</v>
      </c>
      <c r="P4" s="37" t="s">
        <v>101</v>
      </c>
      <c r="Q4" s="38" t="s">
        <v>133</v>
      </c>
      <c r="R4" s="31" t="s">
        <v>112</v>
      </c>
      <c r="S4" s="32" t="s">
        <v>113</v>
      </c>
      <c r="T4" s="31" t="s">
        <v>142</v>
      </c>
      <c r="U4" s="32" t="s">
        <v>143</v>
      </c>
    </row>
    <row r="5" spans="1:22" ht="15" customHeight="1">
      <c r="A5" s="125" t="s">
        <v>12</v>
      </c>
      <c r="B5" s="53" t="s">
        <v>13</v>
      </c>
      <c r="C5" s="76" t="s">
        <v>156</v>
      </c>
      <c r="D5" s="142">
        <f>IF($D$3=TRUE,(IF(IFERROR(DATEVALUE(VLOOKUP(B5,'RIC extract'!$A:$F,6,FALSE)),"")="",(IFERROR(DATEVALUE(VLOOKUP(B5,'RIC extract'!$A:$F,6,TRUE)),"")),(IFERROR(DATEVALUE(VLOOKUP(B5,'RIC extract'!$A:$F,6,FALSE)),"")))),(IFERROR(DATEVALUE(VLOOKUP(B5,'RIC extract'!$A:$F,6,TRUE)),"")))</f>
        <v>44510</v>
      </c>
      <c r="E5" s="56" t="b">
        <f t="shared" ref="E5:E50" si="0">D5&lt;&gt;""</f>
        <v>1</v>
      </c>
      <c r="F5" s="151"/>
      <c r="G5" s="134"/>
      <c r="H5" s="139" t="str">
        <f t="shared" ref="H5:H50" si="1">IF(AND(OR(D5&gt;$D$2,E5=FALSE),G5=""),"NOK","OK")</f>
        <v>OK</v>
      </c>
      <c r="I5" s="83">
        <f>IF($I$3=TRUE,(IF(IFERROR(DATEVALUE(VLOOKUP(B5,'RIC extract'!$A:$G,7,FALSE)),"")="",(IFERROR(DATEVALUE(VLOOKUP(B5,'RIC extract'!$A:$G,7,TRUE)),"")),(IFERROR(DATEVALUE(VLOOKUP(B5,'RIC extract'!$A:$G,7,FALSE)),"")))),(IFERROR(DATEVALUE(VLOOKUP(B5,'RIC extract'!$A:$G,7,TRUE)),"")))</f>
        <v>44512</v>
      </c>
      <c r="J5" s="79" t="b">
        <f t="shared" ref="J5:J50" si="2">I5&lt;&gt;""</f>
        <v>1</v>
      </c>
      <c r="K5" s="111" t="s">
        <v>371</v>
      </c>
      <c r="L5" s="106"/>
      <c r="M5" s="56" t="str">
        <f t="shared" ref="M5:M50" si="3">IF(AND(OR(I5&gt;$I$2,E5=FALSE),L5=""),"NOK","OK")</f>
        <v>OK</v>
      </c>
      <c r="N5" s="49"/>
      <c r="O5" s="48">
        <f t="shared" ref="O5:O50" si="4">IF(AND(H5="OK",M5="OK"),0,IF(AND(H5="NOK",M5="OK"),1,IF(AND(H5="OK",M5="NOK"),2,3)))</f>
        <v>0</v>
      </c>
      <c r="P5" s="126" t="s">
        <v>76</v>
      </c>
      <c r="Q5" s="50" t="s">
        <v>134</v>
      </c>
      <c r="R5" s="51">
        <f t="shared" ref="R5:R50" si="5">IF(O5&gt;0,0,1)</f>
        <v>1</v>
      </c>
      <c r="S5" s="100">
        <f t="shared" ref="S5:S50" si="6">IF(F5="OK",1,0)</f>
        <v>0</v>
      </c>
      <c r="T5" s="99"/>
      <c r="U5" s="94"/>
    </row>
    <row r="6" spans="1:22" ht="15" customHeight="1">
      <c r="A6" s="52" t="s">
        <v>0</v>
      </c>
      <c r="B6" s="53" t="s">
        <v>120</v>
      </c>
      <c r="C6" s="77" t="s">
        <v>1</v>
      </c>
      <c r="D6" s="142">
        <f>IF($D$3=TRUE,(IF(IFERROR(DATEVALUE(VLOOKUP(B6,'RIC extract'!$A:$F,6,FALSE)),"")="",(IFERROR(DATEVALUE(VLOOKUP(B6,'RIC extract'!$A:$F,6,TRUE)),"")),(IFERROR(DATEVALUE(VLOOKUP(B6,'RIC extract'!$A:$F,6,FALSE)),"")))),(IFERROR(DATEVALUE(VLOOKUP(B6,'RIC extract'!$A:$F,6,TRUE)),"")))</f>
        <v>44508</v>
      </c>
      <c r="E6" s="56" t="b">
        <f t="shared" si="0"/>
        <v>1</v>
      </c>
      <c r="F6" s="152"/>
      <c r="G6" s="134"/>
      <c r="H6" s="140" t="str">
        <f t="shared" si="1"/>
        <v>OK</v>
      </c>
      <c r="I6" s="83">
        <f>IF($I$3=TRUE,(IF(IFERROR(DATEVALUE(VLOOKUP(B6,'RIC extract'!$A:$G,7,FALSE)),"")="",(IFERROR(DATEVALUE(VLOOKUP(B6,'RIC extract'!$A:$G,7,TRUE)),"")),(IFERROR(DATEVALUE(VLOOKUP(B6,'RIC extract'!$A:$G,7,FALSE)),"")))),(IFERROR(DATEVALUE(VLOOKUP(B6,'RIC extract'!$A:$G,7,TRUE)),"")))</f>
        <v>44512</v>
      </c>
      <c r="J6" s="80" t="b">
        <f t="shared" si="2"/>
        <v>1</v>
      </c>
      <c r="K6" s="112" t="s">
        <v>371</v>
      </c>
      <c r="L6" s="107"/>
      <c r="M6" s="56" t="str">
        <f t="shared" si="3"/>
        <v>OK</v>
      </c>
      <c r="N6" s="55"/>
      <c r="O6" s="54">
        <f t="shared" si="4"/>
        <v>0</v>
      </c>
      <c r="P6" s="57" t="s">
        <v>114</v>
      </c>
      <c r="Q6" s="119" t="s">
        <v>138</v>
      </c>
      <c r="R6" s="58">
        <f t="shared" si="5"/>
        <v>1</v>
      </c>
      <c r="S6" s="101">
        <f t="shared" si="6"/>
        <v>0</v>
      </c>
      <c r="T6" s="97"/>
      <c r="U6" s="95"/>
    </row>
    <row r="7" spans="1:22" ht="15" customHeight="1">
      <c r="A7" s="59" t="s">
        <v>3</v>
      </c>
      <c r="B7" s="53" t="s">
        <v>164</v>
      </c>
      <c r="C7" s="77" t="s">
        <v>155</v>
      </c>
      <c r="D7" s="142">
        <f>IF($D$3=TRUE,(IF(IFERROR(DATEVALUE(VLOOKUP(B7,'RIC extract'!$A:$F,6,FALSE)),"")="",(IFERROR(DATEVALUE(VLOOKUP(B7,'RIC extract'!$A:$F,6,TRUE)),"")),(IFERROR(DATEVALUE(VLOOKUP(B7,'RIC extract'!$A:$F,6,FALSE)),"")))),(IFERROR(DATEVALUE(VLOOKUP(B7,'RIC extract'!$A:$F,6,TRUE)),"")))</f>
        <v>44511</v>
      </c>
      <c r="E7" s="71" t="b">
        <f>D7&lt;&gt;""</f>
        <v>1</v>
      </c>
      <c r="F7" s="152"/>
      <c r="G7" s="135"/>
      <c r="H7" s="146" t="str">
        <f>IF(AND(OR(D7&gt;$D$2,E7=FALSE),G7=""),"NOK","OK")</f>
        <v>OK</v>
      </c>
      <c r="I7" s="83">
        <f>IF($I$3=TRUE,(IF(IFERROR(DATEVALUE(VLOOKUP(B7,'RIC extract'!$A:$G,7,FALSE)),"")="",(IFERROR(DATEVALUE(VLOOKUP(B7,'RIC extract'!$A:$G,7,TRUE)),"")),(IFERROR(DATEVALUE(VLOOKUP(B7,'RIC extract'!$A:$G,7,FALSE)),"")))),(IFERROR(DATEVALUE(VLOOKUP(B7,'RIC extract'!$A:$G,7,TRUE)),"")))</f>
        <v>44512</v>
      </c>
      <c r="J7" s="81" t="b">
        <f>I7&lt;&gt;""</f>
        <v>1</v>
      </c>
      <c r="K7" s="112" t="s">
        <v>371</v>
      </c>
      <c r="L7" s="108"/>
      <c r="M7" s="71" t="str">
        <f>IF(AND(OR(I7&gt;$I$2,E7=FALSE),L7=""),"NOK","OK")</f>
        <v>OK</v>
      </c>
      <c r="N7" s="70" t="s">
        <v>165</v>
      </c>
      <c r="O7" s="69">
        <f>IF(AND(H7="OK",M7="OK"),0,IF(AND(H7="NOK",M7="OK"),1,IF(AND(H7="OK",M7="NOK"),2,3)))</f>
        <v>0</v>
      </c>
      <c r="P7" s="72" t="s">
        <v>115</v>
      </c>
      <c r="Q7" s="73" t="s">
        <v>135</v>
      </c>
      <c r="R7" s="74">
        <f>IF(O7&gt;0,0,1)</f>
        <v>1</v>
      </c>
      <c r="S7" s="101">
        <f>IF(F7="OK",1,0)</f>
        <v>0</v>
      </c>
      <c r="T7" s="98"/>
      <c r="U7" s="96"/>
      <c r="V7" s="75"/>
    </row>
    <row r="8" spans="1:22" ht="15" customHeight="1">
      <c r="A8" s="52" t="s">
        <v>2</v>
      </c>
      <c r="B8" s="53" t="s">
        <v>121</v>
      </c>
      <c r="C8" s="77" t="s">
        <v>159</v>
      </c>
      <c r="D8" s="142">
        <f>IF($D$3=TRUE,(IF(IFERROR(DATEVALUE(VLOOKUP(B8,'RIC extract'!$A:$F,6,FALSE)),"")="",(IFERROR(DATEVALUE(VLOOKUP(B8,'RIC extract'!$A:$F,6,TRUE)),"")),(IFERROR(DATEVALUE(VLOOKUP(B8,'RIC extract'!$A:$F,6,FALSE)),"")))),(IFERROR(DATEVALUE(VLOOKUP(B8,'RIC extract'!$A:$F,6,TRUE)),"")))</f>
        <v>44510</v>
      </c>
      <c r="E8" s="56" t="b">
        <f t="shared" si="0"/>
        <v>1</v>
      </c>
      <c r="F8" s="152"/>
      <c r="G8" s="134"/>
      <c r="H8" s="140" t="str">
        <f t="shared" si="1"/>
        <v>OK</v>
      </c>
      <c r="I8" s="83">
        <f>IF($I$3=TRUE,(IF(IFERROR(DATEVALUE(VLOOKUP(B8,'RIC extract'!$A:$G,7,FALSE)),"")="",(IFERROR(DATEVALUE(VLOOKUP(B8,'RIC extract'!$A:$G,7,TRUE)),"")),(IFERROR(DATEVALUE(VLOOKUP(B8,'RIC extract'!$A:$G,7,FALSE)),"")))),(IFERROR(DATEVALUE(VLOOKUP(B8,'RIC extract'!$A:$G,7,TRUE)),"")))</f>
        <v>44515</v>
      </c>
      <c r="J8" s="80" t="b">
        <f t="shared" si="2"/>
        <v>1</v>
      </c>
      <c r="K8" s="112" t="s">
        <v>371</v>
      </c>
      <c r="L8" s="107"/>
      <c r="M8" s="56" t="str">
        <f t="shared" si="3"/>
        <v>NOK</v>
      </c>
      <c r="N8" s="55"/>
      <c r="O8" s="54">
        <f t="shared" si="4"/>
        <v>2</v>
      </c>
      <c r="P8" s="57" t="s">
        <v>106</v>
      </c>
      <c r="Q8" s="119" t="s">
        <v>135</v>
      </c>
      <c r="R8" s="58">
        <f t="shared" si="5"/>
        <v>0</v>
      </c>
      <c r="S8" s="101">
        <f t="shared" si="6"/>
        <v>0</v>
      </c>
      <c r="T8" s="97"/>
      <c r="U8" s="95"/>
    </row>
    <row r="9" spans="1:22" ht="15" customHeight="1">
      <c r="A9" s="59" t="s">
        <v>18</v>
      </c>
      <c r="B9" s="53" t="s">
        <v>19</v>
      </c>
      <c r="C9" s="77" t="s">
        <v>156</v>
      </c>
      <c r="D9" s="142">
        <f>IF($D$3=TRUE,(IF(IFERROR(DATEVALUE(VLOOKUP(B9,'RIC extract'!$A:$F,6,FALSE)),"")="",(IFERROR(DATEVALUE(VLOOKUP(B9,'RIC extract'!$A:$F,6,TRUE)),"")),(IFERROR(DATEVALUE(VLOOKUP(B9,'RIC extract'!$A:$F,6,FALSE)),"")))),(IFERROR(DATEVALUE(VLOOKUP(B9,'RIC extract'!$A:$F,6,TRUE)),"")))</f>
        <v>44510</v>
      </c>
      <c r="E9" s="56" t="b">
        <f t="shared" si="0"/>
        <v>1</v>
      </c>
      <c r="F9" s="152"/>
      <c r="G9" s="134"/>
      <c r="H9" s="140" t="str">
        <f t="shared" si="1"/>
        <v>OK</v>
      </c>
      <c r="I9" s="83">
        <f>IF($I$3=TRUE,(IF(IFERROR(DATEVALUE(VLOOKUP(B9,'RIC extract'!$A:$G,7,FALSE)),"")="",(IFERROR(DATEVALUE(VLOOKUP(B9,'RIC extract'!$A:$G,7,TRUE)),"")),(IFERROR(DATEVALUE(VLOOKUP(B9,'RIC extract'!$A:$G,7,FALSE)),"")))),(IFERROR(DATEVALUE(VLOOKUP(B9,'RIC extract'!$A:$G,7,TRUE)),"")))</f>
        <v>44512</v>
      </c>
      <c r="J9" s="80" t="b">
        <f t="shared" si="2"/>
        <v>1</v>
      </c>
      <c r="K9" s="112" t="s">
        <v>371</v>
      </c>
      <c r="L9" s="107"/>
      <c r="M9" s="56" t="str">
        <f t="shared" si="3"/>
        <v>OK</v>
      </c>
      <c r="N9" s="55"/>
      <c r="O9" s="54">
        <f t="shared" si="4"/>
        <v>0</v>
      </c>
      <c r="P9" s="57" t="s">
        <v>108</v>
      </c>
      <c r="Q9" s="61" t="s">
        <v>135</v>
      </c>
      <c r="R9" s="58">
        <f t="shared" si="5"/>
        <v>1</v>
      </c>
      <c r="S9" s="101">
        <f t="shared" si="6"/>
        <v>0</v>
      </c>
      <c r="T9" s="97"/>
      <c r="U9" s="95"/>
    </row>
    <row r="10" spans="1:22" ht="15" customHeight="1">
      <c r="A10" s="59" t="s">
        <v>37</v>
      </c>
      <c r="B10" s="53" t="s">
        <v>38</v>
      </c>
      <c r="C10" s="77" t="s">
        <v>25</v>
      </c>
      <c r="D10" s="142">
        <f>IF($D$3=TRUE,(IF(IFERROR(DATEVALUE(VLOOKUP(B10,'RIC extract'!$A:$F,6,FALSE)),"")="",(IFERROR(DATEVALUE(VLOOKUP(B10,'RIC extract'!$A:$F,6,TRUE)),"")),(IFERROR(DATEVALUE(VLOOKUP(B10,'RIC extract'!$A:$F,6,FALSE)),"")))),(IFERROR(DATEVALUE(VLOOKUP(B10,'RIC extract'!$A:$F,6,TRUE)),"")))</f>
        <v>44510</v>
      </c>
      <c r="E10" s="71" t="b">
        <f t="shared" si="0"/>
        <v>1</v>
      </c>
      <c r="F10" s="152"/>
      <c r="G10" s="135"/>
      <c r="H10" s="146" t="str">
        <f t="shared" si="1"/>
        <v>OK</v>
      </c>
      <c r="I10" s="83">
        <f>IF($I$3=TRUE,(IF(IFERROR(DATEVALUE(VLOOKUP(B10,'RIC extract'!$A:$G,7,FALSE)),"")="",(IFERROR(DATEVALUE(VLOOKUP(B10,'RIC extract'!$A:$G,7,TRUE)),"")),(IFERROR(DATEVALUE(VLOOKUP(B10,'RIC extract'!$A:$G,7,FALSE)),"")))),(IFERROR(DATEVALUE(VLOOKUP(B10,'RIC extract'!$A:$G,7,TRUE)),"")))</f>
        <v>44512</v>
      </c>
      <c r="J10" s="81" t="b">
        <f t="shared" si="2"/>
        <v>1</v>
      </c>
      <c r="K10" s="112" t="s">
        <v>371</v>
      </c>
      <c r="L10" s="108"/>
      <c r="M10" s="71" t="str">
        <f t="shared" si="3"/>
        <v>OK</v>
      </c>
      <c r="N10" s="70"/>
      <c r="O10" s="69">
        <f t="shared" si="4"/>
        <v>0</v>
      </c>
      <c r="P10" s="72" t="s">
        <v>82</v>
      </c>
      <c r="Q10" s="73" t="s">
        <v>137</v>
      </c>
      <c r="R10" s="74">
        <f t="shared" si="5"/>
        <v>1</v>
      </c>
      <c r="S10" s="101">
        <f t="shared" si="6"/>
        <v>0</v>
      </c>
      <c r="T10" s="98"/>
      <c r="U10" s="96"/>
      <c r="V10" s="75"/>
    </row>
    <row r="11" spans="1:22" ht="15" customHeight="1">
      <c r="A11" s="59" t="s">
        <v>6</v>
      </c>
      <c r="B11" s="53" t="s">
        <v>7</v>
      </c>
      <c r="C11" s="77" t="s">
        <v>155</v>
      </c>
      <c r="D11" s="142">
        <f>IF($D$3=TRUE,(IF(IFERROR(DATEVALUE(VLOOKUP(B11,'RIC extract'!$A:$F,6,FALSE)),"")="",(IFERROR(DATEVALUE(VLOOKUP(B11,'RIC extract'!$A:$F,6,TRUE)),"")),(IFERROR(DATEVALUE(VLOOKUP(B11,'RIC extract'!$A:$F,6,FALSE)),"")))),(IFERROR(DATEVALUE(VLOOKUP(B11,'RIC extract'!$A:$F,6,TRUE)),"")))</f>
        <v>44510</v>
      </c>
      <c r="E11" s="56" t="b">
        <f t="shared" si="0"/>
        <v>1</v>
      </c>
      <c r="F11" s="152"/>
      <c r="G11" s="134"/>
      <c r="H11" s="140" t="str">
        <f t="shared" si="1"/>
        <v>OK</v>
      </c>
      <c r="I11" s="83">
        <f>IF($I$3=TRUE,(IF(IFERROR(DATEVALUE(VLOOKUP(B11,'RIC extract'!$A:$G,7,FALSE)),"")="",(IFERROR(DATEVALUE(VLOOKUP(B11,'RIC extract'!$A:$G,7,TRUE)),"")),(IFERROR(DATEVALUE(VLOOKUP(B11,'RIC extract'!$A:$G,7,FALSE)),"")))),(IFERROR(DATEVALUE(VLOOKUP(B11,'RIC extract'!$A:$G,7,TRUE)),"")))</f>
        <v>44512</v>
      </c>
      <c r="J11" s="80" t="b">
        <f t="shared" si="2"/>
        <v>1</v>
      </c>
      <c r="K11" s="112" t="s">
        <v>371</v>
      </c>
      <c r="L11" s="107"/>
      <c r="M11" s="56" t="str">
        <f t="shared" si="3"/>
        <v>OK</v>
      </c>
      <c r="N11" s="55"/>
      <c r="O11" s="54">
        <f t="shared" si="4"/>
        <v>0</v>
      </c>
      <c r="P11" s="60" t="s">
        <v>70</v>
      </c>
      <c r="Q11" s="61" t="s">
        <v>136</v>
      </c>
      <c r="R11" s="58">
        <f t="shared" si="5"/>
        <v>1</v>
      </c>
      <c r="S11" s="101">
        <f t="shared" si="6"/>
        <v>0</v>
      </c>
      <c r="T11" s="97"/>
      <c r="U11" s="95"/>
    </row>
    <row r="12" spans="1:22" ht="15" customHeight="1">
      <c r="A12" s="59" t="s">
        <v>9</v>
      </c>
      <c r="B12" s="53" t="s">
        <v>10</v>
      </c>
      <c r="C12" s="77" t="s">
        <v>155</v>
      </c>
      <c r="D12" s="142">
        <f>IF($D$3=TRUE,(IF(IFERROR(DATEVALUE(VLOOKUP(B12,'RIC extract'!$A:$F,6,FALSE)),"")="",(IFERROR(DATEVALUE(VLOOKUP(B12,'RIC extract'!$A:$F,6,TRUE)),"")),(IFERROR(DATEVALUE(VLOOKUP(B12,'RIC extract'!$A:$F,6,FALSE)),"")))),(IFERROR(DATEVALUE(VLOOKUP(B12,'RIC extract'!$A:$F,6,TRUE)),"")))</f>
        <v>44510</v>
      </c>
      <c r="E12" s="56" t="b">
        <f t="shared" si="0"/>
        <v>1</v>
      </c>
      <c r="F12" s="152"/>
      <c r="G12" s="134"/>
      <c r="H12" s="140" t="str">
        <f t="shared" si="1"/>
        <v>OK</v>
      </c>
      <c r="I12" s="83">
        <f>IF($I$3=TRUE,(IF(IFERROR(DATEVALUE(VLOOKUP(B12,'RIC extract'!$A:$G,7,FALSE)),"")="",(IFERROR(DATEVALUE(VLOOKUP(B12,'RIC extract'!$A:$G,7,TRUE)),"")),(IFERROR(DATEVALUE(VLOOKUP(B12,'RIC extract'!$A:$G,7,FALSE)),"")))),(IFERROR(DATEVALUE(VLOOKUP(B12,'RIC extract'!$A:$G,7,TRUE)),"")))</f>
        <v>44512</v>
      </c>
      <c r="J12" s="80" t="b">
        <f t="shared" si="2"/>
        <v>1</v>
      </c>
      <c r="K12" s="112" t="s">
        <v>371</v>
      </c>
      <c r="L12" s="107"/>
      <c r="M12" s="56" t="str">
        <f t="shared" si="3"/>
        <v>OK</v>
      </c>
      <c r="N12" s="55"/>
      <c r="O12" s="54">
        <f t="shared" si="4"/>
        <v>0</v>
      </c>
      <c r="P12" s="60" t="s">
        <v>72</v>
      </c>
      <c r="Q12" s="61" t="s">
        <v>136</v>
      </c>
      <c r="R12" s="58">
        <f t="shared" si="5"/>
        <v>1</v>
      </c>
      <c r="S12" s="101">
        <f t="shared" si="6"/>
        <v>0</v>
      </c>
      <c r="T12" s="97"/>
      <c r="U12" s="95"/>
    </row>
    <row r="13" spans="1:22">
      <c r="A13" s="59" t="s">
        <v>154</v>
      </c>
      <c r="B13" s="53" t="s">
        <v>44</v>
      </c>
      <c r="C13" s="77" t="s">
        <v>119</v>
      </c>
      <c r="D13" s="142">
        <f>IF($D$3=TRUE,(IF(IFERROR(DATEVALUE(VLOOKUP(B13,'RIC extract'!$A:$F,6,FALSE)),"")="",(IFERROR(DATEVALUE(VLOOKUP(B13,'RIC extract'!$A:$F,6,TRUE)),"")),(IFERROR(DATEVALUE(VLOOKUP(B13,'RIC extract'!$A:$F,6,FALSE)),"")))),(IFERROR(DATEVALUE(VLOOKUP(B13,'RIC extract'!$A:$F,6,TRUE)),"")))</f>
        <v>44508</v>
      </c>
      <c r="E13" s="56" t="b">
        <f t="shared" si="0"/>
        <v>1</v>
      </c>
      <c r="F13" s="152"/>
      <c r="G13" s="136"/>
      <c r="H13" s="140" t="str">
        <f t="shared" si="1"/>
        <v>OK</v>
      </c>
      <c r="I13" s="83">
        <f>IF($I$3=TRUE,(IF(IFERROR(DATEVALUE(VLOOKUP(B13,'RIC extract'!$A:$G,7,FALSE)),"")="",(IFERROR(DATEVALUE(VLOOKUP(B13,'RIC extract'!$A:$G,7,TRUE)),"")),(IFERROR(DATEVALUE(VLOOKUP(B13,'RIC extract'!$A:$G,7,FALSE)),"")))),(IFERROR(DATEVALUE(VLOOKUP(B13,'RIC extract'!$A:$G,7,TRUE)),"")))</f>
        <v>44515</v>
      </c>
      <c r="J13" s="80" t="b">
        <f t="shared" si="2"/>
        <v>1</v>
      </c>
      <c r="K13" s="112" t="s">
        <v>371</v>
      </c>
      <c r="L13" s="107"/>
      <c r="M13" s="56" t="str">
        <f t="shared" si="3"/>
        <v>NOK</v>
      </c>
      <c r="N13" s="55"/>
      <c r="O13" s="54">
        <f t="shared" si="4"/>
        <v>2</v>
      </c>
      <c r="P13" s="57" t="s">
        <v>104</v>
      </c>
      <c r="Q13" s="61" t="s">
        <v>134</v>
      </c>
      <c r="R13" s="58">
        <f t="shared" si="5"/>
        <v>0</v>
      </c>
      <c r="S13" s="101">
        <f t="shared" si="6"/>
        <v>0</v>
      </c>
      <c r="T13" s="97"/>
      <c r="U13" s="95"/>
    </row>
    <row r="14" spans="1:22" ht="15" customHeight="1">
      <c r="A14" s="59" t="s">
        <v>15</v>
      </c>
      <c r="B14" s="53" t="s">
        <v>16</v>
      </c>
      <c r="C14" s="77" t="s">
        <v>25</v>
      </c>
      <c r="D14" s="142">
        <f>IF($D$3=TRUE,(IF(IFERROR(DATEVALUE(VLOOKUP(B14,'RIC extract'!$A:$F,6,FALSE)),"")="",(IFERROR(DATEVALUE(VLOOKUP(B14,'RIC extract'!$A:$F,6,TRUE)),"")),(IFERROR(DATEVALUE(VLOOKUP(B14,'RIC extract'!$A:$F,6,FALSE)),"")))),(IFERROR(DATEVALUE(VLOOKUP(B14,'RIC extract'!$A:$F,6,TRUE)),"")))</f>
        <v>44510</v>
      </c>
      <c r="E14" s="56" t="b">
        <f t="shared" si="0"/>
        <v>1</v>
      </c>
      <c r="F14" s="152"/>
      <c r="G14" s="134"/>
      <c r="H14" s="140" t="str">
        <f t="shared" si="1"/>
        <v>OK</v>
      </c>
      <c r="I14" s="83">
        <f>IF($I$3=TRUE,(IF(IFERROR(DATEVALUE(VLOOKUP(B14,'RIC extract'!$A:$G,7,FALSE)),"")="",(IFERROR(DATEVALUE(VLOOKUP(B14,'RIC extract'!$A:$G,7,TRUE)),"")),(IFERROR(DATEVALUE(VLOOKUP(B14,'RIC extract'!$A:$G,7,FALSE)),"")))),(IFERROR(DATEVALUE(VLOOKUP(B14,'RIC extract'!$A:$G,7,TRUE)),"")))</f>
        <v>44512</v>
      </c>
      <c r="J14" s="80" t="b">
        <f t="shared" si="2"/>
        <v>1</v>
      </c>
      <c r="K14" s="112" t="s">
        <v>371</v>
      </c>
      <c r="L14" s="107"/>
      <c r="M14" s="56" t="str">
        <f t="shared" si="3"/>
        <v>OK</v>
      </c>
      <c r="N14" s="55"/>
      <c r="O14" s="54">
        <f t="shared" si="4"/>
        <v>0</v>
      </c>
      <c r="P14" s="57" t="s">
        <v>89</v>
      </c>
      <c r="Q14" s="61" t="s">
        <v>134</v>
      </c>
      <c r="R14" s="58">
        <f t="shared" si="5"/>
        <v>1</v>
      </c>
      <c r="S14" s="101">
        <f t="shared" si="6"/>
        <v>0</v>
      </c>
      <c r="T14" s="97"/>
      <c r="U14" s="95"/>
    </row>
    <row r="15" spans="1:22" ht="15" customHeight="1">
      <c r="A15" s="59" t="s">
        <v>46</v>
      </c>
      <c r="B15" s="53" t="s">
        <v>47</v>
      </c>
      <c r="C15" s="77" t="s">
        <v>119</v>
      </c>
      <c r="D15" s="142">
        <f>IF($D$3=TRUE,(IF(IFERROR(DATEVALUE(VLOOKUP(B15,'RIC extract'!$A:$F,6,FALSE)),"")="",(IFERROR(DATEVALUE(VLOOKUP(B15,'RIC extract'!$A:$F,6,TRUE)),"")),(IFERROR(DATEVALUE(VLOOKUP(B15,'RIC extract'!$A:$F,6,FALSE)),"")))),(IFERROR(DATEVALUE(VLOOKUP(B15,'RIC extract'!$A:$F,6,TRUE)),"")))</f>
        <v>44510</v>
      </c>
      <c r="E15" s="56" t="b">
        <f t="shared" si="0"/>
        <v>1</v>
      </c>
      <c r="F15" s="152"/>
      <c r="G15" s="134"/>
      <c r="H15" s="140" t="str">
        <f t="shared" si="1"/>
        <v>OK</v>
      </c>
      <c r="I15" s="83">
        <f>IF($I$3=TRUE,(IF(IFERROR(DATEVALUE(VLOOKUP(B15,'RIC extract'!$A:$G,7,FALSE)),"")="",(IFERROR(DATEVALUE(VLOOKUP(B15,'RIC extract'!$A:$G,7,TRUE)),"")),(IFERROR(DATEVALUE(VLOOKUP(B15,'RIC extract'!$A:$G,7,FALSE)),"")))),(IFERROR(DATEVALUE(VLOOKUP(B15,'RIC extract'!$A:$G,7,TRUE)),"")))</f>
        <v>44512</v>
      </c>
      <c r="J15" s="80" t="b">
        <f t="shared" si="2"/>
        <v>1</v>
      </c>
      <c r="K15" s="112" t="s">
        <v>371</v>
      </c>
      <c r="L15" s="107"/>
      <c r="M15" s="56" t="str">
        <f t="shared" si="3"/>
        <v>OK</v>
      </c>
      <c r="N15" s="55"/>
      <c r="O15" s="54">
        <f t="shared" si="4"/>
        <v>0</v>
      </c>
      <c r="P15" s="57" t="s">
        <v>88</v>
      </c>
      <c r="Q15" s="61" t="s">
        <v>134</v>
      </c>
      <c r="R15" s="58">
        <f t="shared" si="5"/>
        <v>1</v>
      </c>
      <c r="S15" s="101">
        <f t="shared" si="6"/>
        <v>0</v>
      </c>
      <c r="T15" s="97"/>
      <c r="U15" s="95"/>
    </row>
    <row r="16" spans="1:22" ht="15" customHeight="1">
      <c r="A16" s="59" t="s">
        <v>23</v>
      </c>
      <c r="B16" s="53" t="s">
        <v>26</v>
      </c>
      <c r="C16" s="77" t="s">
        <v>25</v>
      </c>
      <c r="D16" s="142">
        <f>IF($D$3=TRUE,(IF(IFERROR(DATEVALUE(VLOOKUP(B16,'RIC extract'!$A:$F,6,FALSE)),"")="",(IFERROR(DATEVALUE(VLOOKUP(B16,'RIC extract'!$A:$F,6,TRUE)),"")),(IFERROR(DATEVALUE(VLOOKUP(B16,'RIC extract'!$A:$F,6,FALSE)),"")))),(IFERROR(DATEVALUE(VLOOKUP(B16,'RIC extract'!$A:$F,6,TRUE)),"")))</f>
        <v>44510</v>
      </c>
      <c r="E16" s="71" t="b">
        <f t="shared" si="0"/>
        <v>1</v>
      </c>
      <c r="F16" s="152"/>
      <c r="G16" s="138"/>
      <c r="H16" s="146" t="str">
        <f t="shared" si="1"/>
        <v>OK</v>
      </c>
      <c r="I16" s="83">
        <f>IF($I$3=TRUE,(IF(IFERROR(DATEVALUE(VLOOKUP(B16,'RIC extract'!$A:$G,7,FALSE)),"")="",(IFERROR(DATEVALUE(VLOOKUP(B16,'RIC extract'!$A:$G,7,TRUE)),"")),(IFERROR(DATEVALUE(VLOOKUP(B16,'RIC extract'!$A:$G,7,FALSE)),"")))),(IFERROR(DATEVALUE(VLOOKUP(B16,'RIC extract'!$A:$G,7,TRUE)),"")))</f>
        <v>44515</v>
      </c>
      <c r="J16" s="81" t="b">
        <f t="shared" si="2"/>
        <v>1</v>
      </c>
      <c r="K16" s="112" t="s">
        <v>371</v>
      </c>
      <c r="L16" s="108"/>
      <c r="M16" s="71" t="str">
        <f t="shared" si="3"/>
        <v>NOK</v>
      </c>
      <c r="N16" s="70"/>
      <c r="O16" s="69">
        <f t="shared" si="4"/>
        <v>2</v>
      </c>
      <c r="P16" s="72" t="s">
        <v>79</v>
      </c>
      <c r="Q16" s="73" t="s">
        <v>137</v>
      </c>
      <c r="R16" s="74">
        <f t="shared" si="5"/>
        <v>0</v>
      </c>
      <c r="S16" s="101">
        <f t="shared" si="6"/>
        <v>0</v>
      </c>
      <c r="T16" s="98"/>
      <c r="U16" s="96"/>
      <c r="V16" s="75"/>
    </row>
    <row r="17" spans="1:22" ht="15" customHeight="1">
      <c r="A17" s="59" t="s">
        <v>21</v>
      </c>
      <c r="B17" s="53" t="s">
        <v>22</v>
      </c>
      <c r="C17" s="77" t="s">
        <v>1</v>
      </c>
      <c r="D17" s="142">
        <f>IF($D$3=TRUE,(IF(IFERROR(DATEVALUE(VLOOKUP(B17,'RIC extract'!$A:$F,6,FALSE)),"")="",(IFERROR(DATEVALUE(VLOOKUP(B17,'RIC extract'!$A:$F,6,TRUE)),"")),(IFERROR(DATEVALUE(VLOOKUP(B17,'RIC extract'!$A:$F,6,FALSE)),"")))),(IFERROR(DATEVALUE(VLOOKUP(B17,'RIC extract'!$A:$F,6,TRUE)),"")))</f>
        <v>44510</v>
      </c>
      <c r="E17" s="56" t="b">
        <f t="shared" si="0"/>
        <v>1</v>
      </c>
      <c r="F17" s="152"/>
      <c r="G17" s="134"/>
      <c r="H17" s="140" t="str">
        <f t="shared" si="1"/>
        <v>OK</v>
      </c>
      <c r="I17" s="83">
        <f>IF($I$3=TRUE,(IF(IFERROR(DATEVALUE(VLOOKUP(B17,'RIC extract'!$A:$G,7,FALSE)),"")="",(IFERROR(DATEVALUE(VLOOKUP(B17,'RIC extract'!$A:$G,7,TRUE)),"")),(IFERROR(DATEVALUE(VLOOKUP(B17,'RIC extract'!$A:$G,7,FALSE)),"")))),(IFERROR(DATEVALUE(VLOOKUP(B17,'RIC extract'!$A:$G,7,TRUE)),"")))</f>
        <v>44511</v>
      </c>
      <c r="J17" s="80" t="b">
        <f t="shared" si="2"/>
        <v>1</v>
      </c>
      <c r="K17" s="112" t="s">
        <v>371</v>
      </c>
      <c r="L17" s="107"/>
      <c r="M17" s="56" t="str">
        <f t="shared" si="3"/>
        <v>OK</v>
      </c>
      <c r="N17" s="55"/>
      <c r="O17" s="54">
        <f t="shared" si="4"/>
        <v>0</v>
      </c>
      <c r="P17" s="57" t="s">
        <v>128</v>
      </c>
      <c r="Q17" s="61" t="s">
        <v>138</v>
      </c>
      <c r="R17" s="58">
        <f t="shared" si="5"/>
        <v>1</v>
      </c>
      <c r="S17" s="101">
        <f t="shared" si="6"/>
        <v>0</v>
      </c>
      <c r="T17" s="97"/>
      <c r="U17" s="95"/>
    </row>
    <row r="18" spans="1:22" ht="15" customHeight="1">
      <c r="A18" s="59" t="s">
        <v>43</v>
      </c>
      <c r="B18" s="53" t="s">
        <v>130</v>
      </c>
      <c r="C18" s="77" t="s">
        <v>155</v>
      </c>
      <c r="D18" s="142">
        <f>IF($D$3=TRUE,(IF(IFERROR(DATEVALUE(VLOOKUP(B18,'RIC extract'!$A:$F,6,FALSE)),"")="",(IFERROR(DATEVALUE(VLOOKUP(B18,'RIC extract'!$A:$F,6,TRUE)),"")),(IFERROR(DATEVALUE(VLOOKUP(B18,'RIC extract'!$A:$F,6,FALSE)),"")))),(IFERROR(DATEVALUE(VLOOKUP(B18,'RIC extract'!$A:$F,6,TRUE)),"")))</f>
        <v>44510</v>
      </c>
      <c r="E18" s="56" t="b">
        <f t="shared" si="0"/>
        <v>1</v>
      </c>
      <c r="F18" s="152"/>
      <c r="G18" s="134"/>
      <c r="H18" s="140" t="str">
        <f t="shared" si="1"/>
        <v>OK</v>
      </c>
      <c r="I18" s="83">
        <f>IF($I$3=TRUE,(IF(IFERROR(DATEVALUE(VLOOKUP(B18,'RIC extract'!$A:$G,7,FALSE)),"")="",(IFERROR(DATEVALUE(VLOOKUP(B18,'RIC extract'!$A:$G,7,TRUE)),"")),(IFERROR(DATEVALUE(VLOOKUP(B18,'RIC extract'!$A:$G,7,FALSE)),"")))),(IFERROR(DATEVALUE(VLOOKUP(B18,'RIC extract'!$A:$G,7,TRUE)),"")))</f>
        <v>44512</v>
      </c>
      <c r="J18" s="80" t="b">
        <f t="shared" si="2"/>
        <v>1</v>
      </c>
      <c r="K18" s="112" t="s">
        <v>371</v>
      </c>
      <c r="L18" s="107"/>
      <c r="M18" s="56" t="str">
        <f t="shared" si="3"/>
        <v>OK</v>
      </c>
      <c r="N18" s="55"/>
      <c r="O18" s="54">
        <f t="shared" si="4"/>
        <v>0</v>
      </c>
      <c r="P18" s="60" t="s">
        <v>78</v>
      </c>
      <c r="Q18" s="119" t="s">
        <v>134</v>
      </c>
      <c r="R18" s="58">
        <f t="shared" si="5"/>
        <v>1</v>
      </c>
      <c r="S18" s="101">
        <f t="shared" si="6"/>
        <v>0</v>
      </c>
      <c r="T18" s="97"/>
      <c r="U18" s="95"/>
    </row>
    <row r="19" spans="1:22" ht="15" customHeight="1">
      <c r="A19" s="52" t="s">
        <v>34</v>
      </c>
      <c r="B19" s="53" t="s">
        <v>151</v>
      </c>
      <c r="C19" s="77" t="s">
        <v>1</v>
      </c>
      <c r="D19" s="142">
        <f>IF($D$3=TRUE,(IF(IFERROR(DATEVALUE(VLOOKUP(B19,'RIC extract'!$A:$F,6,FALSE)),"")="",(IFERROR(DATEVALUE(VLOOKUP(B19,'RIC extract'!$A:$F,6,TRUE)),"")),(IFERROR(DATEVALUE(VLOOKUP(B19,'RIC extract'!$A:$F,6,FALSE)),"")))),(IFERROR(DATEVALUE(VLOOKUP(B19,'RIC extract'!$A:$F,6,TRUE)),"")))</f>
        <v>44510</v>
      </c>
      <c r="E19" s="56" t="b">
        <f t="shared" si="0"/>
        <v>1</v>
      </c>
      <c r="F19" s="152"/>
      <c r="G19" s="134"/>
      <c r="H19" s="140" t="str">
        <f t="shared" si="1"/>
        <v>OK</v>
      </c>
      <c r="I19" s="83">
        <f>IF($I$3=TRUE,(IF(IFERROR(DATEVALUE(VLOOKUP(B19,'RIC extract'!$A:$G,7,FALSE)),"")="",(IFERROR(DATEVALUE(VLOOKUP(B19,'RIC extract'!$A:$G,7,TRUE)),"")),(IFERROR(DATEVALUE(VLOOKUP(B19,'RIC extract'!$A:$G,7,FALSE)),"")))),(IFERROR(DATEVALUE(VLOOKUP(B19,'RIC extract'!$A:$G,7,TRUE)),"")))</f>
        <v>44512</v>
      </c>
      <c r="J19" s="80" t="b">
        <f t="shared" si="2"/>
        <v>1</v>
      </c>
      <c r="K19" s="112" t="s">
        <v>371</v>
      </c>
      <c r="L19" s="107"/>
      <c r="M19" s="56" t="str">
        <f t="shared" si="3"/>
        <v>OK</v>
      </c>
      <c r="N19" s="55"/>
      <c r="O19" s="54">
        <f t="shared" si="4"/>
        <v>0</v>
      </c>
      <c r="P19" s="57" t="s">
        <v>107</v>
      </c>
      <c r="Q19" s="61" t="s">
        <v>138</v>
      </c>
      <c r="R19" s="58">
        <f t="shared" si="5"/>
        <v>1</v>
      </c>
      <c r="S19" s="101">
        <f t="shared" si="6"/>
        <v>0</v>
      </c>
      <c r="T19" s="97"/>
      <c r="U19" s="95"/>
    </row>
    <row r="20" spans="1:22" s="75" customFormat="1" ht="15" customHeight="1">
      <c r="A20" s="52" t="s">
        <v>35</v>
      </c>
      <c r="B20" s="53" t="s">
        <v>36</v>
      </c>
      <c r="C20" s="77" t="s">
        <v>157</v>
      </c>
      <c r="D20" s="142">
        <f>IF($D$3=TRUE,(IF(IFERROR(DATEVALUE(VLOOKUP(B20,'RIC extract'!$A:$F,6,FALSE)),"")="",(IFERROR(DATEVALUE(VLOOKUP(B20,'RIC extract'!$A:$F,6,TRUE)),"")),(IFERROR(DATEVALUE(VLOOKUP(B20,'RIC extract'!$A:$F,6,FALSE)),"")))),(IFERROR(DATEVALUE(VLOOKUP(B20,'RIC extract'!$A:$F,6,TRUE)),"")))</f>
        <v>44510</v>
      </c>
      <c r="E20" s="56" t="b">
        <f t="shared" si="0"/>
        <v>1</v>
      </c>
      <c r="F20" s="152"/>
      <c r="G20" s="134"/>
      <c r="H20" s="140" t="str">
        <f t="shared" si="1"/>
        <v>OK</v>
      </c>
      <c r="I20" s="83">
        <f>IF($I$3=TRUE,(IF(IFERROR(DATEVALUE(VLOOKUP(B20,'RIC extract'!$A:$G,7,FALSE)),"")="",(IFERROR(DATEVALUE(VLOOKUP(B20,'RIC extract'!$A:$G,7,TRUE)),"")),(IFERROR(DATEVALUE(VLOOKUP(B20,'RIC extract'!$A:$G,7,FALSE)),"")))),(IFERROR(DATEVALUE(VLOOKUP(B20,'RIC extract'!$A:$G,7,TRUE)),"")))</f>
        <v>44512</v>
      </c>
      <c r="J20" s="80" t="b">
        <f t="shared" si="2"/>
        <v>1</v>
      </c>
      <c r="K20" s="112" t="s">
        <v>371</v>
      </c>
      <c r="L20" s="107"/>
      <c r="M20" s="56" t="str">
        <f t="shared" si="3"/>
        <v>OK</v>
      </c>
      <c r="N20" s="55" t="s">
        <v>165</v>
      </c>
      <c r="O20" s="54">
        <f t="shared" si="4"/>
        <v>0</v>
      </c>
      <c r="P20" s="60" t="s">
        <v>75</v>
      </c>
      <c r="Q20" s="61" t="s">
        <v>136</v>
      </c>
      <c r="R20" s="58">
        <f t="shared" si="5"/>
        <v>1</v>
      </c>
      <c r="S20" s="101">
        <f t="shared" si="6"/>
        <v>0</v>
      </c>
      <c r="T20" s="97"/>
      <c r="U20" s="95"/>
      <c r="V20" s="46"/>
    </row>
    <row r="21" spans="1:22" s="75" customFormat="1">
      <c r="A21" s="59" t="s">
        <v>40</v>
      </c>
      <c r="B21" s="53" t="s">
        <v>41</v>
      </c>
      <c r="C21" s="77" t="s">
        <v>157</v>
      </c>
      <c r="D21" s="142">
        <f>IF($D$3=TRUE,(IF(IFERROR(DATEVALUE(VLOOKUP(B21,'RIC extract'!$A:$F,6,FALSE)),"")="",(IFERROR(DATEVALUE(VLOOKUP(B21,'RIC extract'!$A:$F,6,TRUE)),"")),(IFERROR(DATEVALUE(VLOOKUP(B21,'RIC extract'!$A:$F,6,FALSE)),"")))),(IFERROR(DATEVALUE(VLOOKUP(B21,'RIC extract'!$A:$F,6,TRUE)),"")))</f>
        <v>44510</v>
      </c>
      <c r="E21" s="56" t="b">
        <f t="shared" si="0"/>
        <v>1</v>
      </c>
      <c r="F21" s="152"/>
      <c r="G21" s="134"/>
      <c r="H21" s="140" t="str">
        <f t="shared" si="1"/>
        <v>OK</v>
      </c>
      <c r="I21" s="83">
        <f>IF($I$3=TRUE,(IF(IFERROR(DATEVALUE(VLOOKUP(B21,'RIC extract'!$A:$G,7,FALSE)),"")="",(IFERROR(DATEVALUE(VLOOKUP(B21,'RIC extract'!$A:$G,7,TRUE)),"")),(IFERROR(DATEVALUE(VLOOKUP(B21,'RIC extract'!$A:$G,7,FALSE)),"")))),(IFERROR(DATEVALUE(VLOOKUP(B21,'RIC extract'!$A:$G,7,TRUE)),"")))</f>
        <v>44512</v>
      </c>
      <c r="J21" s="80" t="b">
        <f t="shared" si="2"/>
        <v>1</v>
      </c>
      <c r="K21" s="112" t="s">
        <v>371</v>
      </c>
      <c r="L21" s="107"/>
      <c r="M21" s="56" t="str">
        <f t="shared" si="3"/>
        <v>OK</v>
      </c>
      <c r="N21" s="55"/>
      <c r="O21" s="54">
        <f t="shared" si="4"/>
        <v>0</v>
      </c>
      <c r="P21" s="60" t="s">
        <v>91</v>
      </c>
      <c r="Q21" s="61" t="s">
        <v>136</v>
      </c>
      <c r="R21" s="58">
        <f t="shared" si="5"/>
        <v>1</v>
      </c>
      <c r="S21" s="101">
        <f t="shared" si="6"/>
        <v>0</v>
      </c>
      <c r="T21" s="97"/>
      <c r="U21" s="95"/>
      <c r="V21" s="46"/>
    </row>
    <row r="22" spans="1:22" s="75" customFormat="1">
      <c r="A22" s="59" t="s">
        <v>31</v>
      </c>
      <c r="B22" s="53" t="s">
        <v>32</v>
      </c>
      <c r="C22" s="77" t="s">
        <v>157</v>
      </c>
      <c r="D22" s="142">
        <f>IF($D$3=TRUE,(IF(IFERROR(DATEVALUE(VLOOKUP(B22,'RIC extract'!$A:$F,6,FALSE)),"")="",(IFERROR(DATEVALUE(VLOOKUP(B22,'RIC extract'!$A:$F,6,TRUE)),"")),(IFERROR(DATEVALUE(VLOOKUP(B22,'RIC extract'!$A:$F,6,FALSE)),"")))),(IFERROR(DATEVALUE(VLOOKUP(B22,'RIC extract'!$A:$F,6,TRUE)),"")))</f>
        <v>44510</v>
      </c>
      <c r="E22" s="56" t="b">
        <f t="shared" si="0"/>
        <v>1</v>
      </c>
      <c r="F22" s="152"/>
      <c r="G22" s="134"/>
      <c r="H22" s="140" t="str">
        <f t="shared" si="1"/>
        <v>OK</v>
      </c>
      <c r="I22" s="83">
        <f>IF($I$3=TRUE,(IF(IFERROR(DATEVALUE(VLOOKUP(B22,'RIC extract'!$A:$G,7,FALSE)),"")="",(IFERROR(DATEVALUE(VLOOKUP(B22,'RIC extract'!$A:$G,7,TRUE)),"")),(IFERROR(DATEVALUE(VLOOKUP(B22,'RIC extract'!$A:$G,7,FALSE)),"")))),(IFERROR(DATEVALUE(VLOOKUP(B22,'RIC extract'!$A:$G,7,TRUE)),"")))</f>
        <v>44512</v>
      </c>
      <c r="J22" s="80" t="b">
        <f t="shared" si="2"/>
        <v>1</v>
      </c>
      <c r="K22" s="112" t="s">
        <v>371</v>
      </c>
      <c r="L22" s="107"/>
      <c r="M22" s="56" t="str">
        <f t="shared" si="3"/>
        <v>OK</v>
      </c>
      <c r="N22" s="55"/>
      <c r="O22" s="54">
        <f t="shared" si="4"/>
        <v>0</v>
      </c>
      <c r="P22" s="57" t="s">
        <v>128</v>
      </c>
      <c r="Q22" s="61" t="s">
        <v>136</v>
      </c>
      <c r="R22" s="58">
        <f t="shared" si="5"/>
        <v>1</v>
      </c>
      <c r="S22" s="101">
        <f t="shared" si="6"/>
        <v>0</v>
      </c>
      <c r="T22" s="97"/>
      <c r="U22" s="95"/>
      <c r="V22" s="46"/>
    </row>
    <row r="23" spans="1:22" s="75" customFormat="1">
      <c r="A23" s="59" t="s">
        <v>28</v>
      </c>
      <c r="B23" s="53" t="s">
        <v>29</v>
      </c>
      <c r="C23" s="77" t="s">
        <v>25</v>
      </c>
      <c r="D23" s="142">
        <f>IF($D$3=TRUE,(IF(IFERROR(DATEVALUE(VLOOKUP(B23,'RIC extract'!$A:$F,6,FALSE)),"")="",(IFERROR(DATEVALUE(VLOOKUP(B23,'RIC extract'!$A:$F,6,TRUE)),"")),(IFERROR(DATEVALUE(VLOOKUP(B23,'RIC extract'!$A:$F,6,FALSE)),"")))),(IFERROR(DATEVALUE(VLOOKUP(B23,'RIC extract'!$A:$F,6,TRUE)),"")))</f>
        <v>44510</v>
      </c>
      <c r="E23" s="71" t="b">
        <f t="shared" si="0"/>
        <v>1</v>
      </c>
      <c r="F23" s="152"/>
      <c r="G23" s="134"/>
      <c r="H23" s="146" t="str">
        <f t="shared" si="1"/>
        <v>OK</v>
      </c>
      <c r="I23" s="83">
        <f>IF($I$3=TRUE,(IF(IFERROR(DATEVALUE(VLOOKUP(B23,'RIC extract'!$A:$G,7,FALSE)),"")="",(IFERROR(DATEVALUE(VLOOKUP(B23,'RIC extract'!$A:$G,7,TRUE)),"")),(IFERROR(DATEVALUE(VLOOKUP(B23,'RIC extract'!$A:$G,7,FALSE)),"")))),(IFERROR(DATEVALUE(VLOOKUP(B23,'RIC extract'!$A:$G,7,TRUE)),"")))</f>
        <v>44512</v>
      </c>
      <c r="J23" s="81" t="b">
        <f t="shared" si="2"/>
        <v>1</v>
      </c>
      <c r="K23" s="112" t="s">
        <v>371</v>
      </c>
      <c r="L23" s="109"/>
      <c r="M23" s="71" t="str">
        <f t="shared" si="3"/>
        <v>OK</v>
      </c>
      <c r="N23" s="70"/>
      <c r="O23" s="69">
        <f t="shared" si="4"/>
        <v>0</v>
      </c>
      <c r="P23" s="72" t="s">
        <v>80</v>
      </c>
      <c r="Q23" s="73" t="s">
        <v>137</v>
      </c>
      <c r="R23" s="74">
        <f t="shared" si="5"/>
        <v>1</v>
      </c>
      <c r="S23" s="101">
        <f t="shared" si="6"/>
        <v>0</v>
      </c>
      <c r="T23" s="98"/>
      <c r="U23" s="96"/>
    </row>
    <row r="24" spans="1:22" ht="15" customHeight="1">
      <c r="A24" s="59" t="s">
        <v>28</v>
      </c>
      <c r="B24" s="53" t="s">
        <v>148</v>
      </c>
      <c r="C24" s="77" t="s">
        <v>25</v>
      </c>
      <c r="D24" s="142">
        <f>IF($D$3=TRUE,(IF(IFERROR(DATEVALUE(VLOOKUP(B24,'RIC extract'!$A:$F,6,FALSE)),"")="",(IFERROR(DATEVALUE(VLOOKUP(B24,'RIC extract'!$A:$F,6,TRUE)),"")),(IFERROR(DATEVALUE(VLOOKUP(B24,'RIC extract'!$A:$F,6,FALSE)),"")))),(IFERROR(DATEVALUE(VLOOKUP(B24,'RIC extract'!$A:$F,6,TRUE)),"")))</f>
        <v>44510</v>
      </c>
      <c r="E24" s="56" t="b">
        <f t="shared" si="0"/>
        <v>1</v>
      </c>
      <c r="F24" s="152"/>
      <c r="G24" s="134"/>
      <c r="H24" s="140" t="str">
        <f t="shared" si="1"/>
        <v>OK</v>
      </c>
      <c r="I24" s="83">
        <f>IF($I$3=TRUE,(IF(IFERROR(DATEVALUE(VLOOKUP(B24,'RIC extract'!$A:$G,7,FALSE)),"")="",(IFERROR(DATEVALUE(VLOOKUP(B24,'RIC extract'!$A:$G,7,TRUE)),"")),(IFERROR(DATEVALUE(VLOOKUP(B24,'RIC extract'!$A:$G,7,FALSE)),"")))),(IFERROR(DATEVALUE(VLOOKUP(B24,'RIC extract'!$A:$G,7,TRUE)),"")))</f>
        <v>44512</v>
      </c>
      <c r="J24" s="80" t="b">
        <f t="shared" si="2"/>
        <v>1</v>
      </c>
      <c r="K24" s="112" t="s">
        <v>371</v>
      </c>
      <c r="L24" s="107"/>
      <c r="M24" s="56" t="str">
        <f t="shared" si="3"/>
        <v>OK</v>
      </c>
      <c r="N24" s="55"/>
      <c r="O24" s="54">
        <f t="shared" si="4"/>
        <v>0</v>
      </c>
      <c r="P24" s="57" t="s">
        <v>150</v>
      </c>
      <c r="Q24" s="131" t="s">
        <v>137</v>
      </c>
      <c r="R24" s="58">
        <f t="shared" si="5"/>
        <v>1</v>
      </c>
      <c r="S24" s="101">
        <f t="shared" si="6"/>
        <v>0</v>
      </c>
      <c r="T24" s="97"/>
      <c r="U24" s="95"/>
    </row>
    <row r="25" spans="1:22" ht="15" customHeight="1">
      <c r="A25" s="59" t="s">
        <v>163</v>
      </c>
      <c r="B25" s="53" t="s">
        <v>162</v>
      </c>
      <c r="C25" s="77" t="s">
        <v>119</v>
      </c>
      <c r="D25" s="142">
        <f>IF($D$3=TRUE,(IF(IFERROR(DATEVALUE(VLOOKUP(B25,'RIC extract'!$A:$F,6,FALSE)),"")="",(IFERROR(DATEVALUE(VLOOKUP(B25,'RIC extract'!$A:$F,6,TRUE)),"")),(IFERROR(DATEVALUE(VLOOKUP(B25,'RIC extract'!$A:$F,6,FALSE)),"")))),(IFERROR(DATEVALUE(VLOOKUP(B25,'RIC extract'!$A:$F,6,TRUE)),"")))</f>
        <v>44505</v>
      </c>
      <c r="E25" s="56" t="b">
        <f t="shared" si="0"/>
        <v>1</v>
      </c>
      <c r="F25" s="152"/>
      <c r="G25" s="134"/>
      <c r="H25" s="140" t="str">
        <f t="shared" si="1"/>
        <v>OK</v>
      </c>
      <c r="I25" s="83">
        <f>IF($I$3=TRUE,(IF(IFERROR(DATEVALUE(VLOOKUP(B25,'RIC extract'!$A:$G,7,FALSE)),"")="",(IFERROR(DATEVALUE(VLOOKUP(B25,'RIC extract'!$A:$G,7,TRUE)),"")),(IFERROR(DATEVALUE(VLOOKUP(B25,'RIC extract'!$A:$G,7,FALSE)),"")))),(IFERROR(DATEVALUE(VLOOKUP(B25,'RIC extract'!$A:$G,7,TRUE)),"")))</f>
        <v>44508</v>
      </c>
      <c r="J25" s="80" t="b">
        <f t="shared" si="2"/>
        <v>1</v>
      </c>
      <c r="K25" s="112" t="s">
        <v>371</v>
      </c>
      <c r="L25" s="107"/>
      <c r="M25" s="56" t="str">
        <f t="shared" si="3"/>
        <v>OK</v>
      </c>
      <c r="N25" s="55"/>
      <c r="O25" s="54"/>
      <c r="P25" s="57"/>
      <c r="Q25" s="131"/>
      <c r="R25" s="58"/>
      <c r="S25" s="101">
        <f t="shared" si="6"/>
        <v>0</v>
      </c>
      <c r="T25" s="97"/>
      <c r="U25" s="95"/>
    </row>
    <row r="26" spans="1:22" ht="15" customHeight="1">
      <c r="A26" s="59" t="s">
        <v>51</v>
      </c>
      <c r="B26" s="53" t="s">
        <v>122</v>
      </c>
      <c r="C26" s="77" t="s">
        <v>160</v>
      </c>
      <c r="D26" s="142">
        <f>IF($D$3=TRUE,(IF(IFERROR(DATEVALUE(VLOOKUP(B26,'RIC extract'!$A:$F,6,FALSE)),"")="",(IFERROR(DATEVALUE(VLOOKUP(B26,'RIC extract'!$A:$F,6,TRUE)),"")),(IFERROR(DATEVALUE(VLOOKUP(B26,'RIC extract'!$A:$F,6,FALSE)),"")))),(IFERROR(DATEVALUE(VLOOKUP(B26,'RIC extract'!$A:$F,6,TRUE)),"")))</f>
        <v>44510</v>
      </c>
      <c r="E26" s="56" t="b">
        <f t="shared" si="0"/>
        <v>1</v>
      </c>
      <c r="F26" s="152"/>
      <c r="G26" s="134"/>
      <c r="H26" s="140" t="str">
        <f>IF(AND(OR(D26&gt;$D$2,E26=FALSE),G26=""),"NOK","OK")</f>
        <v>OK</v>
      </c>
      <c r="I26" s="83">
        <f>IF($I$3=TRUE,(IF(IFERROR(DATEVALUE(VLOOKUP(B26,'RIC extract'!$A:$G,7,FALSE)),"")="",(IFERROR(DATEVALUE(VLOOKUP(B26,'RIC extract'!$A:$G,7,TRUE)),"")),(IFERROR(DATEVALUE(VLOOKUP(B26,'RIC extract'!$A:$G,7,FALSE)),"")))),(IFERROR(DATEVALUE(VLOOKUP(B26,'RIC extract'!$A:$G,7,TRUE)),"")))</f>
        <v>44512</v>
      </c>
      <c r="J26" s="80" t="b">
        <f t="shared" si="2"/>
        <v>1</v>
      </c>
      <c r="K26" s="112" t="s">
        <v>371</v>
      </c>
      <c r="L26" s="107"/>
      <c r="M26" s="56" t="str">
        <f t="shared" si="3"/>
        <v>OK</v>
      </c>
      <c r="N26" s="55"/>
      <c r="O26" s="54">
        <f t="shared" si="4"/>
        <v>0</v>
      </c>
      <c r="P26" s="57" t="s">
        <v>128</v>
      </c>
      <c r="Q26" s="61" t="s">
        <v>135</v>
      </c>
      <c r="R26" s="58">
        <f t="shared" si="5"/>
        <v>1</v>
      </c>
      <c r="S26" s="101">
        <f>IF(F26="OK",1,0)</f>
        <v>0</v>
      </c>
      <c r="T26" s="97"/>
      <c r="U26" s="95"/>
    </row>
    <row r="27" spans="1:22" ht="15" customHeight="1">
      <c r="A27" s="59" t="s">
        <v>51</v>
      </c>
      <c r="B27" s="53" t="s">
        <v>53</v>
      </c>
      <c r="C27" s="77" t="s">
        <v>156</v>
      </c>
      <c r="D27" s="142">
        <f>IF($D$3=TRUE,(IF(IFERROR(DATEVALUE(VLOOKUP(B27,'RIC extract'!$A:$F,6,FALSE)),"")="",(IFERROR(DATEVALUE(VLOOKUP(B27,'RIC extract'!$A:$F,6,TRUE)),"")),(IFERROR(DATEVALUE(VLOOKUP(B27,'RIC extract'!$A:$F,6,FALSE)),"")))),(IFERROR(DATEVALUE(VLOOKUP(B27,'RIC extract'!$A:$F,6,TRUE)),"")))</f>
        <v>44507</v>
      </c>
      <c r="E27" s="56" t="b">
        <f t="shared" si="0"/>
        <v>1</v>
      </c>
      <c r="F27" s="152"/>
      <c r="G27" s="134"/>
      <c r="H27" s="140" t="str">
        <f t="shared" si="1"/>
        <v>OK</v>
      </c>
      <c r="I27" s="83">
        <f>IF($I$3=TRUE,(IF(IFERROR(DATEVALUE(VLOOKUP(B27,'RIC extract'!$A:$G,7,FALSE)),"")="",(IFERROR(DATEVALUE(VLOOKUP(B27,'RIC extract'!$A:$G,7,TRUE)),"")),(IFERROR(DATEVALUE(VLOOKUP(B27,'RIC extract'!$A:$G,7,FALSE)),"")))),(IFERROR(DATEVALUE(VLOOKUP(B27,'RIC extract'!$A:$G,7,TRUE)),"")))</f>
        <v>44512</v>
      </c>
      <c r="J27" s="80" t="b">
        <f t="shared" si="2"/>
        <v>1</v>
      </c>
      <c r="K27" s="112" t="s">
        <v>371</v>
      </c>
      <c r="L27" s="107"/>
      <c r="M27" s="56" t="str">
        <f t="shared" si="3"/>
        <v>OK</v>
      </c>
      <c r="N27" s="55"/>
      <c r="O27" s="54">
        <f t="shared" si="4"/>
        <v>0</v>
      </c>
      <c r="P27" s="57" t="s">
        <v>116</v>
      </c>
      <c r="Q27" s="61" t="s">
        <v>135</v>
      </c>
      <c r="R27" s="58">
        <f t="shared" si="5"/>
        <v>1</v>
      </c>
      <c r="S27" s="101">
        <f t="shared" si="6"/>
        <v>0</v>
      </c>
      <c r="T27" s="97"/>
      <c r="U27" s="95"/>
    </row>
    <row r="28" spans="1:22" ht="15" customHeight="1">
      <c r="A28" s="59" t="s">
        <v>51</v>
      </c>
      <c r="B28" s="53" t="s">
        <v>149</v>
      </c>
      <c r="C28" s="77" t="s">
        <v>160</v>
      </c>
      <c r="D28" s="142">
        <f>IF($D$3=TRUE,(IF(IFERROR(DATEVALUE(VLOOKUP(B28,'RIC extract'!$A:$F,6,FALSE)),"")="",(IFERROR(DATEVALUE(VLOOKUP(B28,'RIC extract'!$A:$F,6,TRUE)),"")),(IFERROR(DATEVALUE(VLOOKUP(B28,'RIC extract'!$A:$F,6,FALSE)),"")))),(IFERROR(DATEVALUE(VLOOKUP(B28,'RIC extract'!$A:$F,6,TRUE)),"")))</f>
        <v>44509</v>
      </c>
      <c r="E28" s="56" t="b">
        <f t="shared" si="0"/>
        <v>1</v>
      </c>
      <c r="F28" s="152"/>
      <c r="G28" s="134"/>
      <c r="H28" s="140" t="str">
        <f t="shared" si="1"/>
        <v>OK</v>
      </c>
      <c r="I28" s="83">
        <f>IF($I$3=TRUE,(IF(IFERROR(DATEVALUE(VLOOKUP(B28,'RIC extract'!$A:$G,7,FALSE)),"")="",(IFERROR(DATEVALUE(VLOOKUP(B28,'RIC extract'!$A:$G,7,TRUE)),"")),(IFERROR(DATEVALUE(VLOOKUP(B28,'RIC extract'!$A:$G,7,FALSE)),"")))),(IFERROR(DATEVALUE(VLOOKUP(B28,'RIC extract'!$A:$G,7,TRUE)),"")))</f>
        <v>44509</v>
      </c>
      <c r="J28" s="80" t="b">
        <f t="shared" si="2"/>
        <v>1</v>
      </c>
      <c r="K28" s="112" t="s">
        <v>371</v>
      </c>
      <c r="L28" s="107"/>
      <c r="M28" s="56" t="str">
        <f t="shared" si="3"/>
        <v>OK</v>
      </c>
      <c r="N28" s="104"/>
      <c r="O28" s="54">
        <f t="shared" si="4"/>
        <v>0</v>
      </c>
      <c r="P28" s="57" t="s">
        <v>105</v>
      </c>
      <c r="Q28" s="61" t="s">
        <v>134</v>
      </c>
      <c r="R28" s="58">
        <f t="shared" si="5"/>
        <v>1</v>
      </c>
      <c r="S28" s="101">
        <f t="shared" si="6"/>
        <v>0</v>
      </c>
      <c r="T28" s="97"/>
      <c r="U28" s="95"/>
    </row>
    <row r="29" spans="1:22" ht="15" customHeight="1">
      <c r="A29" s="59" t="s">
        <v>51</v>
      </c>
      <c r="B29" s="53" t="s">
        <v>152</v>
      </c>
      <c r="C29" s="77" t="s">
        <v>156</v>
      </c>
      <c r="D29" s="142">
        <f>IF($D$3=TRUE,(IF(IFERROR(DATEVALUE(VLOOKUP(B29,'RIC extract'!$A:$F,6,FALSE)),"")="",(IFERROR(DATEVALUE(VLOOKUP(B29,'RIC extract'!$A:$F,6,TRUE)),"")),(IFERROR(DATEVALUE(VLOOKUP(B29,'RIC extract'!$A:$F,6,FALSE)),"")))),(IFERROR(DATEVALUE(VLOOKUP(B29,'RIC extract'!$A:$F,6,TRUE)),"")))</f>
        <v>44510</v>
      </c>
      <c r="E29" s="56" t="b">
        <f t="shared" si="0"/>
        <v>1</v>
      </c>
      <c r="F29" s="152"/>
      <c r="G29" s="134"/>
      <c r="H29" s="140" t="str">
        <f t="shared" si="1"/>
        <v>OK</v>
      </c>
      <c r="I29" s="83">
        <f>IF($I$3=TRUE,(IF(IFERROR(DATEVALUE(VLOOKUP(B29,'RIC extract'!$A:$G,7,FALSE)),"")="",(IFERROR(DATEVALUE(VLOOKUP(B29,'RIC extract'!$A:$G,7,TRUE)),"")),(IFERROR(DATEVALUE(VLOOKUP(B29,'RIC extract'!$A:$G,7,FALSE)),"")))),(IFERROR(DATEVALUE(VLOOKUP(B29,'RIC extract'!$A:$G,7,TRUE)),"")))</f>
        <v>44510</v>
      </c>
      <c r="J29" s="80" t="b">
        <f t="shared" si="2"/>
        <v>1</v>
      </c>
      <c r="K29" s="112" t="s">
        <v>371</v>
      </c>
      <c r="L29" s="107"/>
      <c r="M29" s="56" t="str">
        <f t="shared" si="3"/>
        <v>OK</v>
      </c>
      <c r="N29" s="55"/>
      <c r="O29" s="54">
        <f t="shared" si="4"/>
        <v>0</v>
      </c>
      <c r="P29" s="57" t="s">
        <v>128</v>
      </c>
      <c r="Q29" s="61" t="s">
        <v>135</v>
      </c>
      <c r="R29" s="58">
        <f t="shared" si="5"/>
        <v>1</v>
      </c>
      <c r="S29" s="101">
        <f t="shared" si="6"/>
        <v>0</v>
      </c>
      <c r="T29" s="97"/>
      <c r="U29" s="95"/>
    </row>
    <row r="30" spans="1:22" ht="15" customHeight="1">
      <c r="A30" s="52" t="s">
        <v>54</v>
      </c>
      <c r="B30" s="53" t="s">
        <v>55</v>
      </c>
      <c r="C30" s="77" t="s">
        <v>25</v>
      </c>
      <c r="D30" s="142">
        <f>IF($D$3=TRUE,(IF(IFERROR(DATEVALUE(VLOOKUP(B30,'RIC extract'!$A:$F,6,FALSE)),"")="",(IFERROR(DATEVALUE(VLOOKUP(B30,'RIC extract'!$A:$F,6,TRUE)),"")),(IFERROR(DATEVALUE(VLOOKUP(B30,'RIC extract'!$A:$F,6,FALSE)),"")))),(IFERROR(DATEVALUE(VLOOKUP(B30,'RIC extract'!$A:$F,6,TRUE)),"")))</f>
        <v>44511</v>
      </c>
      <c r="E30" s="71" t="b">
        <f t="shared" si="0"/>
        <v>1</v>
      </c>
      <c r="F30" s="152"/>
      <c r="G30" s="135"/>
      <c r="H30" s="146" t="str">
        <f t="shared" si="1"/>
        <v>OK</v>
      </c>
      <c r="I30" s="83">
        <f>IF($I$3=TRUE,(IF(IFERROR(DATEVALUE(VLOOKUP(B30,'RIC extract'!$A:$G,7,FALSE)),"")="",(IFERROR(DATEVALUE(VLOOKUP(B30,'RIC extract'!$A:$G,7,TRUE)),"")),(IFERROR(DATEVALUE(VLOOKUP(B30,'RIC extract'!$A:$G,7,FALSE)),"")))),(IFERROR(DATEVALUE(VLOOKUP(B30,'RIC extract'!$A:$G,7,TRUE)),"")))</f>
        <v>44511</v>
      </c>
      <c r="J30" s="81" t="b">
        <f t="shared" si="2"/>
        <v>1</v>
      </c>
      <c r="K30" s="112" t="s">
        <v>371</v>
      </c>
      <c r="L30" s="108"/>
      <c r="M30" s="71" t="str">
        <f t="shared" si="3"/>
        <v>OK</v>
      </c>
      <c r="N30" s="70"/>
      <c r="O30" s="69">
        <f t="shared" si="4"/>
        <v>0</v>
      </c>
      <c r="P30" s="72" t="s">
        <v>85</v>
      </c>
      <c r="Q30" s="73" t="s">
        <v>137</v>
      </c>
      <c r="R30" s="74">
        <f t="shared" si="5"/>
        <v>1</v>
      </c>
      <c r="S30" s="101">
        <f t="shared" si="6"/>
        <v>0</v>
      </c>
      <c r="T30" s="98"/>
      <c r="U30" s="96"/>
      <c r="V30" s="75"/>
    </row>
    <row r="31" spans="1:22" s="75" customFormat="1">
      <c r="A31" s="52" t="s">
        <v>58</v>
      </c>
      <c r="B31" s="53" t="s">
        <v>59</v>
      </c>
      <c r="C31" s="77" t="s">
        <v>158</v>
      </c>
      <c r="D31" s="142">
        <f>IF($D$3=TRUE,(IF(IFERROR(DATEVALUE(VLOOKUP(B31,'RIC extract'!$A:$F,6,FALSE)),"")="",(IFERROR(DATEVALUE(VLOOKUP(B31,'RIC extract'!$A:$F,6,TRUE)),"")),(IFERROR(DATEVALUE(VLOOKUP(B31,'RIC extract'!$A:$F,6,FALSE)),"")))),(IFERROR(DATEVALUE(VLOOKUP(B31,'RIC extract'!$A:$F,6,TRUE)),"")))</f>
        <v>44505</v>
      </c>
      <c r="E31" s="71" t="b">
        <f t="shared" si="0"/>
        <v>1</v>
      </c>
      <c r="F31" s="153"/>
      <c r="G31" s="135"/>
      <c r="H31" s="146" t="str">
        <f t="shared" si="1"/>
        <v>OK</v>
      </c>
      <c r="I31" s="83">
        <f>IF($I$3=TRUE,(IF(IFERROR(DATEVALUE(VLOOKUP(B31,'RIC extract'!$A:$G,7,FALSE)),"")="",(IFERROR(DATEVALUE(VLOOKUP(B31,'RIC extract'!$A:$G,7,TRUE)),"")),(IFERROR(DATEVALUE(VLOOKUP(B31,'RIC extract'!$A:$G,7,FALSE)),"")))),(IFERROR(DATEVALUE(VLOOKUP(B31,'RIC extract'!$A:$G,7,TRUE)),"")))</f>
        <v>44512</v>
      </c>
      <c r="J31" s="81" t="b">
        <f t="shared" si="2"/>
        <v>1</v>
      </c>
      <c r="K31" s="112" t="s">
        <v>371</v>
      </c>
      <c r="L31" s="108"/>
      <c r="M31" s="71" t="str">
        <f t="shared" si="3"/>
        <v>OK</v>
      </c>
      <c r="N31" s="70"/>
      <c r="O31" s="69">
        <f t="shared" si="4"/>
        <v>0</v>
      </c>
      <c r="P31" s="72" t="s">
        <v>87</v>
      </c>
      <c r="Q31" s="73" t="s">
        <v>137</v>
      </c>
      <c r="R31" s="74">
        <f t="shared" si="5"/>
        <v>1</v>
      </c>
      <c r="S31" s="101">
        <f t="shared" si="6"/>
        <v>0</v>
      </c>
      <c r="T31" s="98"/>
      <c r="U31" s="96"/>
    </row>
    <row r="32" spans="1:22" s="75" customFormat="1">
      <c r="A32" s="59" t="s">
        <v>18</v>
      </c>
      <c r="B32" s="53" t="s">
        <v>20</v>
      </c>
      <c r="C32" s="77" t="s">
        <v>156</v>
      </c>
      <c r="D32" s="142">
        <f>IF($D$3=TRUE,(IF(IFERROR(DATEVALUE(VLOOKUP(B32,'RIC extract'!$A:$F,6,FALSE)),"")="",(IFERROR(DATEVALUE(VLOOKUP(B32,'RIC extract'!$A:$F,6,TRUE)),"")),(IFERROR(DATEVALUE(VLOOKUP(B32,'RIC extract'!$A:$F,6,FALSE)),"")))),(IFERROR(DATEVALUE(VLOOKUP(B32,'RIC extract'!$A:$F,6,TRUE)),"")))</f>
        <v>44510</v>
      </c>
      <c r="E32" s="56" t="b">
        <f t="shared" si="0"/>
        <v>1</v>
      </c>
      <c r="F32" s="152"/>
      <c r="G32" s="134"/>
      <c r="H32" s="140" t="str">
        <f t="shared" si="1"/>
        <v>OK</v>
      </c>
      <c r="I32" s="83">
        <f>IF($I$3=TRUE,(IF(IFERROR(DATEVALUE(VLOOKUP(B32,'RIC extract'!$A:$G,7,FALSE)),"")="",(IFERROR(DATEVALUE(VLOOKUP(B32,'RIC extract'!$A:$G,7,TRUE)),"")),(IFERROR(DATEVALUE(VLOOKUP(B32,'RIC extract'!$A:$G,7,FALSE)),"")))),(IFERROR(DATEVALUE(VLOOKUP(B32,'RIC extract'!$A:$G,7,TRUE)),"")))</f>
        <v>44512</v>
      </c>
      <c r="J32" s="80" t="b">
        <f t="shared" si="2"/>
        <v>1</v>
      </c>
      <c r="K32" s="112" t="s">
        <v>371</v>
      </c>
      <c r="L32" s="107"/>
      <c r="M32" s="56" t="str">
        <f t="shared" si="3"/>
        <v>OK</v>
      </c>
      <c r="N32" s="55"/>
      <c r="O32" s="54">
        <f t="shared" si="4"/>
        <v>0</v>
      </c>
      <c r="P32" s="57" t="s">
        <v>110</v>
      </c>
      <c r="Q32" s="61" t="s">
        <v>135</v>
      </c>
      <c r="R32" s="58">
        <f t="shared" si="5"/>
        <v>1</v>
      </c>
      <c r="S32" s="101">
        <f t="shared" si="6"/>
        <v>0</v>
      </c>
      <c r="T32" s="97"/>
      <c r="U32" s="95"/>
      <c r="V32" s="46"/>
    </row>
    <row r="33" spans="1:22" s="75" customFormat="1">
      <c r="A33" s="52" t="s">
        <v>43</v>
      </c>
      <c r="B33" s="53" t="s">
        <v>131</v>
      </c>
      <c r="C33" s="77" t="s">
        <v>155</v>
      </c>
      <c r="D33" s="142">
        <f>IF($D$3=TRUE,(IF(IFERROR(DATEVALUE(VLOOKUP(B33,'RIC extract'!$A:$F,6,FALSE)),"")="",(IFERROR(DATEVALUE(VLOOKUP(B33,'RIC extract'!$A:$F,6,TRUE)),"")),(IFERROR(DATEVALUE(VLOOKUP(B33,'RIC extract'!$A:$F,6,FALSE)),"")))),(IFERROR(DATEVALUE(VLOOKUP(B33,'RIC extract'!$A:$F,6,TRUE)),"")))</f>
        <v>44510</v>
      </c>
      <c r="E33" s="71" t="b">
        <f t="shared" si="0"/>
        <v>1</v>
      </c>
      <c r="F33" s="153"/>
      <c r="G33" s="135"/>
      <c r="H33" s="146" t="str">
        <f t="shared" si="1"/>
        <v>OK</v>
      </c>
      <c r="I33" s="83">
        <f>IF($I$3=TRUE,(IF(IFERROR(DATEVALUE(VLOOKUP(B33,'RIC extract'!$A:$G,7,FALSE)),"")="",(IFERROR(DATEVALUE(VLOOKUP(B33,'RIC extract'!$A:$G,7,TRUE)),"")),(IFERROR(DATEVALUE(VLOOKUP(B33,'RIC extract'!$A:$G,7,FALSE)),"")))),(IFERROR(DATEVALUE(VLOOKUP(B33,'RIC extract'!$A:$G,7,TRUE)),"")))</f>
        <v>44512</v>
      </c>
      <c r="J33" s="81" t="b">
        <f t="shared" si="2"/>
        <v>1</v>
      </c>
      <c r="K33" s="112" t="s">
        <v>371</v>
      </c>
      <c r="L33" s="108"/>
      <c r="M33" s="71" t="str">
        <f t="shared" si="3"/>
        <v>OK</v>
      </c>
      <c r="N33" s="70"/>
      <c r="O33" s="69">
        <f t="shared" si="4"/>
        <v>0</v>
      </c>
      <c r="P33" s="72" t="s">
        <v>78</v>
      </c>
      <c r="Q33" s="73" t="s">
        <v>134</v>
      </c>
      <c r="R33" s="74">
        <f t="shared" si="5"/>
        <v>1</v>
      </c>
      <c r="S33" s="101">
        <f t="shared" si="6"/>
        <v>0</v>
      </c>
      <c r="T33" s="98"/>
      <c r="U33" s="96"/>
    </row>
    <row r="34" spans="1:22" ht="15" customHeight="1">
      <c r="A34" s="59" t="s">
        <v>37</v>
      </c>
      <c r="B34" s="53" t="s">
        <v>39</v>
      </c>
      <c r="C34" s="77" t="s">
        <v>25</v>
      </c>
      <c r="D34" s="142">
        <f>IF($D$3=TRUE,(IF(IFERROR(DATEVALUE(VLOOKUP(B34,'RIC extract'!$A:$F,6,FALSE)),"")="",(IFERROR(DATEVALUE(VLOOKUP(B34,'RIC extract'!$A:$F,6,TRUE)),"")),(IFERROR(DATEVALUE(VLOOKUP(B34,'RIC extract'!$A:$F,6,FALSE)),"")))),(IFERROR(DATEVALUE(VLOOKUP(B34,'RIC extract'!$A:$F,6,TRUE)),"")))</f>
        <v>44510</v>
      </c>
      <c r="E34" s="71" t="b">
        <f t="shared" si="0"/>
        <v>1</v>
      </c>
      <c r="F34" s="152"/>
      <c r="G34" s="135"/>
      <c r="H34" s="146" t="str">
        <f t="shared" si="1"/>
        <v>OK</v>
      </c>
      <c r="I34" s="83">
        <f>IF($I$3=TRUE,(IF(IFERROR(DATEVALUE(VLOOKUP(B34,'RIC extract'!$A:$G,7,FALSE)),"")="",(IFERROR(DATEVALUE(VLOOKUP(B34,'RIC extract'!$A:$G,7,TRUE)),"")),(IFERROR(DATEVALUE(VLOOKUP(B34,'RIC extract'!$A:$G,7,FALSE)),"")))),(IFERROR(DATEVALUE(VLOOKUP(B34,'RIC extract'!$A:$G,7,TRUE)),"")))</f>
        <v>44512</v>
      </c>
      <c r="J34" s="81" t="b">
        <f t="shared" si="2"/>
        <v>1</v>
      </c>
      <c r="K34" s="112" t="s">
        <v>371</v>
      </c>
      <c r="L34" s="108"/>
      <c r="M34" s="71" t="str">
        <f t="shared" si="3"/>
        <v>OK</v>
      </c>
      <c r="N34" s="70" t="s">
        <v>165</v>
      </c>
      <c r="O34" s="69">
        <f t="shared" si="4"/>
        <v>0</v>
      </c>
      <c r="P34" s="72" t="s">
        <v>83</v>
      </c>
      <c r="Q34" s="73" t="s">
        <v>137</v>
      </c>
      <c r="R34" s="74">
        <f t="shared" si="5"/>
        <v>1</v>
      </c>
      <c r="S34" s="101">
        <f t="shared" si="6"/>
        <v>0</v>
      </c>
      <c r="T34" s="98"/>
      <c r="U34" s="96"/>
      <c r="V34" s="75"/>
    </row>
    <row r="35" spans="1:22" ht="15" customHeight="1">
      <c r="A35" s="59" t="s">
        <v>6</v>
      </c>
      <c r="B35" s="53" t="s">
        <v>8</v>
      </c>
      <c r="C35" s="77" t="s">
        <v>157</v>
      </c>
      <c r="D35" s="142">
        <f>IF($D$3=TRUE,(IF(IFERROR(DATEVALUE(VLOOKUP(B35,'RIC extract'!$A:$F,6,FALSE)),"")="",(IFERROR(DATEVALUE(VLOOKUP(B35,'RIC extract'!$A:$F,6,TRUE)),"")),(IFERROR(DATEVALUE(VLOOKUP(B35,'RIC extract'!$A:$F,6,FALSE)),"")))),(IFERROR(DATEVALUE(VLOOKUP(B35,'RIC extract'!$A:$F,6,TRUE)),"")))</f>
        <v>44509</v>
      </c>
      <c r="E35" s="56" t="b">
        <f t="shared" si="0"/>
        <v>1</v>
      </c>
      <c r="F35" s="152"/>
      <c r="G35" s="134"/>
      <c r="H35" s="140" t="str">
        <f t="shared" si="1"/>
        <v>OK</v>
      </c>
      <c r="I35" s="83">
        <f>IF($I$3=TRUE,(IF(IFERROR(DATEVALUE(VLOOKUP(B35,'RIC extract'!$A:$G,7,FALSE)),"")="",(IFERROR(DATEVALUE(VLOOKUP(B35,'RIC extract'!$A:$G,7,TRUE)),"")),(IFERROR(DATEVALUE(VLOOKUP(B35,'RIC extract'!$A:$G,7,FALSE)),"")))),(IFERROR(DATEVALUE(VLOOKUP(B35,'RIC extract'!$A:$G,7,TRUE)),"")))</f>
        <v>44511</v>
      </c>
      <c r="J35" s="80" t="b">
        <f t="shared" si="2"/>
        <v>1</v>
      </c>
      <c r="K35" s="112" t="s">
        <v>371</v>
      </c>
      <c r="L35" s="107"/>
      <c r="M35" s="56" t="str">
        <f t="shared" si="3"/>
        <v>OK</v>
      </c>
      <c r="N35" s="55"/>
      <c r="O35" s="54">
        <f t="shared" si="4"/>
        <v>0</v>
      </c>
      <c r="P35" s="60" t="s">
        <v>71</v>
      </c>
      <c r="Q35" s="61" t="s">
        <v>136</v>
      </c>
      <c r="R35" s="58">
        <f t="shared" si="5"/>
        <v>1</v>
      </c>
      <c r="S35" s="101">
        <f t="shared" si="6"/>
        <v>0</v>
      </c>
      <c r="T35" s="103"/>
      <c r="U35" s="95"/>
    </row>
    <row r="36" spans="1:22" ht="15.6" customHeight="1">
      <c r="A36" s="59" t="s">
        <v>9</v>
      </c>
      <c r="B36" s="53" t="s">
        <v>11</v>
      </c>
      <c r="C36" s="77" t="s">
        <v>157</v>
      </c>
      <c r="D36" s="142">
        <f>IF($D$3=TRUE,(IF(IFERROR(DATEVALUE(VLOOKUP(B36,'RIC extract'!$A:$F,6,FALSE)),"")="",(IFERROR(DATEVALUE(VLOOKUP(B36,'RIC extract'!$A:$F,6,TRUE)),"")),(IFERROR(DATEVALUE(VLOOKUP(B36,'RIC extract'!$A:$F,6,FALSE)),"")))),(IFERROR(DATEVALUE(VLOOKUP(B36,'RIC extract'!$A:$F,6,TRUE)),"")))</f>
        <v>44510</v>
      </c>
      <c r="E36" s="56" t="b">
        <f t="shared" si="0"/>
        <v>1</v>
      </c>
      <c r="F36" s="152"/>
      <c r="G36" s="134"/>
      <c r="H36" s="140" t="str">
        <f t="shared" si="1"/>
        <v>OK</v>
      </c>
      <c r="I36" s="83">
        <f>IF($I$3=TRUE,(IF(IFERROR(DATEVALUE(VLOOKUP(B36,'RIC extract'!$A:$G,7,FALSE)),"")="",(IFERROR(DATEVALUE(VLOOKUP(B36,'RIC extract'!$A:$G,7,TRUE)),"")),(IFERROR(DATEVALUE(VLOOKUP(B36,'RIC extract'!$A:$G,7,FALSE)),"")))),(IFERROR(DATEVALUE(VLOOKUP(B36,'RIC extract'!$A:$G,7,TRUE)),"")))</f>
        <v>44512</v>
      </c>
      <c r="J36" s="80" t="b">
        <f t="shared" si="2"/>
        <v>1</v>
      </c>
      <c r="K36" s="112" t="s">
        <v>371</v>
      </c>
      <c r="L36" s="107"/>
      <c r="M36" s="56" t="str">
        <f t="shared" si="3"/>
        <v>OK</v>
      </c>
      <c r="N36" s="55"/>
      <c r="O36" s="54">
        <f t="shared" si="4"/>
        <v>0</v>
      </c>
      <c r="P36" s="60" t="s">
        <v>73</v>
      </c>
      <c r="Q36" s="61" t="s">
        <v>136</v>
      </c>
      <c r="R36" s="58">
        <f t="shared" si="5"/>
        <v>1</v>
      </c>
      <c r="S36" s="101">
        <f t="shared" si="6"/>
        <v>0</v>
      </c>
      <c r="T36" s="97"/>
      <c r="U36" s="95"/>
    </row>
    <row r="37" spans="1:22" ht="15" customHeight="1">
      <c r="A37" s="59" t="s">
        <v>15</v>
      </c>
      <c r="B37" s="53" t="s">
        <v>17</v>
      </c>
      <c r="C37" s="77" t="s">
        <v>25</v>
      </c>
      <c r="D37" s="142">
        <f>IF($D$3=TRUE,(IF(IFERROR(DATEVALUE(VLOOKUP(B37,'RIC extract'!$A:$F,6,FALSE)),"")="",(IFERROR(DATEVALUE(VLOOKUP(B37,'RIC extract'!$A:$F,6,TRUE)),"")),(IFERROR(DATEVALUE(VLOOKUP(B37,'RIC extract'!$A:$F,6,FALSE)),"")))),(IFERROR(DATEVALUE(VLOOKUP(B37,'RIC extract'!$A:$F,6,TRUE)),"")))</f>
        <v>44510</v>
      </c>
      <c r="E37" s="56" t="b">
        <f t="shared" si="0"/>
        <v>1</v>
      </c>
      <c r="F37" s="152"/>
      <c r="G37" s="134"/>
      <c r="H37" s="140" t="str">
        <f t="shared" si="1"/>
        <v>OK</v>
      </c>
      <c r="I37" s="83">
        <f>IF($I$3=TRUE,(IF(IFERROR(DATEVALUE(VLOOKUP(B37,'RIC extract'!$A:$G,7,FALSE)),"")="",(IFERROR(DATEVALUE(VLOOKUP(B37,'RIC extract'!$A:$G,7,TRUE)),"")),(IFERROR(DATEVALUE(VLOOKUP(B37,'RIC extract'!$A:$G,7,FALSE)),"")))),(IFERROR(DATEVALUE(VLOOKUP(B37,'RIC extract'!$A:$G,7,TRUE)),"")))</f>
        <v>44510</v>
      </c>
      <c r="J37" s="80" t="b">
        <f t="shared" si="2"/>
        <v>1</v>
      </c>
      <c r="K37" s="112" t="s">
        <v>371</v>
      </c>
      <c r="L37" s="107"/>
      <c r="M37" s="56" t="str">
        <f t="shared" si="3"/>
        <v>OK</v>
      </c>
      <c r="N37" s="104"/>
      <c r="O37" s="54">
        <f t="shared" si="4"/>
        <v>0</v>
      </c>
      <c r="P37" s="57" t="s">
        <v>90</v>
      </c>
      <c r="Q37" s="61" t="s">
        <v>134</v>
      </c>
      <c r="R37" s="58">
        <f t="shared" si="5"/>
        <v>1</v>
      </c>
      <c r="S37" s="101">
        <f t="shared" si="6"/>
        <v>0</v>
      </c>
      <c r="T37" s="97"/>
      <c r="U37" s="95"/>
    </row>
    <row r="38" spans="1:22">
      <c r="A38" s="59" t="s">
        <v>43</v>
      </c>
      <c r="B38" s="53" t="s">
        <v>132</v>
      </c>
      <c r="C38" s="77" t="s">
        <v>155</v>
      </c>
      <c r="D38" s="142">
        <f>IF($D$3=TRUE,(IF(IFERROR(DATEVALUE(VLOOKUP(B38,'RIC extract'!$A:$F,6,FALSE)),"")="",(IFERROR(DATEVALUE(VLOOKUP(B38,'RIC extract'!$A:$F,6,TRUE)),"")),(IFERROR(DATEVALUE(VLOOKUP(B38,'RIC extract'!$A:$F,6,FALSE)),"")))),(IFERROR(DATEVALUE(VLOOKUP(B38,'RIC extract'!$A:$F,6,TRUE)),"")))</f>
        <v>44510</v>
      </c>
      <c r="E38" s="56" t="b">
        <f t="shared" si="0"/>
        <v>1</v>
      </c>
      <c r="F38" s="152"/>
      <c r="G38" s="134"/>
      <c r="H38" s="140" t="str">
        <f t="shared" si="1"/>
        <v>OK</v>
      </c>
      <c r="I38" s="133">
        <f>IF($I$3=TRUE,(IF(IFERROR(DATEVALUE(VLOOKUP(B38,'RIC extract'!$A:$G,7,FALSE)),"")="",(IFERROR(DATEVALUE(VLOOKUP(B38,'RIC extract'!$A:$G,7,TRUE)),"")),(IFERROR(DATEVALUE(VLOOKUP(B38,'RIC extract'!$A:$G,7,FALSE)),"")))),(IFERROR(DATEVALUE(VLOOKUP(B38,'RIC extract'!$A:$G,7,TRUE)),"")))</f>
        <v>44512</v>
      </c>
      <c r="J38" s="80" t="b">
        <f t="shared" si="2"/>
        <v>1</v>
      </c>
      <c r="K38" s="112" t="s">
        <v>371</v>
      </c>
      <c r="L38" s="107"/>
      <c r="M38" s="56" t="str">
        <f t="shared" si="3"/>
        <v>OK</v>
      </c>
      <c r="N38" s="55"/>
      <c r="O38" s="54">
        <f t="shared" si="4"/>
        <v>0</v>
      </c>
      <c r="P38" s="60" t="s">
        <v>78</v>
      </c>
      <c r="Q38" s="61" t="s">
        <v>134</v>
      </c>
      <c r="R38" s="58">
        <f t="shared" si="5"/>
        <v>1</v>
      </c>
      <c r="S38" s="101">
        <f t="shared" si="6"/>
        <v>0</v>
      </c>
      <c r="T38" s="97"/>
      <c r="U38" s="95"/>
    </row>
    <row r="39" spans="1:22" ht="15" customHeight="1">
      <c r="A39" s="59" t="s">
        <v>46</v>
      </c>
      <c r="B39" s="53" t="s">
        <v>48</v>
      </c>
      <c r="C39" s="77" t="s">
        <v>119</v>
      </c>
      <c r="D39" s="142">
        <f>IF($D$3=TRUE,(IF(IFERROR(DATEVALUE(VLOOKUP(B39,'RIC extract'!$A:$F,6,FALSE)),"")="",(IFERROR(DATEVALUE(VLOOKUP(B39,'RIC extract'!$A:$F,6,TRUE)),"")),(IFERROR(DATEVALUE(VLOOKUP(B39,'RIC extract'!$A:$F,6,FALSE)),"")))),(IFERROR(DATEVALUE(VLOOKUP(B39,'RIC extract'!$A:$F,6,TRUE)),"")))</f>
        <v>44511</v>
      </c>
      <c r="E39" s="56" t="b">
        <f t="shared" si="0"/>
        <v>1</v>
      </c>
      <c r="F39" s="152"/>
      <c r="G39" s="134"/>
      <c r="H39" s="140" t="str">
        <f t="shared" si="1"/>
        <v>OK</v>
      </c>
      <c r="I39" s="83">
        <f>IF($I$3=TRUE,(IF(IFERROR(DATEVALUE(VLOOKUP(B39,'RIC extract'!$A:$G,7,FALSE)),"")="",(IFERROR(DATEVALUE(VLOOKUP(B39,'RIC extract'!$A:$G,7,TRUE)),"")),(IFERROR(DATEVALUE(VLOOKUP(B39,'RIC extract'!$A:$G,7,FALSE)),"")))),(IFERROR(DATEVALUE(VLOOKUP(B39,'RIC extract'!$A:$G,7,TRUE)),"")))</f>
        <v>44512</v>
      </c>
      <c r="J39" s="80" t="b">
        <f t="shared" si="2"/>
        <v>1</v>
      </c>
      <c r="K39" s="112" t="s">
        <v>371</v>
      </c>
      <c r="L39" s="107"/>
      <c r="M39" s="56" t="str">
        <f t="shared" si="3"/>
        <v>OK</v>
      </c>
      <c r="N39" s="55" t="s">
        <v>165</v>
      </c>
      <c r="O39" s="54">
        <f t="shared" si="4"/>
        <v>0</v>
      </c>
      <c r="P39" s="57" t="s">
        <v>146</v>
      </c>
      <c r="Q39" s="61" t="s">
        <v>134</v>
      </c>
      <c r="R39" s="58">
        <f t="shared" si="5"/>
        <v>1</v>
      </c>
      <c r="S39" s="101">
        <f t="shared" si="6"/>
        <v>0</v>
      </c>
      <c r="T39" s="97"/>
      <c r="U39" s="95"/>
    </row>
    <row r="40" spans="1:22" ht="15" customHeight="1">
      <c r="A40" s="52" t="s">
        <v>35</v>
      </c>
      <c r="B40" s="53" t="s">
        <v>118</v>
      </c>
      <c r="C40" s="77" t="s">
        <v>157</v>
      </c>
      <c r="D40" s="142">
        <f>IF($D$3=TRUE,(IF(IFERROR(DATEVALUE(VLOOKUP(B40,'RIC extract'!$A:$F,6,FALSE)),"")="",(IFERROR(DATEVALUE(VLOOKUP(B40,'RIC extract'!$A:$F,6,TRUE)),"")),(IFERROR(DATEVALUE(VLOOKUP(B40,'RIC extract'!$A:$F,6,FALSE)),"")))),(IFERROR(DATEVALUE(VLOOKUP(B40,'RIC extract'!$A:$F,6,TRUE)),"")))</f>
        <v>44509</v>
      </c>
      <c r="E40" s="56" t="b">
        <f t="shared" si="0"/>
        <v>1</v>
      </c>
      <c r="F40" s="152"/>
      <c r="G40" s="134"/>
      <c r="H40" s="140" t="str">
        <f t="shared" si="1"/>
        <v>OK</v>
      </c>
      <c r="I40" s="83">
        <f>IF($I$3=TRUE,(IF(IFERROR(DATEVALUE(VLOOKUP(B40,'RIC extract'!$A:$G,7,FALSE)),"")="",(IFERROR(DATEVALUE(VLOOKUP(B40,'RIC extract'!$A:$G,7,TRUE)),"")),(IFERROR(DATEVALUE(VLOOKUP(B40,'RIC extract'!$A:$G,7,FALSE)),"")))),(IFERROR(DATEVALUE(VLOOKUP(B40,'RIC extract'!$A:$G,7,TRUE)),"")))</f>
        <v>44515</v>
      </c>
      <c r="J40" s="80" t="b">
        <f t="shared" si="2"/>
        <v>1</v>
      </c>
      <c r="K40" s="112" t="s">
        <v>371</v>
      </c>
      <c r="L40" s="107"/>
      <c r="M40" s="56" t="str">
        <f t="shared" si="3"/>
        <v>NOK</v>
      </c>
      <c r="N40" s="55" t="s">
        <v>165</v>
      </c>
      <c r="O40" s="54">
        <f t="shared" si="4"/>
        <v>2</v>
      </c>
      <c r="P40" s="57" t="s">
        <v>128</v>
      </c>
      <c r="Q40" s="61" t="s">
        <v>136</v>
      </c>
      <c r="R40" s="58">
        <f t="shared" si="5"/>
        <v>0</v>
      </c>
      <c r="S40" s="101">
        <f t="shared" si="6"/>
        <v>0</v>
      </c>
      <c r="T40" s="97"/>
      <c r="U40" s="95"/>
    </row>
    <row r="41" spans="1:22" ht="15" customHeight="1">
      <c r="A41" s="59" t="s">
        <v>40</v>
      </c>
      <c r="B41" s="53" t="s">
        <v>42</v>
      </c>
      <c r="C41" s="77" t="s">
        <v>157</v>
      </c>
      <c r="D41" s="142">
        <f>IF($D$3=TRUE,(IF(IFERROR(DATEVALUE(VLOOKUP(B41,'RIC extract'!$A:$F,6,FALSE)),"")="",(IFERROR(DATEVALUE(VLOOKUP(B41,'RIC extract'!$A:$F,6,TRUE)),"")),(IFERROR(DATEVALUE(VLOOKUP(B41,'RIC extract'!$A:$F,6,FALSE)),"")))),(IFERROR(DATEVALUE(VLOOKUP(B41,'RIC extract'!$A:$F,6,TRUE)),"")))</f>
        <v>44510</v>
      </c>
      <c r="E41" s="56" t="b">
        <f t="shared" si="0"/>
        <v>1</v>
      </c>
      <c r="F41" s="152"/>
      <c r="G41" s="134"/>
      <c r="H41" s="140" t="str">
        <f t="shared" si="1"/>
        <v>OK</v>
      </c>
      <c r="I41" s="83">
        <f>IF($I$3=TRUE,(IF(IFERROR(DATEVALUE(VLOOKUP(B41,'RIC extract'!$A:$G,7,FALSE)),"")="",(IFERROR(DATEVALUE(VLOOKUP(B41,'RIC extract'!$A:$G,7,TRUE)),"")),(IFERROR(DATEVALUE(VLOOKUP(B41,'RIC extract'!$A:$G,7,FALSE)),"")))),(IFERROR(DATEVALUE(VLOOKUP(B41,'RIC extract'!$A:$G,7,TRUE)),"")))</f>
        <v>44512</v>
      </c>
      <c r="J41" s="80" t="b">
        <f t="shared" si="2"/>
        <v>1</v>
      </c>
      <c r="K41" s="112" t="s">
        <v>371</v>
      </c>
      <c r="L41" s="107"/>
      <c r="M41" s="56" t="str">
        <f t="shared" si="3"/>
        <v>OK</v>
      </c>
      <c r="N41" s="55"/>
      <c r="O41" s="54">
        <f t="shared" si="4"/>
        <v>0</v>
      </c>
      <c r="P41" s="60" t="s">
        <v>91</v>
      </c>
      <c r="Q41" s="61" t="s">
        <v>136</v>
      </c>
      <c r="R41" s="58">
        <f t="shared" si="5"/>
        <v>1</v>
      </c>
      <c r="S41" s="101">
        <f t="shared" si="6"/>
        <v>0</v>
      </c>
      <c r="T41" s="97"/>
      <c r="U41" s="95"/>
    </row>
    <row r="42" spans="1:22" s="75" customFormat="1">
      <c r="A42" s="59" t="s">
        <v>31</v>
      </c>
      <c r="B42" s="53" t="s">
        <v>33</v>
      </c>
      <c r="C42" s="77" t="s">
        <v>157</v>
      </c>
      <c r="D42" s="142">
        <f>IF($D$3=TRUE,(IF(IFERROR(DATEVALUE(VLOOKUP(B42,'RIC extract'!$A:$F,6,FALSE)),"")="",(IFERROR(DATEVALUE(VLOOKUP(B42,'RIC extract'!$A:$F,6,TRUE)),"")),(IFERROR(DATEVALUE(VLOOKUP(B42,'RIC extract'!$A:$F,6,FALSE)),"")))),(IFERROR(DATEVALUE(VLOOKUP(B42,'RIC extract'!$A:$F,6,TRUE)),"")))</f>
        <v>44511</v>
      </c>
      <c r="E42" s="56" t="b">
        <f t="shared" si="0"/>
        <v>1</v>
      </c>
      <c r="F42" s="152"/>
      <c r="G42" s="134"/>
      <c r="H42" s="140" t="str">
        <f t="shared" si="1"/>
        <v>OK</v>
      </c>
      <c r="I42" s="83">
        <f>IF($I$3=TRUE,(IF(IFERROR(DATEVALUE(VLOOKUP(B42,'RIC extract'!$A:$G,7,FALSE)),"")="",(IFERROR(DATEVALUE(VLOOKUP(B42,'RIC extract'!$A:$G,7,TRUE)),"")),(IFERROR(DATEVALUE(VLOOKUP(B42,'RIC extract'!$A:$G,7,FALSE)),"")))),(IFERROR(DATEVALUE(VLOOKUP(B42,'RIC extract'!$A:$G,7,TRUE)),"")))</f>
        <v>44512</v>
      </c>
      <c r="J42" s="80" t="b">
        <f t="shared" si="2"/>
        <v>1</v>
      </c>
      <c r="K42" s="112" t="s">
        <v>371</v>
      </c>
      <c r="L42" s="107"/>
      <c r="M42" s="56" t="str">
        <f t="shared" si="3"/>
        <v>OK</v>
      </c>
      <c r="N42" s="55"/>
      <c r="O42" s="54">
        <f t="shared" si="4"/>
        <v>0</v>
      </c>
      <c r="P42" s="60" t="s">
        <v>74</v>
      </c>
      <c r="Q42" s="61" t="s">
        <v>136</v>
      </c>
      <c r="R42" s="58">
        <f t="shared" si="5"/>
        <v>1</v>
      </c>
      <c r="S42" s="101">
        <f t="shared" si="6"/>
        <v>0</v>
      </c>
      <c r="T42" s="97"/>
      <c r="U42" s="95"/>
      <c r="V42" s="46"/>
    </row>
    <row r="43" spans="1:22" ht="15" customHeight="1">
      <c r="A43" s="59" t="s">
        <v>28</v>
      </c>
      <c r="B43" s="53" t="s">
        <v>30</v>
      </c>
      <c r="C43" s="77" t="s">
        <v>25</v>
      </c>
      <c r="D43" s="142">
        <f>IF($D$3=TRUE,(IF(IFERROR(DATEVALUE(VLOOKUP(B43,'RIC extract'!$A:$F,6,FALSE)),"")="",(IFERROR(DATEVALUE(VLOOKUP(B43,'RIC extract'!$A:$F,6,TRUE)),"")),(IFERROR(DATEVALUE(VLOOKUP(B43,'RIC extract'!$A:$F,6,FALSE)),"")))),(IFERROR(DATEVALUE(VLOOKUP(B43,'RIC extract'!$A:$F,6,TRUE)),"")))</f>
        <v>44510</v>
      </c>
      <c r="E43" s="71" t="b">
        <f t="shared" si="0"/>
        <v>1</v>
      </c>
      <c r="F43" s="153"/>
      <c r="G43" s="134"/>
      <c r="H43" s="146" t="str">
        <f t="shared" si="1"/>
        <v>OK</v>
      </c>
      <c r="I43" s="83">
        <f>IF($I$3=TRUE,(IF(IFERROR(DATEVALUE(VLOOKUP(B43,'RIC extract'!$A:$G,7,FALSE)),"")="",(IFERROR(DATEVALUE(VLOOKUP(B43,'RIC extract'!$A:$G,7,TRUE)),"")),(IFERROR(DATEVALUE(VLOOKUP(B43,'RIC extract'!$A:$G,7,FALSE)),"")))),(IFERROR(DATEVALUE(VLOOKUP(B43,'RIC extract'!$A:$G,7,TRUE)),"")))</f>
        <v>44512</v>
      </c>
      <c r="J43" s="81" t="b">
        <f t="shared" si="2"/>
        <v>1</v>
      </c>
      <c r="K43" s="112" t="s">
        <v>371</v>
      </c>
      <c r="L43" s="130"/>
      <c r="M43" s="71" t="str">
        <f t="shared" si="3"/>
        <v>OK</v>
      </c>
      <c r="N43" s="70" t="s">
        <v>165</v>
      </c>
      <c r="O43" s="69">
        <f t="shared" si="4"/>
        <v>0</v>
      </c>
      <c r="P43" s="72" t="s">
        <v>81</v>
      </c>
      <c r="Q43" s="121" t="s">
        <v>137</v>
      </c>
      <c r="R43" s="74">
        <f t="shared" si="5"/>
        <v>1</v>
      </c>
      <c r="S43" s="101">
        <f t="shared" si="6"/>
        <v>0</v>
      </c>
      <c r="T43" s="98"/>
      <c r="U43" s="96"/>
      <c r="V43" s="75"/>
    </row>
    <row r="44" spans="1:22" ht="15" customHeight="1">
      <c r="A44" s="52" t="s">
        <v>49</v>
      </c>
      <c r="B44" s="53" t="s">
        <v>50</v>
      </c>
      <c r="C44" s="77" t="s">
        <v>25</v>
      </c>
      <c r="D44" s="142" t="str">
        <f>IF($D$3=TRUE,(IF(IFERROR(DATEVALUE(VLOOKUP(B44,'RIC extract'!$A:$F,6,FALSE)),"")="",(IFERROR(DATEVALUE(VLOOKUP(B44,'RIC extract'!$A:$F,6,TRUE)),"")),(IFERROR(DATEVALUE(VLOOKUP(B44,'RIC extract'!$A:$F,6,FALSE)),"")))),(IFERROR(DATEVALUE(VLOOKUP(B44,'RIC extract'!$A:$F,6,TRUE)),"")))</f>
        <v/>
      </c>
      <c r="E44" s="71" t="b">
        <f t="shared" si="0"/>
        <v>0</v>
      </c>
      <c r="F44" s="152"/>
      <c r="G44" s="135"/>
      <c r="H44" s="146" t="str">
        <f t="shared" si="1"/>
        <v>NOK</v>
      </c>
      <c r="I44" s="83" t="str">
        <f>IF($I$3=TRUE,(IF(IFERROR(DATEVALUE(VLOOKUP(B44,'RIC extract'!$A:$G,7,FALSE)),"")="",(IFERROR(DATEVALUE(VLOOKUP(B44,'RIC extract'!$A:$G,7,TRUE)),"")),(IFERROR(DATEVALUE(VLOOKUP(B44,'RIC extract'!$A:$G,7,FALSE)),"")))),(IFERROR(DATEVALUE(VLOOKUP(B44,'RIC extract'!$A:$G,7,TRUE)),"")))</f>
        <v/>
      </c>
      <c r="J44" s="81" t="b">
        <f t="shared" si="2"/>
        <v>0</v>
      </c>
      <c r="K44" s="112"/>
      <c r="L44" s="109"/>
      <c r="M44" s="71" t="str">
        <f t="shared" si="3"/>
        <v>NOK</v>
      </c>
      <c r="N44" s="70" t="s">
        <v>165</v>
      </c>
      <c r="O44" s="69">
        <f t="shared" si="4"/>
        <v>3</v>
      </c>
      <c r="P44" s="72" t="s">
        <v>84</v>
      </c>
      <c r="Q44" s="121" t="s">
        <v>137</v>
      </c>
      <c r="R44" s="74">
        <f t="shared" si="5"/>
        <v>0</v>
      </c>
      <c r="S44" s="101">
        <f t="shared" si="6"/>
        <v>0</v>
      </c>
      <c r="T44" s="98"/>
      <c r="U44" s="96"/>
      <c r="V44" s="75"/>
    </row>
    <row r="45" spans="1:22">
      <c r="A45" s="59" t="s">
        <v>12</v>
      </c>
      <c r="B45" s="53" t="s">
        <v>14</v>
      </c>
      <c r="C45" s="77" t="s">
        <v>119</v>
      </c>
      <c r="D45" s="142">
        <f>IF($D$3=TRUE,(IF(IFERROR(DATEVALUE(VLOOKUP(B45,'RIC extract'!$A:$F,6,FALSE)),"")="",(IFERROR(DATEVALUE(VLOOKUP(B45,'RIC extract'!$A:$F,6,TRUE)),"")),(IFERROR(DATEVALUE(VLOOKUP(B45,'RIC extract'!$A:$F,6,FALSE)),"")))),(IFERROR(DATEVALUE(VLOOKUP(B45,'RIC extract'!$A:$F,6,TRUE)),"")))</f>
        <v>44508</v>
      </c>
      <c r="E45" s="56" t="b">
        <f t="shared" si="0"/>
        <v>1</v>
      </c>
      <c r="F45" s="152"/>
      <c r="G45" s="134"/>
      <c r="H45" s="140" t="str">
        <f t="shared" si="1"/>
        <v>OK</v>
      </c>
      <c r="I45" s="83">
        <f>IF($I$3=TRUE,(IF(IFERROR(DATEVALUE(VLOOKUP(B45,'RIC extract'!$A:$G,7,FALSE)),"")="",(IFERROR(DATEVALUE(VLOOKUP(B45,'RIC extract'!$A:$G,7,TRUE)),"")),(IFERROR(DATEVALUE(VLOOKUP(B45,'RIC extract'!$A:$G,7,FALSE)),"")))),(IFERROR(DATEVALUE(VLOOKUP(B45,'RIC extract'!$A:$G,7,TRUE)),"")))</f>
        <v>44515</v>
      </c>
      <c r="J45" s="80" t="b">
        <f t="shared" si="2"/>
        <v>1</v>
      </c>
      <c r="K45" s="112" t="s">
        <v>371</v>
      </c>
      <c r="L45" s="129"/>
      <c r="M45" s="56" t="str">
        <f t="shared" si="3"/>
        <v>NOK</v>
      </c>
      <c r="N45" s="55" t="s">
        <v>165</v>
      </c>
      <c r="O45" s="54">
        <f t="shared" si="4"/>
        <v>2</v>
      </c>
      <c r="P45" s="60" t="s">
        <v>77</v>
      </c>
      <c r="Q45" s="119" t="s">
        <v>134</v>
      </c>
      <c r="R45" s="58">
        <f t="shared" si="5"/>
        <v>0</v>
      </c>
      <c r="S45" s="101">
        <f t="shared" si="6"/>
        <v>0</v>
      </c>
      <c r="T45" s="97"/>
      <c r="U45" s="95"/>
      <c r="V45" s="62"/>
    </row>
    <row r="46" spans="1:22" ht="15" customHeight="1">
      <c r="A46" s="59" t="s">
        <v>23</v>
      </c>
      <c r="B46" s="53" t="s">
        <v>24</v>
      </c>
      <c r="C46" s="77" t="s">
        <v>25</v>
      </c>
      <c r="D46" s="142">
        <f>IF($D$3=TRUE,(IF(IFERROR(DATEVALUE(VLOOKUP(B46,'RIC extract'!$A:$F,6,FALSE)),"")="",(IFERROR(DATEVALUE(VLOOKUP(B46,'RIC extract'!$A:$F,6,TRUE)),"")),(IFERROR(DATEVALUE(VLOOKUP(B46,'RIC extract'!$A:$F,6,FALSE)),"")))),(IFERROR(DATEVALUE(VLOOKUP(B46,'RIC extract'!$A:$F,6,TRUE)),"")))</f>
        <v>44510</v>
      </c>
      <c r="E46" s="71" t="b">
        <f t="shared" si="0"/>
        <v>1</v>
      </c>
      <c r="F46" s="152"/>
      <c r="G46" s="135"/>
      <c r="H46" s="146" t="str">
        <f t="shared" si="1"/>
        <v>OK</v>
      </c>
      <c r="I46" s="83">
        <f>IF($I$3=TRUE,(IF(IFERROR(DATEVALUE(VLOOKUP(B46,'RIC extract'!$A:$G,7,FALSE)),"")="",(IFERROR(DATEVALUE(VLOOKUP(B46,'RIC extract'!$A:$G,7,TRUE)),"")),(IFERROR(DATEVALUE(VLOOKUP(B46,'RIC extract'!$A:$G,7,FALSE)),"")))),(IFERROR(DATEVALUE(VLOOKUP(B46,'RIC extract'!$A:$G,7,TRUE)),"")))</f>
        <v>44515</v>
      </c>
      <c r="J46" s="81" t="b">
        <f t="shared" si="2"/>
        <v>1</v>
      </c>
      <c r="K46" s="112" t="s">
        <v>371</v>
      </c>
      <c r="L46" s="108"/>
      <c r="M46" s="71" t="str">
        <f t="shared" si="3"/>
        <v>NOK</v>
      </c>
      <c r="N46" s="70"/>
      <c r="O46" s="69">
        <f t="shared" si="4"/>
        <v>2</v>
      </c>
      <c r="P46" s="72" t="s">
        <v>79</v>
      </c>
      <c r="Q46" s="121" t="s">
        <v>137</v>
      </c>
      <c r="R46" s="74">
        <f t="shared" si="5"/>
        <v>0</v>
      </c>
      <c r="S46" s="101">
        <f t="shared" si="6"/>
        <v>0</v>
      </c>
      <c r="T46" s="98"/>
      <c r="U46" s="96"/>
      <c r="V46" s="75"/>
    </row>
    <row r="47" spans="1:22" s="75" customFormat="1">
      <c r="A47" s="59" t="s">
        <v>51</v>
      </c>
      <c r="B47" s="53" t="s">
        <v>52</v>
      </c>
      <c r="C47" s="77" t="s">
        <v>161</v>
      </c>
      <c r="D47" s="142">
        <f>IF($D$3=TRUE,(IF(IFERROR(DATEVALUE(VLOOKUP(B47,'RIC extract'!$A:$F,6,FALSE)),"")="",(IFERROR(DATEVALUE(VLOOKUP(B47,'RIC extract'!$A:$F,6,TRUE)),"")),(IFERROR(DATEVALUE(VLOOKUP(B47,'RIC extract'!$A:$F,6,FALSE)),"")))),(IFERROR(DATEVALUE(VLOOKUP(B47,'RIC extract'!$A:$F,6,TRUE)),"")))</f>
        <v>44509</v>
      </c>
      <c r="E47" s="56" t="b">
        <f t="shared" si="0"/>
        <v>1</v>
      </c>
      <c r="F47" s="152"/>
      <c r="G47" s="134"/>
      <c r="H47" s="140" t="str">
        <f t="shared" si="1"/>
        <v>OK</v>
      </c>
      <c r="I47" s="83">
        <f>IF($I$3=TRUE,(IF(IFERROR(DATEVALUE(VLOOKUP(B47,'RIC extract'!$A:$G,7,FALSE)),"")="",(IFERROR(DATEVALUE(VLOOKUP(B47,'RIC extract'!$A:$G,7,TRUE)),"")),(IFERROR(DATEVALUE(VLOOKUP(B47,'RIC extract'!$A:$G,7,FALSE)),"")))),(IFERROR(DATEVALUE(VLOOKUP(B47,'RIC extract'!$A:$G,7,TRUE)),"")))</f>
        <v>44515</v>
      </c>
      <c r="J47" s="80" t="b">
        <f t="shared" si="2"/>
        <v>1</v>
      </c>
      <c r="K47" s="112" t="s">
        <v>371</v>
      </c>
      <c r="L47" s="107"/>
      <c r="M47" s="56" t="str">
        <f t="shared" si="3"/>
        <v>NOK</v>
      </c>
      <c r="N47" s="55"/>
      <c r="O47" s="54">
        <f t="shared" si="4"/>
        <v>2</v>
      </c>
      <c r="P47" s="57" t="s">
        <v>117</v>
      </c>
      <c r="Q47" s="61" t="s">
        <v>135</v>
      </c>
      <c r="R47" s="58">
        <f t="shared" si="5"/>
        <v>0</v>
      </c>
      <c r="S47" s="101">
        <f t="shared" si="6"/>
        <v>0</v>
      </c>
      <c r="T47" s="97"/>
      <c r="U47" s="95"/>
      <c r="V47" s="46"/>
    </row>
    <row r="48" spans="1:22" s="75" customFormat="1" ht="15" customHeight="1">
      <c r="A48" s="52" t="s">
        <v>56</v>
      </c>
      <c r="B48" s="53" t="s">
        <v>57</v>
      </c>
      <c r="C48" s="77" t="s">
        <v>158</v>
      </c>
      <c r="D48" s="142">
        <f>IF($D$3=TRUE,(IF(IFERROR(DATEVALUE(VLOOKUP(B48,'RIC extract'!$A:$F,6,FALSE)),"")="",(IFERROR(DATEVALUE(VLOOKUP(B48,'RIC extract'!$A:$F,6,TRUE)),"")),(IFERROR(DATEVALUE(VLOOKUP(B48,'RIC extract'!$A:$F,6,FALSE)),"")))),(IFERROR(DATEVALUE(VLOOKUP(B48,'RIC extract'!$A:$F,6,TRUE)),"")))</f>
        <v>44508</v>
      </c>
      <c r="E48" s="71" t="b">
        <f t="shared" si="0"/>
        <v>1</v>
      </c>
      <c r="F48" s="152"/>
      <c r="G48" s="135"/>
      <c r="H48" s="146" t="str">
        <f t="shared" si="1"/>
        <v>OK</v>
      </c>
      <c r="I48" s="83">
        <f>IF($I$3=TRUE,(IF(IFERROR(DATEVALUE(VLOOKUP(B48,'RIC extract'!$A:$G,7,FALSE)),"")="",(IFERROR(DATEVALUE(VLOOKUP(B48,'RIC extract'!$A:$G,7,TRUE)),"")),(IFERROR(DATEVALUE(VLOOKUP(B48,'RIC extract'!$A:$G,7,FALSE)),"")))),(IFERROR(DATEVALUE(VLOOKUP(B48,'RIC extract'!$A:$G,7,TRUE)),"")))</f>
        <v>44508</v>
      </c>
      <c r="J48" s="81" t="b">
        <f t="shared" si="2"/>
        <v>1</v>
      </c>
      <c r="K48" s="112" t="s">
        <v>371</v>
      </c>
      <c r="L48" s="108"/>
      <c r="M48" s="71" t="str">
        <f t="shared" si="3"/>
        <v>OK</v>
      </c>
      <c r="N48" s="70"/>
      <c r="O48" s="69">
        <f t="shared" si="4"/>
        <v>0</v>
      </c>
      <c r="P48" s="72" t="s">
        <v>86</v>
      </c>
      <c r="Q48" s="73" t="s">
        <v>137</v>
      </c>
      <c r="R48" s="74">
        <f t="shared" si="5"/>
        <v>1</v>
      </c>
      <c r="S48" s="101">
        <f t="shared" si="6"/>
        <v>0</v>
      </c>
      <c r="T48" s="98"/>
      <c r="U48" s="96"/>
    </row>
    <row r="49" spans="1:22" s="75" customFormat="1" ht="15.75" customHeight="1">
      <c r="A49" s="52" t="s">
        <v>3</v>
      </c>
      <c r="B49" s="53" t="s">
        <v>4</v>
      </c>
      <c r="C49" s="77" t="s">
        <v>156</v>
      </c>
      <c r="D49" s="142">
        <f>IF($D$3=TRUE,(IF(IFERROR(DATEVALUE(VLOOKUP(B49,'RIC extract'!$A:$F,6,FALSE)),"")="",(IFERROR(DATEVALUE(VLOOKUP(B49,'RIC extract'!$A:$F,6,TRUE)),"")),(IFERROR(DATEVALUE(VLOOKUP(B49,'RIC extract'!$A:$F,6,FALSE)),"")))),(IFERROR(DATEVALUE(VLOOKUP(B49,'RIC extract'!$A:$F,6,TRUE)),"")))</f>
        <v>44510</v>
      </c>
      <c r="E49" s="71" t="b">
        <f t="shared" si="0"/>
        <v>1</v>
      </c>
      <c r="F49" s="152"/>
      <c r="G49" s="135"/>
      <c r="H49" s="146" t="str">
        <f t="shared" si="1"/>
        <v>OK</v>
      </c>
      <c r="I49" s="83">
        <f>IF($I$3=TRUE,(IF(IFERROR(DATEVALUE(VLOOKUP(B49,'RIC extract'!$A:$G,7,FALSE)),"")="",(IFERROR(DATEVALUE(VLOOKUP(B49,'RIC extract'!$A:$G,7,TRUE)),"")),(IFERROR(DATEVALUE(VLOOKUP(B49,'RIC extract'!$A:$G,7,FALSE)),"")))),(IFERROR(DATEVALUE(VLOOKUP(B49,'RIC extract'!$A:$G,7,TRUE)),"")))</f>
        <v>44512</v>
      </c>
      <c r="J49" s="81" t="b">
        <f t="shared" si="2"/>
        <v>1</v>
      </c>
      <c r="K49" s="112" t="s">
        <v>371</v>
      </c>
      <c r="L49" s="108"/>
      <c r="M49" s="71" t="str">
        <f t="shared" si="3"/>
        <v>OK</v>
      </c>
      <c r="N49" s="70"/>
      <c r="O49" s="69">
        <f t="shared" si="4"/>
        <v>0</v>
      </c>
      <c r="P49" s="72" t="s">
        <v>109</v>
      </c>
      <c r="Q49" s="73" t="s">
        <v>135</v>
      </c>
      <c r="R49" s="74">
        <f t="shared" si="5"/>
        <v>1</v>
      </c>
      <c r="S49" s="101">
        <f t="shared" si="6"/>
        <v>0</v>
      </c>
      <c r="T49" s="98"/>
      <c r="U49" s="96"/>
      <c r="V49" s="46"/>
    </row>
    <row r="50" spans="1:22" s="75" customFormat="1" ht="15.75" customHeight="1" thickBot="1">
      <c r="A50" s="113" t="s">
        <v>3</v>
      </c>
      <c r="B50" s="128" t="s">
        <v>5</v>
      </c>
      <c r="C50" s="78" t="s">
        <v>156</v>
      </c>
      <c r="D50" s="142">
        <f>IF($D$3=TRUE,(IF(IFERROR(DATEVALUE(VLOOKUP(B50,'RIC extract'!$A:$F,6,FALSE)),"")="",(IFERROR(DATEVALUE(VLOOKUP(B50,'RIC extract'!$A:$F,6,TRUE)),"")),(IFERROR(DATEVALUE(VLOOKUP(B50,'RIC extract'!$A:$F,6,FALSE)),"")))),(IFERROR(DATEVALUE(VLOOKUP(B50,'RIC extract'!$A:$F,6,TRUE)),"")))</f>
        <v>44508</v>
      </c>
      <c r="E50" s="116" t="b">
        <f t="shared" si="0"/>
        <v>1</v>
      </c>
      <c r="F50" s="154"/>
      <c r="G50" s="137"/>
      <c r="H50" s="147" t="str">
        <f t="shared" si="1"/>
        <v>OK</v>
      </c>
      <c r="I50" s="84">
        <f>IF($I$3=TRUE,(IF(IFERROR(DATEVALUE(VLOOKUP(B50,'RIC extract'!$A:$G,7,FALSE)),"")="",(IFERROR(DATEVALUE(VLOOKUP(B50,'RIC extract'!$A:$G,7,TRUE)),"")),(IFERROR(DATEVALUE(VLOOKUP(B50,'RIC extract'!$A:$G,7,FALSE)),"")))),(IFERROR(DATEVALUE(VLOOKUP(B50,'RIC extract'!$A:$G,7,TRUE)),"")))</f>
        <v>44512</v>
      </c>
      <c r="J50" s="114" t="b">
        <f t="shared" si="2"/>
        <v>1</v>
      </c>
      <c r="K50" s="112" t="s">
        <v>371</v>
      </c>
      <c r="L50" s="115"/>
      <c r="M50" s="116" t="str">
        <f t="shared" si="3"/>
        <v>OK</v>
      </c>
      <c r="N50" s="117" t="s">
        <v>165</v>
      </c>
      <c r="O50" s="118">
        <f t="shared" si="4"/>
        <v>0</v>
      </c>
      <c r="P50" s="127" t="s">
        <v>115</v>
      </c>
      <c r="Q50" s="120" t="s">
        <v>135</v>
      </c>
      <c r="R50" s="122">
        <f t="shared" si="5"/>
        <v>1</v>
      </c>
      <c r="S50" s="102">
        <f t="shared" si="6"/>
        <v>0</v>
      </c>
      <c r="T50" s="123"/>
      <c r="U50" s="124"/>
      <c r="V50" s="46"/>
    </row>
    <row r="53" spans="1:22">
      <c r="I53" s="132"/>
    </row>
    <row r="54" spans="1:22">
      <c r="I54" s="132"/>
    </row>
    <row r="55" spans="1:22">
      <c r="I55" s="132"/>
    </row>
    <row r="56" spans="1:22">
      <c r="I56" s="132"/>
    </row>
    <row r="57" spans="1:22">
      <c r="I57" s="132"/>
    </row>
    <row r="58" spans="1:22">
      <c r="I58" s="132"/>
    </row>
    <row r="59" spans="1:22">
      <c r="I59" s="132"/>
    </row>
    <row r="60" spans="1:22">
      <c r="I60" s="132"/>
    </row>
    <row r="61" spans="1:22">
      <c r="I61" s="132"/>
    </row>
    <row r="62" spans="1:22">
      <c r="I62" s="132"/>
    </row>
    <row r="63" spans="1:22">
      <c r="I63" s="132"/>
    </row>
    <row r="64" spans="1:22">
      <c r="I64" s="132"/>
    </row>
  </sheetData>
  <autoFilter ref="A1:U50" xr:uid="{6F2F9081-7B71-4CF3-827C-0A0EF01D6E87}"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3" showButton="0"/>
    <filterColumn colId="15" showButton="0"/>
    <filterColumn colId="17" showButton="0"/>
    <filterColumn colId="19" showButton="0"/>
  </autoFilter>
  <mergeCells count="10">
    <mergeCell ref="T1:U1"/>
    <mergeCell ref="N1:O2"/>
    <mergeCell ref="R1:S1"/>
    <mergeCell ref="A3:C3"/>
    <mergeCell ref="E1:H2"/>
    <mergeCell ref="J1:M2"/>
    <mergeCell ref="P1:Q1"/>
    <mergeCell ref="P2:Q2"/>
    <mergeCell ref="E3:H3"/>
    <mergeCell ref="J3:O3"/>
  </mergeCells>
  <conditionalFormatting sqref="H5:H6 M5:M6 M8:M16 H8:H16 H18:H32 M18:M32 M34:M48 H34:H48">
    <cfRule type="cellIs" dxfId="24" priority="29" operator="equal">
      <formula>"NOK"</formula>
    </cfRule>
  </conditionalFormatting>
  <conditionalFormatting sqref="R5:S6 R8:S16 R18:S32 R34:S48">
    <cfRule type="cellIs" dxfId="23" priority="28" operator="lessThan">
      <formula>1</formula>
    </cfRule>
  </conditionalFormatting>
  <conditionalFormatting sqref="E5:E6 J5:J6 J8:J16 E8:E16 E18:E32 J18:J32 J34:J48 E34:E48">
    <cfRule type="cellIs" dxfId="22" priority="27" operator="equal">
      <formula>FALSE</formula>
    </cfRule>
  </conditionalFormatting>
  <conditionalFormatting sqref="E5:E6 E8:E16 E18:E32 E34:E48">
    <cfRule type="cellIs" dxfId="21" priority="25" operator="equal">
      <formula>FALSE</formula>
    </cfRule>
  </conditionalFormatting>
  <conditionalFormatting sqref="H50 M50">
    <cfRule type="cellIs" dxfId="20" priority="24" operator="equal">
      <formula>"NOK"</formula>
    </cfRule>
  </conditionalFormatting>
  <conditionalFormatting sqref="R50:S50">
    <cfRule type="cellIs" dxfId="19" priority="23" operator="lessThan">
      <formula>1</formula>
    </cfRule>
  </conditionalFormatting>
  <conditionalFormatting sqref="E50 J50">
    <cfRule type="cellIs" dxfId="18" priority="22" operator="equal">
      <formula>FALSE</formula>
    </cfRule>
  </conditionalFormatting>
  <conditionalFormatting sqref="E50">
    <cfRule type="cellIs" dxfId="17" priority="21" operator="equal">
      <formula>FALSE</formula>
    </cfRule>
  </conditionalFormatting>
  <conditionalFormatting sqref="H49 M49">
    <cfRule type="cellIs" dxfId="16" priority="20" operator="equal">
      <formula>"NOK"</formula>
    </cfRule>
  </conditionalFormatting>
  <conditionalFormatting sqref="R49:S49">
    <cfRule type="cellIs" dxfId="15" priority="19" operator="lessThan">
      <formula>1</formula>
    </cfRule>
  </conditionalFormatting>
  <conditionalFormatting sqref="E49 J49">
    <cfRule type="cellIs" dxfId="14" priority="18" operator="equal">
      <formula>FALSE</formula>
    </cfRule>
  </conditionalFormatting>
  <conditionalFormatting sqref="E49">
    <cfRule type="cellIs" dxfId="13" priority="17" operator="equal">
      <formula>FALSE</formula>
    </cfRule>
  </conditionalFormatting>
  <conditionalFormatting sqref="M7 H7">
    <cfRule type="cellIs" dxfId="12" priority="12" operator="equal">
      <formula>"NOK"</formula>
    </cfRule>
  </conditionalFormatting>
  <conditionalFormatting sqref="R7:S7">
    <cfRule type="cellIs" dxfId="11" priority="11" operator="lessThan">
      <formula>1</formula>
    </cfRule>
  </conditionalFormatting>
  <conditionalFormatting sqref="J7 E7">
    <cfRule type="cellIs" dxfId="10" priority="10" operator="equal">
      <formula>FALSE</formula>
    </cfRule>
  </conditionalFormatting>
  <conditionalFormatting sqref="E7">
    <cfRule type="cellIs" dxfId="9" priority="9" operator="equal">
      <formula>FALSE</formula>
    </cfRule>
  </conditionalFormatting>
  <conditionalFormatting sqref="M17 H17">
    <cfRule type="cellIs" dxfId="8" priority="8" operator="equal">
      <formula>"NOK"</formula>
    </cfRule>
  </conditionalFormatting>
  <conditionalFormatting sqref="R17:S17">
    <cfRule type="cellIs" dxfId="7" priority="7" operator="lessThan">
      <formula>1</formula>
    </cfRule>
  </conditionalFormatting>
  <conditionalFormatting sqref="J17 E17">
    <cfRule type="cellIs" dxfId="6" priority="6" operator="equal">
      <formula>FALSE</formula>
    </cfRule>
  </conditionalFormatting>
  <conditionalFormatting sqref="E17">
    <cfRule type="cellIs" dxfId="5" priority="5" operator="equal">
      <formula>FALSE</formula>
    </cfRule>
  </conditionalFormatting>
  <conditionalFormatting sqref="H33 M33">
    <cfRule type="cellIs" dxfId="4" priority="4" operator="equal">
      <formula>"NOK"</formula>
    </cfRule>
  </conditionalFormatting>
  <conditionalFormatting sqref="R33:S33">
    <cfRule type="cellIs" dxfId="3" priority="3" operator="lessThan">
      <formula>1</formula>
    </cfRule>
  </conditionalFormatting>
  <conditionalFormatting sqref="E33 J33">
    <cfRule type="cellIs" dxfId="2" priority="2" operator="equal">
      <formula>FALSE</formula>
    </cfRule>
  </conditionalFormatting>
  <conditionalFormatting sqref="E33">
    <cfRule type="cellIs" dxfId="1" priority="1" operator="equal">
      <formula>FALSE</formula>
    </cfRule>
  </conditionalFormatting>
  <hyperlinks>
    <hyperlink ref="P5" r:id="rId1" xr:uid="{00000000-0004-0000-0000-000000000000}"/>
    <hyperlink ref="P11" r:id="rId2" xr:uid="{00000000-0004-0000-0000-000001000000}"/>
    <hyperlink ref="P12" r:id="rId3" xr:uid="{00000000-0004-0000-0000-000002000000}"/>
    <hyperlink ref="P45" r:id="rId4" xr:uid="{00000000-0004-0000-0000-000003000000}"/>
    <hyperlink ref="P18" r:id="rId5" xr:uid="{00000000-0004-0000-0000-000004000000}"/>
    <hyperlink ref="P20" r:id="rId6" xr:uid="{00000000-0004-0000-0000-000005000000}"/>
    <hyperlink ref="P38" r:id="rId7" xr:uid="{00000000-0004-0000-0000-000006000000}"/>
    <hyperlink ref="P33" r:id="rId8" xr:uid="{00000000-0004-0000-0000-000007000000}"/>
    <hyperlink ref="Q24" r:id="rId9" xr:uid="{00000000-0004-0000-0000-000008000000}"/>
  </hyperlinks>
  <pageMargins left="0.7" right="0.7" top="0.75" bottom="0.75" header="0.3" footer="0.3"/>
  <pageSetup paperSize="9" orientation="portrait" r:id="rId10"/>
  <drawing r:id="rId11"/>
  <legacyDrawing r:id="rId1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13" name="Button 1">
              <controlPr defaultSize="0" print="0" autoFill="0" autoPict="0" macro="[0]!Get_data">
                <anchor moveWithCells="1" sizeWithCells="1">
                  <from>
                    <xdr:col>1</xdr:col>
                    <xdr:colOff>182880</xdr:colOff>
                    <xdr:row>0</xdr:row>
                    <xdr:rowOff>30480</xdr:rowOff>
                  </from>
                  <to>
                    <xdr:col>2</xdr:col>
                    <xdr:colOff>0</xdr:colOff>
                    <xdr:row>1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4" name="Check Box 12">
              <controlPr defaultSize="0" autoFill="0" autoLine="0" autoPict="0">
                <anchor moveWithCells="1">
                  <from>
                    <xdr:col>3</xdr:col>
                    <xdr:colOff>350520</xdr:colOff>
                    <xdr:row>2</xdr:row>
                    <xdr:rowOff>22860</xdr:rowOff>
                  </from>
                  <to>
                    <xdr:col>4</xdr:col>
                    <xdr:colOff>304800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5" name="Check Box 13">
              <controlPr defaultSize="0" autoFill="0" autoLine="0" autoPict="0">
                <anchor moveWithCells="1">
                  <from>
                    <xdr:col>8</xdr:col>
                    <xdr:colOff>472440</xdr:colOff>
                    <xdr:row>1</xdr:row>
                    <xdr:rowOff>213360</xdr:rowOff>
                  </from>
                  <to>
                    <xdr:col>9</xdr:col>
                    <xdr:colOff>502920</xdr:colOff>
                    <xdr:row>2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6" tint="-0.249977111117893"/>
  </sheetPr>
  <dimension ref="A1:V101"/>
  <sheetViews>
    <sheetView zoomScale="70" zoomScaleNormal="70" workbookViewId="0">
      <selection activeCell="E14" sqref="E14"/>
    </sheetView>
  </sheetViews>
  <sheetFormatPr defaultColWidth="8.88671875" defaultRowHeight="14.4"/>
  <cols>
    <col min="1" max="1" width="97.6640625" customWidth="1"/>
    <col min="2" max="2" width="14.33203125" bestFit="1" customWidth="1"/>
    <col min="4" max="4" width="13" style="43" bestFit="1" customWidth="1"/>
    <col min="5" max="5" width="15.6640625" style="44" customWidth="1"/>
    <col min="6" max="6" width="14.5546875" style="43" customWidth="1"/>
    <col min="7" max="7" width="13.33203125" style="44" customWidth="1"/>
    <col min="8" max="8" width="13.44140625" style="43" customWidth="1"/>
    <col min="9" max="9" width="15.33203125" style="43" customWidth="1"/>
    <col min="10" max="10" width="11.6640625" style="43" bestFit="1" customWidth="1"/>
    <col min="11" max="11" width="13.44140625" style="45" bestFit="1" customWidth="1"/>
    <col min="12" max="12" width="15" style="43" bestFit="1" customWidth="1"/>
    <col min="13" max="13" width="27.5546875" style="4" customWidth="1"/>
    <col min="14" max="14" width="13" style="6" bestFit="1" customWidth="1"/>
    <col min="15" max="15" width="11.5546875" style="7" bestFit="1" customWidth="1"/>
    <col min="16" max="16" width="7.88671875" style="6" bestFit="1" customWidth="1"/>
    <col min="17" max="17" width="11.5546875" style="7" bestFit="1" customWidth="1"/>
    <col min="18" max="18" width="7.88671875" style="6" bestFit="1" customWidth="1"/>
    <col min="19" max="19" width="24.88671875" style="6" customWidth="1"/>
    <col min="20" max="20" width="11.6640625" style="6" bestFit="1" customWidth="1"/>
    <col min="21" max="21" width="2.5546875" style="6" bestFit="1" customWidth="1"/>
    <col min="22" max="22" width="9.109375" style="8"/>
  </cols>
  <sheetData>
    <row r="1" spans="1:22" ht="27.75" customHeight="1" thickBot="1">
      <c r="A1" s="9"/>
      <c r="B1" s="10"/>
      <c r="C1" s="11"/>
      <c r="D1" s="39" t="s">
        <v>68</v>
      </c>
      <c r="E1" s="40" t="s">
        <v>98</v>
      </c>
      <c r="F1" s="41" t="s">
        <v>96</v>
      </c>
      <c r="G1" s="40" t="s">
        <v>99</v>
      </c>
      <c r="H1" s="41" t="s">
        <v>97</v>
      </c>
      <c r="I1" s="40" t="s">
        <v>92</v>
      </c>
      <c r="J1" s="41" t="s">
        <v>133</v>
      </c>
      <c r="K1" s="42" t="s">
        <v>95</v>
      </c>
      <c r="L1" s="41" t="s">
        <v>61</v>
      </c>
    </row>
    <row r="2" spans="1:22" ht="18.600000000000001" thickBot="1">
      <c r="A2" s="12" t="s">
        <v>69</v>
      </c>
      <c r="B2" s="66" t="s">
        <v>153</v>
      </c>
      <c r="C2" s="13"/>
      <c r="D2" s="43" t="s">
        <v>13</v>
      </c>
      <c r="E2" s="44" t="e">
        <f ca="1">VLOOKUP(D2,INDIRECT("'"&amp;B$2&amp;"'!"&amp;"$B$5:$N$100"),3,FALSE)</f>
        <v>#REF!</v>
      </c>
      <c r="F2" s="43" t="e">
        <f ca="1">VLOOKUP(D2,INDIRECT("'"&amp;B$2&amp;"'!"&amp;"$B$5:$N$100"),4,FALSE)</f>
        <v>#REF!</v>
      </c>
      <c r="G2" s="44" t="e">
        <f ca="1">VLOOKUP(D2,INDIRECT("'"&amp;B$2&amp;"'!"&amp;"$B$5:$N$100"),8,FALSE)</f>
        <v>#REF!</v>
      </c>
      <c r="H2" s="43" t="e">
        <f ca="1">VLOOKUP(D2,INDIRECT("'"&amp;B$2&amp;"'!"&amp;"$B$5:$N$100"),9,FALSE)</f>
        <v>#REF!</v>
      </c>
      <c r="I2" s="43" t="e">
        <f ca="1">VLOOKUP(D2,INDIRECT("'"&amp;B$2&amp;"'!"&amp;"$B$5:$R$100"),15,FALSE)</f>
        <v>#REF!</v>
      </c>
      <c r="J2" s="43" t="e">
        <f ca="1">VLOOKUP(D2,INDIRECT("'"&amp;B$2&amp;"'!"&amp;"$B$5:$R$100"),16,FALSE)</f>
        <v>#REF!</v>
      </c>
      <c r="K2" s="45" t="e">
        <f ca="1">VLOOKUP(D2,INDIRECT("'"&amp;B$2&amp;"'!"&amp;"$B$5:$O$100"),14,FALSE)</f>
        <v>#REF!</v>
      </c>
      <c r="L2" s="43" t="e">
        <f ca="1">VLOOKUP(D2,INDIRECT("'"&amp;B$2&amp;"'!"&amp;"$B$5:$O$100"),14,FALSE)</f>
        <v>#REF!</v>
      </c>
      <c r="N2" s="6" t="s">
        <v>13</v>
      </c>
      <c r="O2" s="7">
        <v>43507</v>
      </c>
      <c r="P2" s="6" t="b">
        <v>1</v>
      </c>
      <c r="Q2" s="7">
        <v>43510</v>
      </c>
      <c r="R2" s="6" t="b">
        <v>1</v>
      </c>
      <c r="S2" s="6" t="s">
        <v>76</v>
      </c>
      <c r="T2" s="6" t="s">
        <v>134</v>
      </c>
      <c r="U2" s="6">
        <v>0</v>
      </c>
      <c r="V2" s="8">
        <v>0</v>
      </c>
    </row>
    <row r="3" spans="1:22" ht="18">
      <c r="A3" s="14" t="s">
        <v>93</v>
      </c>
      <c r="B3" s="65" t="e">
        <f ca="1">VLOOKUP(B2,INDIRECT("'"&amp;B$2&amp;"'!"&amp;"$A$1:$N$100"),4,FALSE)</f>
        <v>#REF!</v>
      </c>
      <c r="C3" s="13"/>
      <c r="D3" s="43" t="s">
        <v>120</v>
      </c>
      <c r="E3" s="44" t="e">
        <f t="shared" ref="E3:E44" ca="1" si="0">VLOOKUP(D3,INDIRECT("'"&amp;B$2&amp;"'!"&amp;"$B$5:$N$100"),3,FALSE)</f>
        <v>#REF!</v>
      </c>
      <c r="F3" s="43" t="e">
        <f t="shared" ref="F3:F44" ca="1" si="1">VLOOKUP(D3,INDIRECT("'"&amp;B$2&amp;"'!"&amp;"$B$5:$N$100"),4,FALSE)</f>
        <v>#REF!</v>
      </c>
      <c r="G3" s="44" t="e">
        <f t="shared" ref="G3:G44" ca="1" si="2">VLOOKUP(D3,INDIRECT("'"&amp;B$2&amp;"'!"&amp;"$B$5:$N$100"),8,FALSE)</f>
        <v>#REF!</v>
      </c>
      <c r="H3" s="43" t="e">
        <f t="shared" ref="H3:H44" ca="1" si="3">VLOOKUP(D3,INDIRECT("'"&amp;B$2&amp;"'!"&amp;"$B$5:$N$100"),9,FALSE)</f>
        <v>#REF!</v>
      </c>
      <c r="I3" s="43" t="e">
        <f t="shared" ref="I3:I44" ca="1" si="4">VLOOKUP(D3,INDIRECT("'"&amp;B$2&amp;"'!"&amp;"$B$5:$R$100"),15,FALSE)</f>
        <v>#REF!</v>
      </c>
      <c r="J3" s="43" t="e">
        <f t="shared" ref="J3:J44" ca="1" si="5">VLOOKUP(D3,INDIRECT("'"&amp;B$2&amp;"'!"&amp;"$B$5:$R$100"),16,FALSE)</f>
        <v>#REF!</v>
      </c>
      <c r="K3" s="45" t="e">
        <f t="shared" ref="K3:K44" ca="1" si="6">VLOOKUP(D3,INDIRECT("'"&amp;B$2&amp;"'!"&amp;"$B$5:$O$100"),14,FALSE)</f>
        <v>#REF!</v>
      </c>
      <c r="L3" s="43" t="e">
        <f t="shared" ref="L3:L44" ca="1" si="7">VLOOKUP(D3,INDIRECT("'"&amp;B$2&amp;"'!"&amp;"$B$5:$O$100"),14,FALSE)</f>
        <v>#REF!</v>
      </c>
      <c r="N3" s="6" t="s">
        <v>120</v>
      </c>
      <c r="O3" s="7">
        <v>43508</v>
      </c>
      <c r="P3" s="6" t="b">
        <v>1</v>
      </c>
      <c r="Q3" s="7">
        <v>43510</v>
      </c>
      <c r="R3" s="6" t="b">
        <v>1</v>
      </c>
      <c r="S3" s="6" t="s">
        <v>114</v>
      </c>
      <c r="T3" s="6" t="s">
        <v>138</v>
      </c>
      <c r="U3" s="6">
        <v>0</v>
      </c>
      <c r="V3" s="8">
        <v>0</v>
      </c>
    </row>
    <row r="4" spans="1:22" ht="18.600000000000001" thickBot="1">
      <c r="A4" s="15" t="s">
        <v>94</v>
      </c>
      <c r="B4" s="64" t="e">
        <f ca="1">VLOOKUP(B2,INDIRECT("'"&amp;B$2&amp;"'!"&amp;"$A$1:$N$100"),9,FALSE)</f>
        <v>#REF!</v>
      </c>
      <c r="C4" s="13"/>
      <c r="D4" s="43" t="s">
        <v>121</v>
      </c>
      <c r="E4" s="44" t="e">
        <f t="shared" ca="1" si="0"/>
        <v>#REF!</v>
      </c>
      <c r="F4" s="43" t="e">
        <f t="shared" ca="1" si="1"/>
        <v>#REF!</v>
      </c>
      <c r="G4" s="44" t="e">
        <f t="shared" ca="1" si="2"/>
        <v>#REF!</v>
      </c>
      <c r="H4" s="43" t="e">
        <f t="shared" ca="1" si="3"/>
        <v>#REF!</v>
      </c>
      <c r="I4" s="43" t="e">
        <f t="shared" ca="1" si="4"/>
        <v>#REF!</v>
      </c>
      <c r="J4" s="43" t="e">
        <f t="shared" ca="1" si="5"/>
        <v>#REF!</v>
      </c>
      <c r="K4" s="45" t="e">
        <f t="shared" ca="1" si="6"/>
        <v>#REF!</v>
      </c>
      <c r="L4" s="43" t="e">
        <f t="shared" ca="1" si="7"/>
        <v>#REF!</v>
      </c>
      <c r="N4" s="6" t="s">
        <v>121</v>
      </c>
      <c r="O4" s="7">
        <v>43507</v>
      </c>
      <c r="P4" s="6" t="b">
        <v>1</v>
      </c>
      <c r="Q4" s="7">
        <v>43508</v>
      </c>
      <c r="R4" s="6" t="b">
        <v>1</v>
      </c>
      <c r="S4" s="6" t="s">
        <v>106</v>
      </c>
      <c r="T4" s="6" t="s">
        <v>135</v>
      </c>
      <c r="U4" s="6">
        <v>0</v>
      </c>
      <c r="V4" s="8">
        <v>0</v>
      </c>
    </row>
    <row r="5" spans="1:22">
      <c r="A5" s="16"/>
      <c r="B5" s="17"/>
      <c r="C5" s="13"/>
      <c r="D5" s="43" t="s">
        <v>19</v>
      </c>
      <c r="E5" s="44" t="e">
        <f t="shared" ca="1" si="0"/>
        <v>#REF!</v>
      </c>
      <c r="F5" s="43" t="e">
        <f t="shared" ca="1" si="1"/>
        <v>#REF!</v>
      </c>
      <c r="G5" s="44" t="e">
        <f t="shared" ca="1" si="2"/>
        <v>#REF!</v>
      </c>
      <c r="H5" s="43" t="e">
        <f t="shared" ca="1" si="3"/>
        <v>#REF!</v>
      </c>
      <c r="I5" s="43" t="e">
        <f t="shared" ca="1" si="4"/>
        <v>#REF!</v>
      </c>
      <c r="J5" s="43" t="e">
        <f t="shared" ca="1" si="5"/>
        <v>#REF!</v>
      </c>
      <c r="K5" s="45" t="e">
        <f t="shared" ca="1" si="6"/>
        <v>#REF!</v>
      </c>
      <c r="L5" s="43" t="e">
        <f t="shared" ca="1" si="7"/>
        <v>#REF!</v>
      </c>
      <c r="N5" s="6" t="s">
        <v>19</v>
      </c>
      <c r="O5" s="7">
        <v>43507</v>
      </c>
      <c r="P5" s="6" t="b">
        <v>1</v>
      </c>
      <c r="Q5" s="7">
        <v>43510</v>
      </c>
      <c r="R5" s="6" t="b">
        <v>1</v>
      </c>
      <c r="S5" s="6" t="s">
        <v>108</v>
      </c>
      <c r="T5" s="6" t="s">
        <v>135</v>
      </c>
      <c r="U5" s="6">
        <v>0</v>
      </c>
      <c r="V5" s="8">
        <v>0</v>
      </c>
    </row>
    <row r="6" spans="1:22">
      <c r="A6" s="16"/>
      <c r="B6" s="17"/>
      <c r="C6" s="13"/>
      <c r="D6" s="44" t="s">
        <v>38</v>
      </c>
      <c r="E6" s="44" t="e">
        <f t="shared" ca="1" si="0"/>
        <v>#REF!</v>
      </c>
      <c r="F6" s="43" t="e">
        <f t="shared" ca="1" si="1"/>
        <v>#REF!</v>
      </c>
      <c r="G6" s="44" t="e">
        <f t="shared" ca="1" si="2"/>
        <v>#REF!</v>
      </c>
      <c r="H6" s="43" t="e">
        <f t="shared" ca="1" si="3"/>
        <v>#REF!</v>
      </c>
      <c r="I6" s="43" t="e">
        <f t="shared" ca="1" si="4"/>
        <v>#REF!</v>
      </c>
      <c r="J6" s="43" t="e">
        <f t="shared" ca="1" si="5"/>
        <v>#REF!</v>
      </c>
      <c r="K6" s="45" t="e">
        <f t="shared" ca="1" si="6"/>
        <v>#REF!</v>
      </c>
      <c r="L6" s="43" t="e">
        <f t="shared" ca="1" si="7"/>
        <v>#REF!</v>
      </c>
      <c r="N6" s="6" t="s">
        <v>38</v>
      </c>
      <c r="O6" s="7">
        <v>43507</v>
      </c>
      <c r="P6" s="6" t="b">
        <v>1</v>
      </c>
      <c r="Q6" s="7">
        <v>43514</v>
      </c>
      <c r="R6" s="6" t="b">
        <v>1</v>
      </c>
      <c r="S6" s="6" t="s">
        <v>82</v>
      </c>
      <c r="T6" s="6" t="s">
        <v>137</v>
      </c>
      <c r="U6" s="6">
        <v>0</v>
      </c>
      <c r="V6" s="8">
        <v>0</v>
      </c>
    </row>
    <row r="7" spans="1:22">
      <c r="A7" s="16"/>
      <c r="B7" s="17"/>
      <c r="C7" s="13"/>
      <c r="D7" s="43" t="s">
        <v>7</v>
      </c>
      <c r="E7" s="44" t="e">
        <f t="shared" ca="1" si="0"/>
        <v>#REF!</v>
      </c>
      <c r="F7" s="43" t="e">
        <f t="shared" ca="1" si="1"/>
        <v>#REF!</v>
      </c>
      <c r="G7" s="44" t="e">
        <f t="shared" ca="1" si="2"/>
        <v>#REF!</v>
      </c>
      <c r="H7" s="43" t="e">
        <f t="shared" ca="1" si="3"/>
        <v>#REF!</v>
      </c>
      <c r="I7" s="43" t="e">
        <f t="shared" ca="1" si="4"/>
        <v>#REF!</v>
      </c>
      <c r="J7" s="43" t="e">
        <f t="shared" ca="1" si="5"/>
        <v>#REF!</v>
      </c>
      <c r="K7" s="45" t="e">
        <f t="shared" ca="1" si="6"/>
        <v>#REF!</v>
      </c>
      <c r="L7" s="43" t="e">
        <f t="shared" ca="1" si="7"/>
        <v>#REF!</v>
      </c>
      <c r="N7" s="6" t="s">
        <v>7</v>
      </c>
      <c r="O7" s="7">
        <v>43507</v>
      </c>
      <c r="P7" s="6" t="b">
        <v>1</v>
      </c>
      <c r="Q7" s="7">
        <v>43510</v>
      </c>
      <c r="R7" s="6" t="b">
        <v>1</v>
      </c>
      <c r="S7" s="6" t="s">
        <v>70</v>
      </c>
      <c r="T7" s="6" t="s">
        <v>136</v>
      </c>
      <c r="U7" s="6">
        <v>0</v>
      </c>
      <c r="V7" s="8">
        <v>0</v>
      </c>
    </row>
    <row r="8" spans="1:22">
      <c r="A8" s="16"/>
      <c r="B8" s="17"/>
      <c r="C8" s="13"/>
      <c r="D8" s="45" t="s">
        <v>10</v>
      </c>
      <c r="E8" s="44" t="e">
        <f t="shared" ca="1" si="0"/>
        <v>#REF!</v>
      </c>
      <c r="F8" s="43" t="e">
        <f t="shared" ca="1" si="1"/>
        <v>#REF!</v>
      </c>
      <c r="G8" s="44" t="e">
        <f t="shared" ca="1" si="2"/>
        <v>#REF!</v>
      </c>
      <c r="H8" s="43" t="e">
        <f t="shared" ca="1" si="3"/>
        <v>#REF!</v>
      </c>
      <c r="I8" s="43" t="e">
        <f t="shared" ca="1" si="4"/>
        <v>#REF!</v>
      </c>
      <c r="J8" s="43" t="e">
        <f t="shared" ca="1" si="5"/>
        <v>#REF!</v>
      </c>
      <c r="K8" s="45" t="e">
        <f t="shared" ca="1" si="6"/>
        <v>#REF!</v>
      </c>
      <c r="L8" s="43" t="e">
        <f t="shared" ca="1" si="7"/>
        <v>#REF!</v>
      </c>
      <c r="N8" s="6" t="s">
        <v>10</v>
      </c>
      <c r="O8" s="7">
        <v>43507</v>
      </c>
      <c r="P8" s="6" t="b">
        <v>1</v>
      </c>
      <c r="Q8" s="7">
        <v>43511</v>
      </c>
      <c r="R8" s="6" t="b">
        <v>1</v>
      </c>
      <c r="S8" s="6" t="s">
        <v>72</v>
      </c>
      <c r="T8" s="6" t="s">
        <v>136</v>
      </c>
      <c r="U8" s="6">
        <v>0</v>
      </c>
      <c r="V8" s="8">
        <v>0</v>
      </c>
    </row>
    <row r="9" spans="1:22">
      <c r="A9" s="16"/>
      <c r="B9" s="17"/>
      <c r="C9" s="13"/>
      <c r="D9" t="s">
        <v>44</v>
      </c>
      <c r="E9" s="44" t="e">
        <f t="shared" ca="1" si="0"/>
        <v>#REF!</v>
      </c>
      <c r="F9" s="43" t="e">
        <f t="shared" ca="1" si="1"/>
        <v>#REF!</v>
      </c>
      <c r="G9" s="44" t="e">
        <f t="shared" ca="1" si="2"/>
        <v>#REF!</v>
      </c>
      <c r="H9" s="43" t="e">
        <f t="shared" ca="1" si="3"/>
        <v>#REF!</v>
      </c>
      <c r="I9" s="43" t="e">
        <f t="shared" ca="1" si="4"/>
        <v>#REF!</v>
      </c>
      <c r="J9" s="43" t="e">
        <f t="shared" ca="1" si="5"/>
        <v>#REF!</v>
      </c>
      <c r="K9" s="45" t="e">
        <f t="shared" ca="1" si="6"/>
        <v>#REF!</v>
      </c>
      <c r="L9" s="43" t="e">
        <f t="shared" ca="1" si="7"/>
        <v>#REF!</v>
      </c>
      <c r="N9" s="6" t="s">
        <v>44</v>
      </c>
      <c r="O9" s="7">
        <v>43507</v>
      </c>
      <c r="P9" s="6" t="b">
        <v>1</v>
      </c>
      <c r="Q9" s="7">
        <v>43508</v>
      </c>
      <c r="R9" s="6" t="b">
        <v>1</v>
      </c>
      <c r="S9" s="6" t="s">
        <v>104</v>
      </c>
      <c r="T9" s="6" t="s">
        <v>134</v>
      </c>
      <c r="U9" s="6">
        <v>0</v>
      </c>
      <c r="V9" s="8">
        <v>0</v>
      </c>
    </row>
    <row r="10" spans="1:22">
      <c r="A10" s="16"/>
      <c r="B10" s="17"/>
      <c r="C10" s="13"/>
      <c r="D10" t="s">
        <v>16</v>
      </c>
      <c r="E10" s="44" t="e">
        <f t="shared" ca="1" si="0"/>
        <v>#REF!</v>
      </c>
      <c r="F10" s="43" t="e">
        <f t="shared" ca="1" si="1"/>
        <v>#REF!</v>
      </c>
      <c r="G10" s="44" t="e">
        <f t="shared" ca="1" si="2"/>
        <v>#REF!</v>
      </c>
      <c r="H10" s="43" t="e">
        <f t="shared" ca="1" si="3"/>
        <v>#REF!</v>
      </c>
      <c r="I10" s="43" t="e">
        <f t="shared" ca="1" si="4"/>
        <v>#REF!</v>
      </c>
      <c r="J10" s="43" t="e">
        <f t="shared" ca="1" si="5"/>
        <v>#REF!</v>
      </c>
      <c r="K10" s="45" t="e">
        <f t="shared" ca="1" si="6"/>
        <v>#REF!</v>
      </c>
      <c r="L10" s="43" t="e">
        <f t="shared" ca="1" si="7"/>
        <v>#REF!</v>
      </c>
      <c r="M10" s="4" t="s">
        <v>100</v>
      </c>
      <c r="N10" s="6" t="s">
        <v>16</v>
      </c>
      <c r="O10" s="7">
        <v>43508</v>
      </c>
      <c r="P10" s="6" t="b">
        <v>1</v>
      </c>
      <c r="Q10" s="7">
        <v>43510</v>
      </c>
      <c r="R10" s="6" t="b">
        <v>1</v>
      </c>
      <c r="S10" s="6" t="s">
        <v>89</v>
      </c>
      <c r="T10" s="6" t="s">
        <v>134</v>
      </c>
      <c r="U10" s="6">
        <v>1</v>
      </c>
      <c r="V10" s="8">
        <v>1</v>
      </c>
    </row>
    <row r="11" spans="1:22">
      <c r="A11" s="16"/>
      <c r="B11" s="17"/>
      <c r="C11" s="13"/>
      <c r="D11" t="s">
        <v>47</v>
      </c>
      <c r="E11" s="44" t="e">
        <f t="shared" ca="1" si="0"/>
        <v>#REF!</v>
      </c>
      <c r="F11" s="43" t="e">
        <f t="shared" ca="1" si="1"/>
        <v>#REF!</v>
      </c>
      <c r="G11" s="44" t="e">
        <f t="shared" ca="1" si="2"/>
        <v>#REF!</v>
      </c>
      <c r="H11" s="43" t="e">
        <f t="shared" ca="1" si="3"/>
        <v>#REF!</v>
      </c>
      <c r="I11" s="43" t="e">
        <f t="shared" ca="1" si="4"/>
        <v>#REF!</v>
      </c>
      <c r="J11" s="43" t="e">
        <f t="shared" ca="1" si="5"/>
        <v>#REF!</v>
      </c>
      <c r="K11" s="45" t="e">
        <f t="shared" ca="1" si="6"/>
        <v>#REF!</v>
      </c>
      <c r="L11" s="43" t="e">
        <f t="shared" ca="1" si="7"/>
        <v>#REF!</v>
      </c>
      <c r="N11" s="6" t="s">
        <v>47</v>
      </c>
      <c r="O11" s="7">
        <v>43507</v>
      </c>
      <c r="P11" s="6" t="b">
        <v>1</v>
      </c>
      <c r="Q11" s="7">
        <v>43510</v>
      </c>
      <c r="R11" s="6" t="b">
        <v>1</v>
      </c>
      <c r="S11" s="6" t="s">
        <v>88</v>
      </c>
      <c r="T11" s="6" t="s">
        <v>134</v>
      </c>
      <c r="U11" s="6">
        <v>0</v>
      </c>
      <c r="V11" s="8">
        <v>0</v>
      </c>
    </row>
    <row r="12" spans="1:22">
      <c r="A12" s="16"/>
      <c r="B12" s="17"/>
      <c r="C12" s="13"/>
      <c r="D12" s="43" t="s">
        <v>26</v>
      </c>
      <c r="E12" s="44" t="e">
        <f t="shared" ca="1" si="0"/>
        <v>#REF!</v>
      </c>
      <c r="F12" s="43" t="e">
        <f t="shared" ca="1" si="1"/>
        <v>#REF!</v>
      </c>
      <c r="G12" s="44" t="e">
        <f t="shared" ca="1" si="2"/>
        <v>#REF!</v>
      </c>
      <c r="H12" s="43" t="e">
        <f t="shared" ca="1" si="3"/>
        <v>#REF!</v>
      </c>
      <c r="I12" s="43" t="e">
        <f t="shared" ca="1" si="4"/>
        <v>#REF!</v>
      </c>
      <c r="J12" s="43" t="e">
        <f t="shared" ca="1" si="5"/>
        <v>#REF!</v>
      </c>
      <c r="K12" s="45" t="e">
        <f t="shared" ca="1" si="6"/>
        <v>#REF!</v>
      </c>
      <c r="L12" s="43" t="e">
        <f t="shared" ca="1" si="7"/>
        <v>#REF!</v>
      </c>
      <c r="M12" s="4" t="s">
        <v>100</v>
      </c>
      <c r="N12" s="6" t="s">
        <v>26</v>
      </c>
      <c r="O12" s="7">
        <v>43508</v>
      </c>
      <c r="P12" s="6" t="b">
        <v>1</v>
      </c>
      <c r="Q12" s="7">
        <v>43511</v>
      </c>
      <c r="R12" s="6" t="b">
        <v>1</v>
      </c>
      <c r="S12" s="6" t="s">
        <v>79</v>
      </c>
      <c r="T12" s="6" t="s">
        <v>137</v>
      </c>
      <c r="U12" s="6">
        <v>1</v>
      </c>
      <c r="V12" s="8">
        <v>1</v>
      </c>
    </row>
    <row r="13" spans="1:22">
      <c r="A13" s="16"/>
      <c r="B13" s="17"/>
      <c r="C13" s="13"/>
      <c r="D13" s="6" t="s">
        <v>22</v>
      </c>
      <c r="E13" s="44" t="e">
        <f t="shared" ca="1" si="0"/>
        <v>#REF!</v>
      </c>
      <c r="F13" s="43" t="e">
        <f t="shared" ca="1" si="1"/>
        <v>#REF!</v>
      </c>
      <c r="G13" s="44" t="e">
        <f t="shared" ca="1" si="2"/>
        <v>#REF!</v>
      </c>
      <c r="H13" s="43" t="e">
        <f t="shared" ca="1" si="3"/>
        <v>#REF!</v>
      </c>
      <c r="I13" s="43" t="e">
        <f t="shared" ca="1" si="4"/>
        <v>#REF!</v>
      </c>
      <c r="J13" s="43" t="e">
        <f t="shared" ca="1" si="5"/>
        <v>#REF!</v>
      </c>
      <c r="K13" s="45" t="e">
        <f t="shared" ca="1" si="6"/>
        <v>#REF!</v>
      </c>
      <c r="L13" s="43" t="e">
        <f t="shared" ca="1" si="7"/>
        <v>#REF!</v>
      </c>
      <c r="M13" s="4" t="s">
        <v>100</v>
      </c>
      <c r="N13" s="6" t="s">
        <v>22</v>
      </c>
      <c r="O13" s="7">
        <v>43508</v>
      </c>
      <c r="P13" s="6" t="b">
        <v>1</v>
      </c>
      <c r="Q13" s="7">
        <v>43514</v>
      </c>
      <c r="R13" s="6" t="b">
        <v>1</v>
      </c>
      <c r="S13" s="6" t="s">
        <v>128</v>
      </c>
      <c r="T13" s="6" t="s">
        <v>138</v>
      </c>
      <c r="U13" s="6">
        <v>1</v>
      </c>
      <c r="V13" s="8">
        <v>1</v>
      </c>
    </row>
    <row r="14" spans="1:22">
      <c r="A14" s="16"/>
      <c r="B14" s="17"/>
      <c r="C14" s="13"/>
      <c r="D14" t="s">
        <v>130</v>
      </c>
      <c r="E14" s="44" t="e">
        <f t="shared" ca="1" si="0"/>
        <v>#REF!</v>
      </c>
      <c r="F14" s="43" t="e">
        <f t="shared" ca="1" si="1"/>
        <v>#REF!</v>
      </c>
      <c r="G14" s="44" t="e">
        <f t="shared" ca="1" si="2"/>
        <v>#REF!</v>
      </c>
      <c r="H14" s="43" t="e">
        <f t="shared" ca="1" si="3"/>
        <v>#REF!</v>
      </c>
      <c r="I14" s="43" t="e">
        <f t="shared" ca="1" si="4"/>
        <v>#REF!</v>
      </c>
      <c r="J14" s="43" t="e">
        <f t="shared" ca="1" si="5"/>
        <v>#REF!</v>
      </c>
      <c r="K14" s="45" t="e">
        <f t="shared" ca="1" si="6"/>
        <v>#REF!</v>
      </c>
      <c r="L14" s="43" t="e">
        <f t="shared" ca="1" si="7"/>
        <v>#REF!</v>
      </c>
      <c r="N14" s="6" t="s">
        <v>130</v>
      </c>
      <c r="O14" s="7">
        <v>43507</v>
      </c>
      <c r="P14" s="6" t="b">
        <v>1</v>
      </c>
      <c r="Q14" s="7">
        <v>43510</v>
      </c>
      <c r="R14" s="6" t="b">
        <v>1</v>
      </c>
      <c r="S14" s="6" t="s">
        <v>78</v>
      </c>
      <c r="T14" s="6" t="s">
        <v>134</v>
      </c>
      <c r="U14" s="6">
        <v>0</v>
      </c>
      <c r="V14" s="8">
        <v>0</v>
      </c>
    </row>
    <row r="15" spans="1:22">
      <c r="A15" s="16"/>
      <c r="B15" s="17"/>
      <c r="C15" s="13"/>
      <c r="D15" t="s">
        <v>36</v>
      </c>
      <c r="E15" s="44" t="e">
        <f t="shared" ca="1" si="0"/>
        <v>#REF!</v>
      </c>
      <c r="F15" s="43" t="e">
        <f t="shared" ca="1" si="1"/>
        <v>#REF!</v>
      </c>
      <c r="G15" s="44" t="e">
        <f t="shared" ca="1" si="2"/>
        <v>#REF!</v>
      </c>
      <c r="H15" s="43" t="e">
        <f t="shared" ca="1" si="3"/>
        <v>#REF!</v>
      </c>
      <c r="I15" s="43" t="e">
        <f t="shared" ca="1" si="4"/>
        <v>#REF!</v>
      </c>
      <c r="J15" s="43" t="e">
        <f t="shared" ca="1" si="5"/>
        <v>#REF!</v>
      </c>
      <c r="K15" s="45" t="e">
        <f t="shared" ca="1" si="6"/>
        <v>#REF!</v>
      </c>
      <c r="L15" s="43" t="e">
        <f t="shared" ca="1" si="7"/>
        <v>#REF!</v>
      </c>
      <c r="M15" s="4" t="s">
        <v>100</v>
      </c>
      <c r="N15" s="6" t="s">
        <v>36</v>
      </c>
      <c r="O15" s="7">
        <v>43507</v>
      </c>
      <c r="P15" s="6" t="b">
        <v>1</v>
      </c>
      <c r="Q15" s="7">
        <v>43510</v>
      </c>
      <c r="R15" s="6" t="b">
        <v>1</v>
      </c>
      <c r="S15" s="6" t="s">
        <v>75</v>
      </c>
      <c r="T15" s="6" t="s">
        <v>136</v>
      </c>
      <c r="U15" s="6">
        <v>0</v>
      </c>
      <c r="V15" s="8">
        <v>0</v>
      </c>
    </row>
    <row r="16" spans="1:22">
      <c r="A16" s="16"/>
      <c r="B16" s="17"/>
      <c r="C16" s="13"/>
      <c r="D16" t="s">
        <v>151</v>
      </c>
      <c r="E16" s="44" t="e">
        <f t="shared" ca="1" si="0"/>
        <v>#REF!</v>
      </c>
      <c r="F16" s="43" t="e">
        <f t="shared" ca="1" si="1"/>
        <v>#REF!</v>
      </c>
      <c r="G16" s="44" t="e">
        <f t="shared" ca="1" si="2"/>
        <v>#REF!</v>
      </c>
      <c r="H16" s="43" t="e">
        <f t="shared" ca="1" si="3"/>
        <v>#REF!</v>
      </c>
      <c r="I16" s="43" t="e">
        <f t="shared" ca="1" si="4"/>
        <v>#REF!</v>
      </c>
      <c r="J16" s="43" t="e">
        <f t="shared" ca="1" si="5"/>
        <v>#REF!</v>
      </c>
      <c r="K16" s="45" t="e">
        <f t="shared" ca="1" si="6"/>
        <v>#REF!</v>
      </c>
      <c r="L16" s="43" t="e">
        <f t="shared" ca="1" si="7"/>
        <v>#REF!</v>
      </c>
      <c r="N16" s="6" t="s">
        <v>151</v>
      </c>
      <c r="O16" s="7">
        <v>43504</v>
      </c>
      <c r="P16" s="6" t="b">
        <v>1</v>
      </c>
      <c r="Q16" s="7">
        <v>43511</v>
      </c>
      <c r="R16" s="6" t="b">
        <v>1</v>
      </c>
      <c r="S16" s="6" t="s">
        <v>107</v>
      </c>
      <c r="T16" s="6" t="s">
        <v>138</v>
      </c>
      <c r="U16" s="6">
        <v>0</v>
      </c>
      <c r="V16" s="8">
        <v>0</v>
      </c>
    </row>
    <row r="17" spans="1:22">
      <c r="A17" s="16"/>
      <c r="B17" s="17"/>
      <c r="C17" s="13"/>
      <c r="D17" t="s">
        <v>41</v>
      </c>
      <c r="E17" s="44" t="e">
        <f t="shared" ca="1" si="0"/>
        <v>#REF!</v>
      </c>
      <c r="F17" s="43" t="e">
        <f t="shared" ca="1" si="1"/>
        <v>#REF!</v>
      </c>
      <c r="G17" s="44" t="e">
        <f t="shared" ca="1" si="2"/>
        <v>#REF!</v>
      </c>
      <c r="H17" s="43" t="e">
        <f t="shared" ca="1" si="3"/>
        <v>#REF!</v>
      </c>
      <c r="I17" s="43" t="e">
        <f t="shared" ca="1" si="4"/>
        <v>#REF!</v>
      </c>
      <c r="J17" s="43" t="e">
        <f t="shared" ca="1" si="5"/>
        <v>#REF!</v>
      </c>
      <c r="K17" s="45" t="e">
        <f t="shared" ca="1" si="6"/>
        <v>#REF!</v>
      </c>
      <c r="L17" s="43" t="e">
        <f t="shared" ca="1" si="7"/>
        <v>#REF!</v>
      </c>
      <c r="M17" s="4" t="s">
        <v>100</v>
      </c>
      <c r="N17" s="6" t="s">
        <v>41</v>
      </c>
      <c r="O17" s="7">
        <v>43508</v>
      </c>
      <c r="P17" s="6" t="b">
        <v>1</v>
      </c>
      <c r="Q17" s="7">
        <v>43510</v>
      </c>
      <c r="R17" s="6" t="b">
        <v>1</v>
      </c>
      <c r="S17" s="6" t="s">
        <v>91</v>
      </c>
      <c r="T17" s="6" t="s">
        <v>136</v>
      </c>
      <c r="U17" s="6">
        <v>1</v>
      </c>
      <c r="V17" s="8">
        <v>1</v>
      </c>
    </row>
    <row r="18" spans="1:22">
      <c r="A18" s="16"/>
      <c r="B18" s="17"/>
      <c r="C18" s="13"/>
      <c r="D18" t="s">
        <v>32</v>
      </c>
      <c r="E18" s="44" t="e">
        <f t="shared" ca="1" si="0"/>
        <v>#REF!</v>
      </c>
      <c r="F18" s="43" t="e">
        <f t="shared" ca="1" si="1"/>
        <v>#REF!</v>
      </c>
      <c r="G18" s="44" t="e">
        <f t="shared" ca="1" si="2"/>
        <v>#REF!</v>
      </c>
      <c r="H18" s="43" t="e">
        <f t="shared" ca="1" si="3"/>
        <v>#REF!</v>
      </c>
      <c r="I18" s="43" t="e">
        <f t="shared" ca="1" si="4"/>
        <v>#REF!</v>
      </c>
      <c r="J18" s="43" t="e">
        <f t="shared" ca="1" si="5"/>
        <v>#REF!</v>
      </c>
      <c r="K18" s="45" t="e">
        <f t="shared" ca="1" si="6"/>
        <v>#REF!</v>
      </c>
      <c r="L18" s="43" t="e">
        <f t="shared" ca="1" si="7"/>
        <v>#REF!</v>
      </c>
      <c r="N18" s="6" t="s">
        <v>32</v>
      </c>
      <c r="O18" s="7">
        <v>43507</v>
      </c>
      <c r="P18" s="6" t="b">
        <v>1</v>
      </c>
      <c r="Q18" s="7">
        <v>43510</v>
      </c>
      <c r="R18" s="6" t="b">
        <v>1</v>
      </c>
      <c r="S18" s="6" t="s">
        <v>128</v>
      </c>
      <c r="T18" s="6" t="s">
        <v>136</v>
      </c>
      <c r="U18" s="6">
        <v>0</v>
      </c>
      <c r="V18" s="8">
        <v>0</v>
      </c>
    </row>
    <row r="19" spans="1:22">
      <c r="A19" s="16"/>
      <c r="B19" s="17"/>
      <c r="C19" s="13"/>
      <c r="D19" t="s">
        <v>29</v>
      </c>
      <c r="E19" s="44" t="e">
        <f t="shared" ca="1" si="0"/>
        <v>#REF!</v>
      </c>
      <c r="F19" s="43" t="e">
        <f t="shared" ca="1" si="1"/>
        <v>#REF!</v>
      </c>
      <c r="G19" s="44" t="e">
        <f t="shared" ca="1" si="2"/>
        <v>#REF!</v>
      </c>
      <c r="H19" s="43" t="e">
        <f t="shared" ca="1" si="3"/>
        <v>#REF!</v>
      </c>
      <c r="I19" s="43" t="e">
        <f t="shared" ca="1" si="4"/>
        <v>#REF!</v>
      </c>
      <c r="J19" s="43" t="e">
        <f t="shared" ca="1" si="5"/>
        <v>#REF!</v>
      </c>
      <c r="K19" s="45" t="e">
        <f t="shared" ca="1" si="6"/>
        <v>#REF!</v>
      </c>
      <c r="L19" s="43" t="e">
        <f t="shared" ca="1" si="7"/>
        <v>#REF!</v>
      </c>
      <c r="M19" s="4" t="s">
        <v>100</v>
      </c>
      <c r="N19" s="6" t="s">
        <v>29</v>
      </c>
      <c r="O19" s="7">
        <v>43508</v>
      </c>
      <c r="P19" s="6" t="b">
        <v>1</v>
      </c>
      <c r="Q19" s="7">
        <v>43511</v>
      </c>
      <c r="R19" s="6" t="b">
        <v>1</v>
      </c>
      <c r="S19" s="6" t="s">
        <v>80</v>
      </c>
      <c r="T19" s="6" t="s">
        <v>137</v>
      </c>
      <c r="U19" s="6">
        <v>1</v>
      </c>
      <c r="V19" s="8">
        <v>1</v>
      </c>
    </row>
    <row r="20" spans="1:22">
      <c r="A20" s="16"/>
      <c r="B20" s="17"/>
      <c r="C20" s="13"/>
      <c r="D20" t="s">
        <v>148</v>
      </c>
      <c r="E20" s="44" t="e">
        <f t="shared" ca="1" si="0"/>
        <v>#REF!</v>
      </c>
      <c r="F20" s="43" t="e">
        <f t="shared" ca="1" si="1"/>
        <v>#REF!</v>
      </c>
      <c r="G20" s="44" t="e">
        <f t="shared" ca="1" si="2"/>
        <v>#REF!</v>
      </c>
      <c r="H20" s="43" t="e">
        <f t="shared" ca="1" si="3"/>
        <v>#REF!</v>
      </c>
      <c r="I20" s="43" t="e">
        <f t="shared" ca="1" si="4"/>
        <v>#REF!</v>
      </c>
      <c r="J20" s="43" t="e">
        <f t="shared" ca="1" si="5"/>
        <v>#REF!</v>
      </c>
      <c r="K20" s="45" t="e">
        <f t="shared" ca="1" si="6"/>
        <v>#REF!</v>
      </c>
      <c r="L20" s="43" t="e">
        <f t="shared" ca="1" si="7"/>
        <v>#REF!</v>
      </c>
      <c r="M20" s="4" t="s">
        <v>100</v>
      </c>
      <c r="N20" s="6" t="s">
        <v>148</v>
      </c>
      <c r="O20" s="7">
        <v>43507</v>
      </c>
      <c r="P20" s="6" t="b">
        <v>1</v>
      </c>
      <c r="Q20" s="7">
        <v>43510</v>
      </c>
      <c r="R20" s="6" t="b">
        <v>1</v>
      </c>
      <c r="S20" s="6" t="s">
        <v>150</v>
      </c>
      <c r="T20" s="6" t="s">
        <v>137</v>
      </c>
      <c r="U20" s="6">
        <v>0</v>
      </c>
      <c r="V20" s="8">
        <v>0</v>
      </c>
    </row>
    <row r="21" spans="1:22">
      <c r="A21" s="16"/>
      <c r="B21" s="17"/>
      <c r="C21" s="13"/>
      <c r="D21" t="s">
        <v>122</v>
      </c>
      <c r="E21" s="44" t="e">
        <f t="shared" ca="1" si="0"/>
        <v>#REF!</v>
      </c>
      <c r="F21" s="43" t="e">
        <f t="shared" ca="1" si="1"/>
        <v>#REF!</v>
      </c>
      <c r="G21" s="44" t="e">
        <f t="shared" ca="1" si="2"/>
        <v>#REF!</v>
      </c>
      <c r="H21" s="43" t="e">
        <f t="shared" ca="1" si="3"/>
        <v>#REF!</v>
      </c>
      <c r="I21" s="43" t="e">
        <f t="shared" ca="1" si="4"/>
        <v>#REF!</v>
      </c>
      <c r="J21" s="43" t="e">
        <f t="shared" ca="1" si="5"/>
        <v>#REF!</v>
      </c>
      <c r="K21" s="45" t="e">
        <f t="shared" ca="1" si="6"/>
        <v>#REF!</v>
      </c>
      <c r="L21" s="43" t="e">
        <f t="shared" ca="1" si="7"/>
        <v>#REF!</v>
      </c>
      <c r="N21" s="6" t="s">
        <v>122</v>
      </c>
      <c r="O21" s="7">
        <v>43507</v>
      </c>
      <c r="P21" s="6" t="b">
        <v>1</v>
      </c>
      <c r="Q21" s="7">
        <v>43511</v>
      </c>
      <c r="R21" s="6" t="b">
        <v>1</v>
      </c>
      <c r="S21" s="6" t="s">
        <v>128</v>
      </c>
      <c r="T21" s="6" t="s">
        <v>135</v>
      </c>
      <c r="U21" s="6">
        <v>0</v>
      </c>
      <c r="V21" s="8">
        <v>0</v>
      </c>
    </row>
    <row r="22" spans="1:22">
      <c r="A22" s="16"/>
      <c r="B22" s="17"/>
      <c r="C22" s="13"/>
      <c r="D22" t="s">
        <v>53</v>
      </c>
      <c r="E22" s="44" t="e">
        <f t="shared" ca="1" si="0"/>
        <v>#REF!</v>
      </c>
      <c r="F22" s="43" t="e">
        <f t="shared" ca="1" si="1"/>
        <v>#REF!</v>
      </c>
      <c r="G22" s="44" t="e">
        <f t="shared" ca="1" si="2"/>
        <v>#REF!</v>
      </c>
      <c r="H22" s="43" t="e">
        <f t="shared" ca="1" si="3"/>
        <v>#REF!</v>
      </c>
      <c r="I22" s="43" t="e">
        <f t="shared" ca="1" si="4"/>
        <v>#REF!</v>
      </c>
      <c r="J22" s="43" t="e">
        <f t="shared" ca="1" si="5"/>
        <v>#REF!</v>
      </c>
      <c r="K22" s="45" t="e">
        <f t="shared" ca="1" si="6"/>
        <v>#REF!</v>
      </c>
      <c r="L22" s="43" t="e">
        <f t="shared" ca="1" si="7"/>
        <v>#REF!</v>
      </c>
      <c r="N22" s="6" t="s">
        <v>53</v>
      </c>
      <c r="O22" s="7">
        <v>43507</v>
      </c>
      <c r="P22" s="6" t="b">
        <v>1</v>
      </c>
      <c r="Q22" s="7">
        <v>43510</v>
      </c>
      <c r="R22" s="6" t="b">
        <v>1</v>
      </c>
      <c r="S22" s="6" t="s">
        <v>116</v>
      </c>
      <c r="T22" s="6" t="s">
        <v>135</v>
      </c>
      <c r="U22" s="6">
        <v>0</v>
      </c>
      <c r="V22" s="8">
        <v>0</v>
      </c>
    </row>
    <row r="23" spans="1:22">
      <c r="A23" s="16"/>
      <c r="B23" s="17"/>
      <c r="C23" s="13"/>
      <c r="D23" t="s">
        <v>55</v>
      </c>
      <c r="E23" s="44" t="e">
        <f t="shared" ca="1" si="0"/>
        <v>#REF!</v>
      </c>
      <c r="F23" s="43" t="e">
        <f t="shared" ca="1" si="1"/>
        <v>#REF!</v>
      </c>
      <c r="G23" s="44" t="e">
        <f t="shared" ca="1" si="2"/>
        <v>#REF!</v>
      </c>
      <c r="H23" s="43" t="e">
        <f t="shared" ca="1" si="3"/>
        <v>#REF!</v>
      </c>
      <c r="I23" s="43" t="e">
        <f t="shared" ca="1" si="4"/>
        <v>#REF!</v>
      </c>
      <c r="J23" s="43" t="e">
        <f t="shared" ca="1" si="5"/>
        <v>#REF!</v>
      </c>
      <c r="K23" s="45" t="e">
        <f t="shared" ca="1" si="6"/>
        <v>#REF!</v>
      </c>
      <c r="L23" s="43" t="e">
        <f t="shared" ca="1" si="7"/>
        <v>#REF!</v>
      </c>
      <c r="M23" s="4" t="s">
        <v>100</v>
      </c>
      <c r="N23" s="6" t="s">
        <v>55</v>
      </c>
      <c r="O23" s="7">
        <v>43508</v>
      </c>
      <c r="P23" s="6" t="b">
        <v>1</v>
      </c>
      <c r="Q23" s="7">
        <v>43509</v>
      </c>
      <c r="R23" s="6" t="b">
        <v>1</v>
      </c>
      <c r="S23" s="6" t="s">
        <v>85</v>
      </c>
      <c r="T23" s="6" t="s">
        <v>137</v>
      </c>
      <c r="U23" s="6">
        <v>1</v>
      </c>
      <c r="V23" s="8">
        <v>1</v>
      </c>
    </row>
    <row r="24" spans="1:22">
      <c r="A24" s="16"/>
      <c r="B24" s="17"/>
      <c r="C24" s="13"/>
      <c r="D24" t="s">
        <v>45</v>
      </c>
      <c r="E24" s="44" t="e">
        <f t="shared" ca="1" si="0"/>
        <v>#REF!</v>
      </c>
      <c r="F24" s="43" t="e">
        <f t="shared" ca="1" si="1"/>
        <v>#REF!</v>
      </c>
      <c r="G24" s="44" t="e">
        <f t="shared" ca="1" si="2"/>
        <v>#REF!</v>
      </c>
      <c r="H24" s="43" t="e">
        <f t="shared" ca="1" si="3"/>
        <v>#REF!</v>
      </c>
      <c r="I24" s="43" t="e">
        <f t="shared" ca="1" si="4"/>
        <v>#REF!</v>
      </c>
      <c r="J24" s="43" t="e">
        <f t="shared" ca="1" si="5"/>
        <v>#REF!</v>
      </c>
      <c r="K24" s="45" t="e">
        <f t="shared" ca="1" si="6"/>
        <v>#REF!</v>
      </c>
      <c r="L24" s="43" t="e">
        <f t="shared" ca="1" si="7"/>
        <v>#REF!</v>
      </c>
      <c r="N24" s="6" t="s">
        <v>45</v>
      </c>
      <c r="O24" s="7">
        <v>43508</v>
      </c>
      <c r="P24" s="6" t="b">
        <v>1</v>
      </c>
      <c r="Q24" s="7">
        <v>43510</v>
      </c>
      <c r="R24" s="6" t="b">
        <v>1</v>
      </c>
      <c r="S24" s="6" t="s">
        <v>105</v>
      </c>
      <c r="T24" s="6" t="s">
        <v>134</v>
      </c>
      <c r="U24" s="6">
        <v>0</v>
      </c>
      <c r="V24" s="8">
        <v>0</v>
      </c>
    </row>
    <row r="25" spans="1:22">
      <c r="A25" s="16"/>
      <c r="B25" s="17"/>
      <c r="C25" s="13"/>
      <c r="D25" t="s">
        <v>59</v>
      </c>
      <c r="E25" s="44" t="e">
        <f t="shared" ca="1" si="0"/>
        <v>#REF!</v>
      </c>
      <c r="F25" s="43" t="e">
        <f t="shared" ca="1" si="1"/>
        <v>#REF!</v>
      </c>
      <c r="G25" s="44" t="e">
        <f t="shared" ca="1" si="2"/>
        <v>#REF!</v>
      </c>
      <c r="H25" s="43" t="e">
        <f t="shared" ca="1" si="3"/>
        <v>#REF!</v>
      </c>
      <c r="I25" s="43" t="e">
        <f t="shared" ca="1" si="4"/>
        <v>#REF!</v>
      </c>
      <c r="J25" s="43" t="e">
        <f t="shared" ca="1" si="5"/>
        <v>#REF!</v>
      </c>
      <c r="K25" s="45" t="e">
        <f t="shared" ca="1" si="6"/>
        <v>#REF!</v>
      </c>
      <c r="L25" s="43" t="e">
        <f t="shared" ca="1" si="7"/>
        <v>#REF!</v>
      </c>
      <c r="M25" s="4" t="s">
        <v>100</v>
      </c>
      <c r="N25" s="6" t="s">
        <v>59</v>
      </c>
      <c r="O25" s="7">
        <v>43508</v>
      </c>
      <c r="P25" s="6" t="b">
        <v>1</v>
      </c>
      <c r="Q25" s="7">
        <v>43511</v>
      </c>
      <c r="R25" s="6" t="b">
        <v>1</v>
      </c>
      <c r="S25" s="6" t="s">
        <v>87</v>
      </c>
      <c r="T25" s="6" t="s">
        <v>137</v>
      </c>
      <c r="U25" s="6">
        <v>1</v>
      </c>
      <c r="V25" s="8">
        <v>1</v>
      </c>
    </row>
    <row r="26" spans="1:22">
      <c r="A26" s="16"/>
      <c r="B26" s="17"/>
      <c r="C26" s="13"/>
      <c r="D26" t="s">
        <v>20</v>
      </c>
      <c r="E26" s="44" t="e">
        <f t="shared" ca="1" si="0"/>
        <v>#REF!</v>
      </c>
      <c r="F26" s="43" t="e">
        <f t="shared" ca="1" si="1"/>
        <v>#REF!</v>
      </c>
      <c r="G26" s="44" t="e">
        <f t="shared" ca="1" si="2"/>
        <v>#REF!</v>
      </c>
      <c r="H26" s="43" t="e">
        <f t="shared" ca="1" si="3"/>
        <v>#REF!</v>
      </c>
      <c r="I26" s="43" t="e">
        <f t="shared" ca="1" si="4"/>
        <v>#REF!</v>
      </c>
      <c r="J26" s="43" t="e">
        <f t="shared" ca="1" si="5"/>
        <v>#REF!</v>
      </c>
      <c r="K26" s="45" t="e">
        <f t="shared" ca="1" si="6"/>
        <v>#REF!</v>
      </c>
      <c r="L26" s="43" t="e">
        <f t="shared" ca="1" si="7"/>
        <v>#REF!</v>
      </c>
      <c r="N26" s="6" t="s">
        <v>20</v>
      </c>
      <c r="O26" s="7">
        <v>43507</v>
      </c>
      <c r="P26" s="6" t="b">
        <v>1</v>
      </c>
      <c r="Q26" s="7">
        <v>43510</v>
      </c>
      <c r="R26" s="6" t="b">
        <v>1</v>
      </c>
      <c r="S26" s="6" t="s">
        <v>110</v>
      </c>
      <c r="T26" s="6" t="s">
        <v>135</v>
      </c>
      <c r="U26" s="6">
        <v>0</v>
      </c>
      <c r="V26" s="8">
        <v>0</v>
      </c>
    </row>
    <row r="27" spans="1:22">
      <c r="A27" s="16"/>
      <c r="B27" s="17"/>
      <c r="C27" s="13"/>
      <c r="D27" t="s">
        <v>131</v>
      </c>
      <c r="E27" s="44" t="e">
        <f t="shared" ca="1" si="0"/>
        <v>#REF!</v>
      </c>
      <c r="F27" s="43" t="e">
        <f t="shared" ca="1" si="1"/>
        <v>#REF!</v>
      </c>
      <c r="G27" s="44" t="e">
        <f t="shared" ca="1" si="2"/>
        <v>#REF!</v>
      </c>
      <c r="H27" s="43" t="e">
        <f t="shared" ca="1" si="3"/>
        <v>#REF!</v>
      </c>
      <c r="I27" s="43" t="e">
        <f t="shared" ca="1" si="4"/>
        <v>#REF!</v>
      </c>
      <c r="J27" s="43" t="e">
        <f t="shared" ca="1" si="5"/>
        <v>#REF!</v>
      </c>
      <c r="K27" s="45" t="e">
        <f t="shared" ca="1" si="6"/>
        <v>#REF!</v>
      </c>
      <c r="L27" s="43" t="e">
        <f t="shared" ca="1" si="7"/>
        <v>#REF!</v>
      </c>
      <c r="N27" s="6" t="s">
        <v>131</v>
      </c>
      <c r="O27" s="7">
        <v>43507</v>
      </c>
      <c r="P27" s="6" t="b">
        <v>1</v>
      </c>
      <c r="Q27" s="7">
        <v>43510</v>
      </c>
      <c r="R27" s="6" t="b">
        <v>1</v>
      </c>
      <c r="S27" s="6" t="s">
        <v>78</v>
      </c>
      <c r="T27" s="6" t="s">
        <v>134</v>
      </c>
      <c r="U27" s="6">
        <v>0</v>
      </c>
      <c r="V27" s="8">
        <v>0</v>
      </c>
    </row>
    <row r="28" spans="1:22">
      <c r="A28" s="16"/>
      <c r="B28" s="17"/>
      <c r="C28" s="13"/>
      <c r="D28" t="s">
        <v>39</v>
      </c>
      <c r="E28" s="44" t="e">
        <f t="shared" ca="1" si="0"/>
        <v>#REF!</v>
      </c>
      <c r="F28" s="43" t="e">
        <f t="shared" ca="1" si="1"/>
        <v>#REF!</v>
      </c>
      <c r="G28" s="44" t="e">
        <f t="shared" ca="1" si="2"/>
        <v>#REF!</v>
      </c>
      <c r="H28" s="43" t="e">
        <f t="shared" ca="1" si="3"/>
        <v>#REF!</v>
      </c>
      <c r="I28" s="43" t="e">
        <f t="shared" ca="1" si="4"/>
        <v>#REF!</v>
      </c>
      <c r="J28" s="43" t="e">
        <f t="shared" ca="1" si="5"/>
        <v>#REF!</v>
      </c>
      <c r="K28" s="45" t="e">
        <f t="shared" ca="1" si="6"/>
        <v>#REF!</v>
      </c>
      <c r="L28" s="43" t="e">
        <f t="shared" ca="1" si="7"/>
        <v>#REF!</v>
      </c>
      <c r="N28" s="6" t="s">
        <v>39</v>
      </c>
      <c r="O28" s="7">
        <v>43508</v>
      </c>
      <c r="P28" s="6" t="b">
        <v>1</v>
      </c>
      <c r="Q28" s="7">
        <v>43511</v>
      </c>
      <c r="R28" s="6" t="b">
        <v>1</v>
      </c>
      <c r="S28" s="6" t="s">
        <v>83</v>
      </c>
      <c r="T28" s="6" t="s">
        <v>137</v>
      </c>
      <c r="U28" s="6">
        <v>0</v>
      </c>
      <c r="V28" s="8">
        <v>0</v>
      </c>
    </row>
    <row r="29" spans="1:22" ht="15" thickBot="1">
      <c r="A29" s="18"/>
      <c r="B29" s="19"/>
      <c r="C29" s="20"/>
      <c r="D29" t="s">
        <v>8</v>
      </c>
      <c r="E29" s="44" t="e">
        <f t="shared" ca="1" si="0"/>
        <v>#REF!</v>
      </c>
      <c r="F29" s="43" t="e">
        <f t="shared" ca="1" si="1"/>
        <v>#REF!</v>
      </c>
      <c r="G29" s="44" t="e">
        <f t="shared" ca="1" si="2"/>
        <v>#REF!</v>
      </c>
      <c r="H29" s="43" t="e">
        <f t="shared" ca="1" si="3"/>
        <v>#REF!</v>
      </c>
      <c r="I29" s="43" t="e">
        <f t="shared" ca="1" si="4"/>
        <v>#REF!</v>
      </c>
      <c r="J29" s="43" t="e">
        <f t="shared" ca="1" si="5"/>
        <v>#REF!</v>
      </c>
      <c r="K29" s="45" t="e">
        <f t="shared" ca="1" si="6"/>
        <v>#REF!</v>
      </c>
      <c r="L29" s="43" t="e">
        <f t="shared" ca="1" si="7"/>
        <v>#REF!</v>
      </c>
      <c r="N29" s="6" t="s">
        <v>8</v>
      </c>
      <c r="O29" s="7">
        <v>43505</v>
      </c>
      <c r="P29" s="6" t="b">
        <v>1</v>
      </c>
      <c r="Q29" s="7">
        <v>43510</v>
      </c>
      <c r="R29" s="6" t="b">
        <v>1</v>
      </c>
      <c r="S29" s="6" t="s">
        <v>71</v>
      </c>
      <c r="T29" s="6" t="s">
        <v>136</v>
      </c>
      <c r="U29" s="6">
        <v>0</v>
      </c>
      <c r="V29" s="8">
        <v>0</v>
      </c>
    </row>
    <row r="30" spans="1:22">
      <c r="A30" s="4"/>
      <c r="B30" s="4"/>
      <c r="C30" s="4"/>
      <c r="D30" t="s">
        <v>11</v>
      </c>
      <c r="E30" s="44" t="e">
        <f t="shared" ca="1" si="0"/>
        <v>#REF!</v>
      </c>
      <c r="F30" s="43" t="e">
        <f t="shared" ca="1" si="1"/>
        <v>#REF!</v>
      </c>
      <c r="G30" s="44" t="e">
        <f t="shared" ca="1" si="2"/>
        <v>#REF!</v>
      </c>
      <c r="H30" s="43" t="e">
        <f t="shared" ca="1" si="3"/>
        <v>#REF!</v>
      </c>
      <c r="I30" s="43" t="e">
        <f t="shared" ca="1" si="4"/>
        <v>#REF!</v>
      </c>
      <c r="J30" s="43" t="e">
        <f t="shared" ca="1" si="5"/>
        <v>#REF!</v>
      </c>
      <c r="K30" s="45" t="e">
        <f t="shared" ca="1" si="6"/>
        <v>#REF!</v>
      </c>
      <c r="L30" s="43" t="e">
        <f t="shared" ca="1" si="7"/>
        <v>#REF!</v>
      </c>
      <c r="M30" s="4" t="s">
        <v>100</v>
      </c>
      <c r="N30" s="6" t="s">
        <v>11</v>
      </c>
      <c r="O30" s="7">
        <v>43507</v>
      </c>
      <c r="P30" s="6" t="b">
        <v>1</v>
      </c>
      <c r="Q30" s="7">
        <v>43510</v>
      </c>
      <c r="R30" s="6" t="b">
        <v>1</v>
      </c>
      <c r="S30" s="6" t="s">
        <v>73</v>
      </c>
      <c r="T30" s="6" t="s">
        <v>136</v>
      </c>
      <c r="U30" s="6">
        <v>0</v>
      </c>
      <c r="V30" s="8">
        <v>0</v>
      </c>
    </row>
    <row r="31" spans="1:22">
      <c r="D31" t="s">
        <v>17</v>
      </c>
      <c r="E31" s="44" t="e">
        <f t="shared" ca="1" si="0"/>
        <v>#REF!</v>
      </c>
      <c r="F31" s="43" t="e">
        <f t="shared" ca="1" si="1"/>
        <v>#REF!</v>
      </c>
      <c r="G31" s="44" t="e">
        <f t="shared" ca="1" si="2"/>
        <v>#REF!</v>
      </c>
      <c r="H31" s="43" t="e">
        <f t="shared" ca="1" si="3"/>
        <v>#REF!</v>
      </c>
      <c r="I31" s="43" t="e">
        <f t="shared" ca="1" si="4"/>
        <v>#REF!</v>
      </c>
      <c r="J31" s="43" t="e">
        <f t="shared" ca="1" si="5"/>
        <v>#REF!</v>
      </c>
      <c r="K31" s="45" t="e">
        <f t="shared" ca="1" si="6"/>
        <v>#REF!</v>
      </c>
      <c r="L31" s="43" t="e">
        <f t="shared" ca="1" si="7"/>
        <v>#REF!</v>
      </c>
      <c r="M31" s="4" t="s">
        <v>100</v>
      </c>
      <c r="N31" s="6" t="s">
        <v>17</v>
      </c>
      <c r="O31" s="7">
        <v>43508</v>
      </c>
      <c r="P31" s="6" t="b">
        <v>1</v>
      </c>
      <c r="Q31" s="7">
        <v>43509</v>
      </c>
      <c r="R31" s="6" t="b">
        <v>1</v>
      </c>
      <c r="S31" s="6" t="s">
        <v>90</v>
      </c>
      <c r="T31" s="6" t="s">
        <v>134</v>
      </c>
      <c r="U31" s="6">
        <v>1</v>
      </c>
      <c r="V31" s="8">
        <v>1</v>
      </c>
    </row>
    <row r="32" spans="1:22">
      <c r="D32" t="s">
        <v>132</v>
      </c>
      <c r="E32" s="44" t="e">
        <f t="shared" ca="1" si="0"/>
        <v>#REF!</v>
      </c>
      <c r="F32" s="43" t="e">
        <f t="shared" ca="1" si="1"/>
        <v>#REF!</v>
      </c>
      <c r="G32" s="44" t="e">
        <f t="shared" ca="1" si="2"/>
        <v>#REF!</v>
      </c>
      <c r="H32" s="43" t="e">
        <f t="shared" ca="1" si="3"/>
        <v>#REF!</v>
      </c>
      <c r="I32" s="43" t="e">
        <f t="shared" ca="1" si="4"/>
        <v>#REF!</v>
      </c>
      <c r="J32" s="43" t="e">
        <f t="shared" ca="1" si="5"/>
        <v>#REF!</v>
      </c>
      <c r="K32" s="45" t="e">
        <f t="shared" ca="1" si="6"/>
        <v>#REF!</v>
      </c>
      <c r="L32" s="43" t="e">
        <f t="shared" ca="1" si="7"/>
        <v>#REF!</v>
      </c>
      <c r="M32" s="4" t="s">
        <v>100</v>
      </c>
      <c r="N32" s="6" t="s">
        <v>132</v>
      </c>
      <c r="O32" s="7">
        <v>43507</v>
      </c>
      <c r="P32" s="6" t="b">
        <v>1</v>
      </c>
      <c r="Q32" s="7">
        <v>43510</v>
      </c>
      <c r="R32" s="6" t="b">
        <v>1</v>
      </c>
      <c r="S32" s="6" t="s">
        <v>78</v>
      </c>
      <c r="T32" s="6" t="s">
        <v>134</v>
      </c>
      <c r="U32" s="6">
        <v>0</v>
      </c>
      <c r="V32" s="8">
        <v>0</v>
      </c>
    </row>
    <row r="33" spans="4:22">
      <c r="D33" t="s">
        <v>48</v>
      </c>
      <c r="E33" s="44" t="e">
        <f t="shared" ca="1" si="0"/>
        <v>#REF!</v>
      </c>
      <c r="F33" s="43" t="e">
        <f t="shared" ca="1" si="1"/>
        <v>#REF!</v>
      </c>
      <c r="G33" s="44" t="e">
        <f t="shared" ca="1" si="2"/>
        <v>#REF!</v>
      </c>
      <c r="H33" s="43" t="e">
        <f t="shared" ca="1" si="3"/>
        <v>#REF!</v>
      </c>
      <c r="I33" s="43" t="e">
        <f t="shared" ca="1" si="4"/>
        <v>#REF!</v>
      </c>
      <c r="J33" s="43" t="e">
        <f t="shared" ca="1" si="5"/>
        <v>#REF!</v>
      </c>
      <c r="K33" s="45" t="e">
        <f t="shared" ca="1" si="6"/>
        <v>#REF!</v>
      </c>
      <c r="L33" s="43" t="e">
        <f t="shared" ca="1" si="7"/>
        <v>#REF!</v>
      </c>
      <c r="M33" s="4" t="s">
        <v>100</v>
      </c>
      <c r="N33" s="6" t="s">
        <v>48</v>
      </c>
      <c r="O33" s="7">
        <v>43507</v>
      </c>
      <c r="P33" s="6" t="b">
        <v>1</v>
      </c>
      <c r="Q33" s="7">
        <v>43510</v>
      </c>
      <c r="R33" s="6" t="b">
        <v>1</v>
      </c>
      <c r="S33" s="6" t="s">
        <v>146</v>
      </c>
      <c r="T33" s="6" t="s">
        <v>134</v>
      </c>
      <c r="U33" s="6">
        <v>0</v>
      </c>
      <c r="V33" s="8">
        <v>0</v>
      </c>
    </row>
    <row r="34" spans="4:22">
      <c r="D34" t="s">
        <v>118</v>
      </c>
      <c r="E34" s="44" t="e">
        <f t="shared" ca="1" si="0"/>
        <v>#REF!</v>
      </c>
      <c r="F34" s="43" t="e">
        <f t="shared" ca="1" si="1"/>
        <v>#REF!</v>
      </c>
      <c r="G34" s="44" t="e">
        <f t="shared" ca="1" si="2"/>
        <v>#REF!</v>
      </c>
      <c r="H34" s="43" t="e">
        <f t="shared" ca="1" si="3"/>
        <v>#REF!</v>
      </c>
      <c r="I34" s="43" t="e">
        <f t="shared" ca="1" si="4"/>
        <v>#REF!</v>
      </c>
      <c r="J34" s="43" t="e">
        <f t="shared" ca="1" si="5"/>
        <v>#REF!</v>
      </c>
      <c r="K34" s="45" t="e">
        <f t="shared" ca="1" si="6"/>
        <v>#REF!</v>
      </c>
      <c r="L34" s="43" t="e">
        <f t="shared" ca="1" si="7"/>
        <v>#REF!</v>
      </c>
      <c r="N34" s="6" t="s">
        <v>118</v>
      </c>
      <c r="O34" s="7">
        <v>43507</v>
      </c>
      <c r="P34" s="6" t="b">
        <v>1</v>
      </c>
      <c r="Q34" s="7">
        <v>43510</v>
      </c>
      <c r="R34" s="6" t="b">
        <v>1</v>
      </c>
      <c r="S34" s="6" t="s">
        <v>128</v>
      </c>
      <c r="T34" s="6" t="s">
        <v>136</v>
      </c>
      <c r="U34" s="6">
        <v>0</v>
      </c>
      <c r="V34" s="8">
        <v>0</v>
      </c>
    </row>
    <row r="35" spans="4:22">
      <c r="D35" t="s">
        <v>42</v>
      </c>
      <c r="E35" s="44" t="e">
        <f t="shared" ca="1" si="0"/>
        <v>#REF!</v>
      </c>
      <c r="F35" s="43" t="e">
        <f t="shared" ca="1" si="1"/>
        <v>#REF!</v>
      </c>
      <c r="G35" s="44" t="e">
        <f t="shared" ca="1" si="2"/>
        <v>#REF!</v>
      </c>
      <c r="H35" s="43" t="e">
        <f t="shared" ca="1" si="3"/>
        <v>#REF!</v>
      </c>
      <c r="I35" s="43" t="e">
        <f t="shared" ca="1" si="4"/>
        <v>#REF!</v>
      </c>
      <c r="J35" s="43" t="e">
        <f t="shared" ca="1" si="5"/>
        <v>#REF!</v>
      </c>
      <c r="K35" s="45" t="e">
        <f t="shared" ca="1" si="6"/>
        <v>#REF!</v>
      </c>
      <c r="L35" s="43" t="e">
        <f t="shared" ca="1" si="7"/>
        <v>#REF!</v>
      </c>
      <c r="M35" s="4" t="s">
        <v>100</v>
      </c>
      <c r="N35" s="6" t="s">
        <v>42</v>
      </c>
      <c r="O35" s="7">
        <v>43508</v>
      </c>
      <c r="P35" s="6" t="b">
        <v>1</v>
      </c>
      <c r="Q35" s="7">
        <v>43510</v>
      </c>
      <c r="R35" s="6" t="b">
        <v>1</v>
      </c>
      <c r="S35" s="6" t="s">
        <v>91</v>
      </c>
      <c r="T35" s="6" t="s">
        <v>136</v>
      </c>
      <c r="U35" s="6">
        <v>1</v>
      </c>
      <c r="V35" s="8">
        <v>1</v>
      </c>
    </row>
    <row r="36" spans="4:22">
      <c r="D36" t="s">
        <v>33</v>
      </c>
      <c r="E36" s="44" t="e">
        <f t="shared" ca="1" si="0"/>
        <v>#REF!</v>
      </c>
      <c r="F36" s="43" t="e">
        <f t="shared" ca="1" si="1"/>
        <v>#REF!</v>
      </c>
      <c r="G36" s="44" t="e">
        <f t="shared" ca="1" si="2"/>
        <v>#REF!</v>
      </c>
      <c r="H36" s="43" t="e">
        <f t="shared" ca="1" si="3"/>
        <v>#REF!</v>
      </c>
      <c r="I36" s="43" t="e">
        <f t="shared" ca="1" si="4"/>
        <v>#REF!</v>
      </c>
      <c r="J36" s="43" t="e">
        <f t="shared" ca="1" si="5"/>
        <v>#REF!</v>
      </c>
      <c r="K36" s="45" t="e">
        <f t="shared" ca="1" si="6"/>
        <v>#REF!</v>
      </c>
      <c r="L36" s="43" t="e">
        <f t="shared" ca="1" si="7"/>
        <v>#REF!</v>
      </c>
      <c r="M36" s="4" t="s">
        <v>100</v>
      </c>
      <c r="N36" s="6" t="s">
        <v>33</v>
      </c>
      <c r="O36" s="7">
        <v>43508</v>
      </c>
      <c r="P36" s="6" t="b">
        <v>1</v>
      </c>
      <c r="Q36" s="7">
        <v>43510</v>
      </c>
      <c r="R36" s="6" t="b">
        <v>1</v>
      </c>
      <c r="S36" s="6" t="s">
        <v>74</v>
      </c>
      <c r="T36" s="6" t="s">
        <v>136</v>
      </c>
      <c r="U36" s="6">
        <v>1</v>
      </c>
      <c r="V36" s="8">
        <v>1</v>
      </c>
    </row>
    <row r="37" spans="4:22">
      <c r="D37" t="s">
        <v>30</v>
      </c>
      <c r="E37" s="44" t="e">
        <f t="shared" ca="1" si="0"/>
        <v>#REF!</v>
      </c>
      <c r="F37" s="43" t="e">
        <f t="shared" ca="1" si="1"/>
        <v>#REF!</v>
      </c>
      <c r="G37" s="44" t="e">
        <f t="shared" ca="1" si="2"/>
        <v>#REF!</v>
      </c>
      <c r="H37" s="43" t="e">
        <f t="shared" ca="1" si="3"/>
        <v>#REF!</v>
      </c>
      <c r="I37" s="43" t="e">
        <f t="shared" ca="1" si="4"/>
        <v>#REF!</v>
      </c>
      <c r="J37" s="43" t="e">
        <f t="shared" ca="1" si="5"/>
        <v>#REF!</v>
      </c>
      <c r="K37" s="45" t="e">
        <f t="shared" ca="1" si="6"/>
        <v>#REF!</v>
      </c>
      <c r="L37" s="43" t="e">
        <f t="shared" ca="1" si="7"/>
        <v>#REF!</v>
      </c>
      <c r="M37" s="4" t="s">
        <v>100</v>
      </c>
      <c r="N37" s="6" t="s">
        <v>30</v>
      </c>
      <c r="O37" s="7">
        <v>43507</v>
      </c>
      <c r="P37" s="6" t="b">
        <v>1</v>
      </c>
      <c r="Q37" s="7">
        <v>43510</v>
      </c>
      <c r="R37" s="6" t="b">
        <v>1</v>
      </c>
      <c r="S37" s="6" t="s">
        <v>81</v>
      </c>
      <c r="T37" s="6" t="s">
        <v>137</v>
      </c>
      <c r="U37" s="6">
        <v>0</v>
      </c>
      <c r="V37" s="8">
        <v>0</v>
      </c>
    </row>
    <row r="38" spans="4:22">
      <c r="D38" t="s">
        <v>50</v>
      </c>
      <c r="E38" s="44" t="e">
        <f t="shared" ca="1" si="0"/>
        <v>#REF!</v>
      </c>
      <c r="F38" s="43" t="e">
        <f t="shared" ca="1" si="1"/>
        <v>#REF!</v>
      </c>
      <c r="G38" s="44" t="e">
        <f t="shared" ca="1" si="2"/>
        <v>#REF!</v>
      </c>
      <c r="H38" s="43" t="e">
        <f t="shared" ca="1" si="3"/>
        <v>#REF!</v>
      </c>
      <c r="I38" s="43" t="e">
        <f t="shared" ca="1" si="4"/>
        <v>#REF!</v>
      </c>
      <c r="J38" s="43" t="e">
        <f t="shared" ca="1" si="5"/>
        <v>#REF!</v>
      </c>
      <c r="K38" s="45" t="e">
        <f t="shared" ca="1" si="6"/>
        <v>#REF!</v>
      </c>
      <c r="L38" s="43" t="e">
        <f t="shared" ca="1" si="7"/>
        <v>#REF!</v>
      </c>
      <c r="N38" s="6" t="s">
        <v>50</v>
      </c>
      <c r="O38" s="7">
        <v>43507</v>
      </c>
      <c r="P38" s="6" t="b">
        <v>1</v>
      </c>
      <c r="Q38" s="7">
        <v>43507</v>
      </c>
      <c r="R38" s="6" t="b">
        <v>1</v>
      </c>
      <c r="S38" s="6" t="s">
        <v>84</v>
      </c>
      <c r="T38" s="6" t="s">
        <v>137</v>
      </c>
      <c r="U38" s="6">
        <v>0</v>
      </c>
      <c r="V38" s="8">
        <v>0</v>
      </c>
    </row>
    <row r="39" spans="4:22">
      <c r="D39" t="s">
        <v>14</v>
      </c>
      <c r="E39" s="44" t="e">
        <f t="shared" ca="1" si="0"/>
        <v>#REF!</v>
      </c>
      <c r="F39" s="43" t="e">
        <f t="shared" ca="1" si="1"/>
        <v>#REF!</v>
      </c>
      <c r="G39" s="44" t="e">
        <f t="shared" ca="1" si="2"/>
        <v>#REF!</v>
      </c>
      <c r="H39" s="43" t="e">
        <f t="shared" ca="1" si="3"/>
        <v>#REF!</v>
      </c>
      <c r="I39" s="43" t="e">
        <f t="shared" ca="1" si="4"/>
        <v>#REF!</v>
      </c>
      <c r="J39" s="43" t="e">
        <f t="shared" ca="1" si="5"/>
        <v>#REF!</v>
      </c>
      <c r="K39" s="45" t="e">
        <f t="shared" ca="1" si="6"/>
        <v>#REF!</v>
      </c>
      <c r="L39" s="43" t="e">
        <f t="shared" ca="1" si="7"/>
        <v>#REF!</v>
      </c>
      <c r="M39" s="4" t="s">
        <v>100</v>
      </c>
      <c r="N39" s="6" t="s">
        <v>14</v>
      </c>
      <c r="O39" s="7">
        <v>43507</v>
      </c>
      <c r="P39" s="6" t="b">
        <v>1</v>
      </c>
      <c r="Q39" s="7">
        <v>43508</v>
      </c>
      <c r="R39" s="6" t="b">
        <v>1</v>
      </c>
      <c r="S39" s="6" t="s">
        <v>77</v>
      </c>
      <c r="T39" s="6" t="s">
        <v>134</v>
      </c>
      <c r="U39" s="6">
        <v>0</v>
      </c>
      <c r="V39" s="8">
        <v>0</v>
      </c>
    </row>
    <row r="40" spans="4:22">
      <c r="D40" t="s">
        <v>24</v>
      </c>
      <c r="E40" s="44" t="e">
        <f t="shared" ca="1" si="0"/>
        <v>#REF!</v>
      </c>
      <c r="F40" s="43" t="e">
        <f t="shared" ca="1" si="1"/>
        <v>#REF!</v>
      </c>
      <c r="G40" s="44" t="e">
        <f t="shared" ca="1" si="2"/>
        <v>#REF!</v>
      </c>
      <c r="H40" s="43" t="e">
        <f t="shared" ca="1" si="3"/>
        <v>#REF!</v>
      </c>
      <c r="I40" s="43" t="e">
        <f t="shared" ca="1" si="4"/>
        <v>#REF!</v>
      </c>
      <c r="J40" s="43" t="e">
        <f t="shared" ca="1" si="5"/>
        <v>#REF!</v>
      </c>
      <c r="K40" s="45" t="e">
        <f t="shared" ca="1" si="6"/>
        <v>#REF!</v>
      </c>
      <c r="L40" s="43" t="e">
        <f t="shared" ca="1" si="7"/>
        <v>#REF!</v>
      </c>
      <c r="N40" s="6" t="s">
        <v>24</v>
      </c>
      <c r="O40" s="7">
        <v>43507</v>
      </c>
      <c r="P40" s="6" t="b">
        <v>1</v>
      </c>
      <c r="Q40" s="7">
        <v>43511</v>
      </c>
      <c r="R40" s="6" t="b">
        <v>1</v>
      </c>
      <c r="S40" s="6" t="s">
        <v>79</v>
      </c>
      <c r="T40" s="6" t="s">
        <v>137</v>
      </c>
      <c r="U40" s="6">
        <v>0</v>
      </c>
      <c r="V40" s="8">
        <v>0</v>
      </c>
    </row>
    <row r="41" spans="4:22">
      <c r="D41" t="s">
        <v>52</v>
      </c>
      <c r="E41" s="44" t="e">
        <f t="shared" ca="1" si="0"/>
        <v>#REF!</v>
      </c>
      <c r="F41" s="43" t="e">
        <f t="shared" ca="1" si="1"/>
        <v>#REF!</v>
      </c>
      <c r="G41" s="44" t="e">
        <f t="shared" ca="1" si="2"/>
        <v>#REF!</v>
      </c>
      <c r="H41" s="43" t="e">
        <f t="shared" ca="1" si="3"/>
        <v>#REF!</v>
      </c>
      <c r="I41" s="43" t="e">
        <f t="shared" ca="1" si="4"/>
        <v>#REF!</v>
      </c>
      <c r="J41" s="43" t="e">
        <f t="shared" ca="1" si="5"/>
        <v>#REF!</v>
      </c>
      <c r="K41" s="45" t="e">
        <f t="shared" ca="1" si="6"/>
        <v>#REF!</v>
      </c>
      <c r="L41" s="43" t="e">
        <f t="shared" ca="1" si="7"/>
        <v>#REF!</v>
      </c>
      <c r="N41" s="6" t="s">
        <v>52</v>
      </c>
      <c r="O41" s="7">
        <v>43507</v>
      </c>
      <c r="P41" s="6" t="b">
        <v>1</v>
      </c>
      <c r="Q41" s="7">
        <v>43510</v>
      </c>
      <c r="R41" s="6" t="b">
        <v>1</v>
      </c>
      <c r="S41" s="6" t="s">
        <v>117</v>
      </c>
      <c r="T41" s="6" t="s">
        <v>135</v>
      </c>
      <c r="U41" s="6">
        <v>0</v>
      </c>
      <c r="V41" s="8">
        <v>0</v>
      </c>
    </row>
    <row r="42" spans="4:22">
      <c r="D42" t="s">
        <v>57</v>
      </c>
      <c r="E42" s="44" t="e">
        <f t="shared" ca="1" si="0"/>
        <v>#REF!</v>
      </c>
      <c r="F42" s="43" t="e">
        <f t="shared" ca="1" si="1"/>
        <v>#REF!</v>
      </c>
      <c r="G42" s="44" t="e">
        <f t="shared" ca="1" si="2"/>
        <v>#REF!</v>
      </c>
      <c r="H42" s="43" t="e">
        <f t="shared" ca="1" si="3"/>
        <v>#REF!</v>
      </c>
      <c r="I42" s="43" t="e">
        <f t="shared" ca="1" si="4"/>
        <v>#REF!</v>
      </c>
      <c r="J42" s="43" t="e">
        <f t="shared" ca="1" si="5"/>
        <v>#REF!</v>
      </c>
      <c r="K42" s="45" t="e">
        <f t="shared" ca="1" si="6"/>
        <v>#REF!</v>
      </c>
      <c r="L42" s="43" t="e">
        <f t="shared" ca="1" si="7"/>
        <v>#REF!</v>
      </c>
      <c r="N42" s="6" t="s">
        <v>57</v>
      </c>
      <c r="O42" s="7">
        <v>43507</v>
      </c>
      <c r="P42" s="6" t="b">
        <v>1</v>
      </c>
      <c r="Q42" s="7">
        <v>43507</v>
      </c>
      <c r="R42" s="6" t="b">
        <v>1</v>
      </c>
      <c r="S42" s="6" t="s">
        <v>86</v>
      </c>
      <c r="T42" s="6" t="s">
        <v>137</v>
      </c>
      <c r="U42" s="6">
        <v>0</v>
      </c>
      <c r="V42" s="8">
        <v>0</v>
      </c>
    </row>
    <row r="43" spans="4:22">
      <c r="D43" t="s">
        <v>4</v>
      </c>
      <c r="E43" s="44" t="e">
        <f t="shared" ca="1" si="0"/>
        <v>#REF!</v>
      </c>
      <c r="F43" s="43" t="e">
        <f t="shared" ca="1" si="1"/>
        <v>#REF!</v>
      </c>
      <c r="G43" s="44" t="e">
        <f t="shared" ca="1" si="2"/>
        <v>#REF!</v>
      </c>
      <c r="H43" s="43" t="e">
        <f t="shared" ca="1" si="3"/>
        <v>#REF!</v>
      </c>
      <c r="I43" s="43" t="e">
        <f t="shared" ca="1" si="4"/>
        <v>#REF!</v>
      </c>
      <c r="J43" s="43" t="e">
        <f t="shared" ca="1" si="5"/>
        <v>#REF!</v>
      </c>
      <c r="K43" s="45" t="e">
        <f t="shared" ca="1" si="6"/>
        <v>#REF!</v>
      </c>
      <c r="L43" s="43" t="e">
        <f t="shared" ca="1" si="7"/>
        <v>#REF!</v>
      </c>
      <c r="N43" s="6" t="s">
        <v>4</v>
      </c>
      <c r="O43" s="7">
        <v>43507</v>
      </c>
      <c r="P43" s="6" t="b">
        <v>1</v>
      </c>
      <c r="Q43" s="7">
        <v>43510</v>
      </c>
      <c r="R43" s="6" t="b">
        <v>1</v>
      </c>
      <c r="S43" s="6" t="s">
        <v>109</v>
      </c>
      <c r="T43" s="6" t="s">
        <v>135</v>
      </c>
      <c r="U43" s="6">
        <v>0</v>
      </c>
      <c r="V43" s="8">
        <v>0</v>
      </c>
    </row>
    <row r="44" spans="4:22">
      <c r="D44" s="43" t="s">
        <v>5</v>
      </c>
      <c r="E44" s="44" t="e">
        <f t="shared" ca="1" si="0"/>
        <v>#REF!</v>
      </c>
      <c r="F44" s="43" t="e">
        <f t="shared" ca="1" si="1"/>
        <v>#REF!</v>
      </c>
      <c r="G44" s="44" t="e">
        <f t="shared" ca="1" si="2"/>
        <v>#REF!</v>
      </c>
      <c r="H44" s="43" t="e">
        <f t="shared" ca="1" si="3"/>
        <v>#REF!</v>
      </c>
      <c r="I44" s="43" t="e">
        <f t="shared" ca="1" si="4"/>
        <v>#REF!</v>
      </c>
      <c r="J44" s="43" t="e">
        <f t="shared" ca="1" si="5"/>
        <v>#REF!</v>
      </c>
      <c r="K44" s="45" t="e">
        <f t="shared" ca="1" si="6"/>
        <v>#REF!</v>
      </c>
      <c r="L44" s="43" t="e">
        <f t="shared" ca="1" si="7"/>
        <v>#REF!</v>
      </c>
      <c r="N44" s="6" t="s">
        <v>5</v>
      </c>
      <c r="O44" s="7">
        <v>43507</v>
      </c>
      <c r="P44" s="6" t="b">
        <v>1</v>
      </c>
      <c r="Q44" s="7">
        <v>43511</v>
      </c>
      <c r="R44" s="6" t="b">
        <v>1</v>
      </c>
      <c r="S44" s="6" t="s">
        <v>115</v>
      </c>
      <c r="T44" s="6" t="s">
        <v>135</v>
      </c>
      <c r="U44" s="6">
        <v>0</v>
      </c>
      <c r="V44" s="8">
        <v>0</v>
      </c>
    </row>
    <row r="45" spans="4:22">
      <c r="D45" s="45" t="e">
        <f ca="1">VLOOKUP(#REF!,INDIRECT("'"&amp;B$2&amp;"'!"&amp;"$B$5:$O$100"),14,FALSE)</f>
        <v>#REF!</v>
      </c>
      <c r="E45" s="44" t="e">
        <f ca="1">VLOOKUP(#REF!,INDIRECT("'"&amp;B$2&amp;"'!"&amp;"$B$5:$N$100"),3,FALSE)</f>
        <v>#REF!</v>
      </c>
      <c r="F45" s="43" t="e">
        <f ca="1">VLOOKUP(#REF!,INDIRECT("'"&amp;B$2&amp;"'!"&amp;"$B$5:$N$100"),4,FALSE)</f>
        <v>#REF!</v>
      </c>
      <c r="G45" s="44" t="e">
        <f ca="1">VLOOKUP(#REF!,INDIRECT("'"&amp;B$2&amp;"'!"&amp;"$B$5:$N$100"),8,FALSE)</f>
        <v>#REF!</v>
      </c>
      <c r="H45" s="43" t="e">
        <f ca="1">VLOOKUP(#REF!,INDIRECT("'"&amp;B$2&amp;"'!"&amp;"$B$5:$N$100"),9,FALSE)</f>
        <v>#REF!</v>
      </c>
      <c r="I45" s="43" t="e">
        <f ca="1">VLOOKUP(#REF!,INDIRECT("'"&amp;B$2&amp;"'!"&amp;"$B$5:$R$100"),15,FALSE)</f>
        <v>#REF!</v>
      </c>
      <c r="J45" s="43" t="e">
        <f ca="1">VLOOKUP(#REF!,INDIRECT("'"&amp;B$2&amp;"'!"&amp;"$B$5:$R$100"),16,FALSE)</f>
        <v>#REF!</v>
      </c>
      <c r="K45" s="45" t="e">
        <f ca="1">VLOOKUP(#REF!,INDIRECT("'"&amp;B$2&amp;"'!"&amp;"$B$5:$O$100"),14,FALSE)</f>
        <v>#REF!</v>
      </c>
      <c r="L45" s="43" t="e">
        <f ca="1">VLOOKUP(#REF!,INDIRECT("'"&amp;B$2&amp;"'!"&amp;"$B$5:$O$100"),14,FALSE)</f>
        <v>#REF!</v>
      </c>
    </row>
    <row r="46" spans="4:22">
      <c r="D46"/>
      <c r="E46" s="43" t="e">
        <f ca="1">VLOOKUP(#REF!,INDIRECT("'"&amp;B$2&amp;"'!"&amp;"$B$5:$O$100"),14,FALSE)</f>
        <v>#REF!</v>
      </c>
      <c r="F46" s="4" t="s">
        <v>100</v>
      </c>
      <c r="G46" s="6"/>
      <c r="H46" s="7"/>
      <c r="I46" s="6"/>
      <c r="J46" s="7"/>
      <c r="K46" s="6"/>
      <c r="L46" s="6"/>
      <c r="M46" s="6"/>
      <c r="O46" s="8"/>
      <c r="P46" t="s">
        <v>100</v>
      </c>
      <c r="Q46"/>
      <c r="R46"/>
      <c r="S46"/>
      <c r="T46"/>
      <c r="U46"/>
      <c r="V46"/>
    </row>
    <row r="47" spans="4:22"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4:22"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4:22"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4:22"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4:22"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4:22"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4:22"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4:22"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4:22"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4:22"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4:22"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4:22"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4:22"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4:22"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4:22"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4:22"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4:22"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4:22"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4:22"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4:22"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4:22"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4:22"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4:22"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4:22"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4:22"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4:22"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4:22"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4:22"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4:22"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4:22"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4:22"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4:22"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4:22"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4:22"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4:22"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4:22"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4:22"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</row>
    <row r="84" spans="4:22"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</row>
    <row r="85" spans="4:22"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</row>
    <row r="86" spans="4:22"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</row>
    <row r="87" spans="4:22"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</row>
    <row r="88" spans="4:22"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</row>
    <row r="89" spans="4:22"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</row>
    <row r="90" spans="4:22"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</row>
    <row r="91" spans="4:22"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</row>
    <row r="92" spans="4:22"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</row>
    <row r="93" spans="4:22"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</row>
    <row r="94" spans="4:22"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</row>
    <row r="95" spans="4:22"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</row>
    <row r="96" spans="4:22"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</row>
    <row r="97" spans="4:22"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</row>
    <row r="98" spans="4:22"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</row>
    <row r="99" spans="4:22"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</row>
    <row r="100" spans="4:22"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</row>
    <row r="101" spans="4:22">
      <c r="E101" s="43"/>
      <c r="G101" s="43"/>
      <c r="K101" s="43"/>
      <c r="O101" s="6"/>
      <c r="Q101" s="6"/>
      <c r="R101" s="8"/>
      <c r="V101" s="6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Overview">
                <anchor moveWithCells="1" sizeWithCells="1">
                  <from>
                    <xdr:col>0</xdr:col>
                    <xdr:colOff>114300</xdr:colOff>
                    <xdr:row>9</xdr:row>
                    <xdr:rowOff>60960</xdr:rowOff>
                  </from>
                  <to>
                    <xdr:col>2</xdr:col>
                    <xdr:colOff>114300</xdr:colOff>
                    <xdr:row>11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Button 3">
              <controlPr defaultSize="0" print="0" autoFill="0" autoPict="0" macro="[0]!Completeness_Approval_Reminder_Creation">
                <anchor moveWithCells="1" sizeWithCells="1">
                  <from>
                    <xdr:col>0</xdr:col>
                    <xdr:colOff>129540</xdr:colOff>
                    <xdr:row>13</xdr:row>
                    <xdr:rowOff>106680</xdr:rowOff>
                  </from>
                  <to>
                    <xdr:col>2</xdr:col>
                    <xdr:colOff>129540</xdr:colOff>
                    <xdr:row>15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Button 4">
              <controlPr defaultSize="0" print="0" autoFill="0" autoPict="0" macro="[0]!Results_Approval_Reminder_Creation">
                <anchor moveWithCells="1" sizeWithCells="1">
                  <from>
                    <xdr:col>0</xdr:col>
                    <xdr:colOff>129540</xdr:colOff>
                    <xdr:row>17</xdr:row>
                    <xdr:rowOff>121920</xdr:rowOff>
                  </from>
                  <to>
                    <xdr:col>2</xdr:col>
                    <xdr:colOff>129540</xdr:colOff>
                    <xdr:row>19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Button 5">
              <controlPr defaultSize="0" print="0" autoFill="0" autoPict="0" macro="[0]!Dashboard_Mail_Creation">
                <anchor moveWithCells="1" sizeWithCells="1">
                  <from>
                    <xdr:col>0</xdr:col>
                    <xdr:colOff>137160</xdr:colOff>
                    <xdr:row>23</xdr:row>
                    <xdr:rowOff>53340</xdr:rowOff>
                  </from>
                  <to>
                    <xdr:col>2</xdr:col>
                    <xdr:colOff>129540</xdr:colOff>
                    <xdr:row>25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5" tint="-0.249977111117893"/>
  </sheetPr>
  <dimension ref="A1:G157"/>
  <sheetViews>
    <sheetView topLeftCell="A83" zoomScale="55" zoomScaleNormal="55" workbookViewId="0">
      <selection activeCell="E89" sqref="E89"/>
    </sheetView>
  </sheetViews>
  <sheetFormatPr defaultColWidth="8.88671875" defaultRowHeight="14.4"/>
  <cols>
    <col min="1" max="1" width="27.6640625" style="21" customWidth="1"/>
    <col min="2" max="2" width="9.109375" style="21"/>
    <col min="3" max="3" width="9.109375" style="3"/>
    <col min="4" max="5" width="9.109375" style="21"/>
    <col min="6" max="6" width="14.6640625" style="22" bestFit="1" customWidth="1"/>
    <col min="7" max="7" width="28.109375" style="22" customWidth="1"/>
  </cols>
  <sheetData>
    <row r="1" spans="1:7">
      <c r="A1" s="156" t="s">
        <v>168</v>
      </c>
      <c r="B1"/>
      <c r="C1"/>
      <c r="D1"/>
      <c r="E1"/>
      <c r="F1" s="22" t="str">
        <f t="shared" ref="F1:F64" si="0">LEFT(C1,10)</f>
        <v/>
      </c>
      <c r="G1" s="22" t="str">
        <f>LEFT(D1,10)</f>
        <v/>
      </c>
    </row>
    <row r="2" spans="1:7">
      <c r="A2" s="155" t="s">
        <v>169</v>
      </c>
      <c r="B2"/>
      <c r="C2"/>
      <c r="D2"/>
      <c r="E2"/>
      <c r="F2" s="22" t="str">
        <f t="shared" si="0"/>
        <v/>
      </c>
      <c r="G2" s="22" t="str">
        <f t="shared" ref="G2:G65" si="1">LEFT(E2,10)</f>
        <v/>
      </c>
    </row>
    <row r="3" spans="1:7">
      <c r="A3" s="155" t="s">
        <v>170</v>
      </c>
      <c r="B3"/>
      <c r="C3"/>
      <c r="D3"/>
      <c r="E3"/>
      <c r="F3" s="22" t="str">
        <f t="shared" si="0"/>
        <v/>
      </c>
      <c r="G3" s="22" t="str">
        <f t="shared" si="1"/>
        <v/>
      </c>
    </row>
    <row r="4" spans="1:7" ht="22.8">
      <c r="A4" s="162" t="s">
        <v>171</v>
      </c>
      <c r="B4"/>
      <c r="C4"/>
      <c r="D4"/>
      <c r="E4"/>
      <c r="F4" s="22" t="str">
        <f t="shared" si="0"/>
        <v/>
      </c>
      <c r="G4" s="22" t="str">
        <f t="shared" si="1"/>
        <v/>
      </c>
    </row>
    <row r="5" spans="1:7">
      <c r="A5" s="149" t="s">
        <v>172</v>
      </c>
      <c r="B5"/>
      <c r="C5"/>
      <c r="D5"/>
      <c r="E5"/>
      <c r="F5" s="22" t="str">
        <f t="shared" si="0"/>
        <v/>
      </c>
      <c r="G5" s="22" t="str">
        <f t="shared" si="1"/>
        <v/>
      </c>
    </row>
    <row r="6" spans="1:7">
      <c r="A6" s="163"/>
      <c r="B6"/>
      <c r="C6"/>
      <c r="D6"/>
      <c r="E6"/>
      <c r="F6" s="22" t="str">
        <f t="shared" si="0"/>
        <v/>
      </c>
      <c r="G6" s="22" t="str">
        <f t="shared" si="1"/>
        <v/>
      </c>
    </row>
    <row r="7" spans="1:7">
      <c r="A7" s="149" t="s">
        <v>173</v>
      </c>
      <c r="B7"/>
      <c r="C7"/>
      <c r="D7"/>
      <c r="E7"/>
      <c r="F7" s="22" t="str">
        <f t="shared" si="0"/>
        <v/>
      </c>
      <c r="G7" s="22" t="str">
        <f t="shared" si="1"/>
        <v/>
      </c>
    </row>
    <row r="8" spans="1:7">
      <c r="A8" s="149" t="s">
        <v>174</v>
      </c>
      <c r="B8"/>
      <c r="C8"/>
      <c r="D8"/>
      <c r="E8"/>
      <c r="F8" s="22" t="str">
        <f t="shared" si="0"/>
        <v/>
      </c>
      <c r="G8" s="22" t="str">
        <f t="shared" si="1"/>
        <v/>
      </c>
    </row>
    <row r="9" spans="1:7">
      <c r="A9" s="164" t="s">
        <v>175</v>
      </c>
      <c r="B9"/>
      <c r="C9"/>
      <c r="D9"/>
      <c r="E9"/>
      <c r="F9" s="22" t="str">
        <f t="shared" si="0"/>
        <v/>
      </c>
      <c r="G9" s="22" t="str">
        <f t="shared" si="1"/>
        <v/>
      </c>
    </row>
    <row r="10" spans="1:7">
      <c r="A10" s="149" t="s">
        <v>176</v>
      </c>
      <c r="B10"/>
      <c r="C10"/>
      <c r="D10"/>
      <c r="E10"/>
      <c r="F10" s="22" t="str">
        <f t="shared" si="0"/>
        <v/>
      </c>
      <c r="G10" s="22" t="str">
        <f t="shared" si="1"/>
        <v/>
      </c>
    </row>
    <row r="11" spans="1:7">
      <c r="A11" s="149" t="s">
        <v>177</v>
      </c>
      <c r="B11"/>
      <c r="C11"/>
      <c r="D11"/>
      <c r="E11"/>
      <c r="F11" s="22" t="str">
        <f t="shared" si="0"/>
        <v/>
      </c>
      <c r="G11" s="22" t="str">
        <f t="shared" si="1"/>
        <v/>
      </c>
    </row>
    <row r="12" spans="1:7">
      <c r="A12" s="164" t="s">
        <v>175</v>
      </c>
      <c r="B12"/>
      <c r="C12"/>
      <c r="D12"/>
      <c r="E12"/>
      <c r="F12" s="22" t="str">
        <f t="shared" si="0"/>
        <v/>
      </c>
      <c r="G12" s="22" t="str">
        <f t="shared" si="1"/>
        <v/>
      </c>
    </row>
    <row r="13" spans="1:7">
      <c r="A13" s="149" t="s">
        <v>178</v>
      </c>
      <c r="B13"/>
      <c r="C13"/>
      <c r="D13"/>
      <c r="E13"/>
      <c r="F13" s="22" t="str">
        <f t="shared" si="0"/>
        <v/>
      </c>
      <c r="G13" s="22" t="str">
        <f t="shared" si="1"/>
        <v/>
      </c>
    </row>
    <row r="14" spans="1:7">
      <c r="A14" s="163"/>
      <c r="B14"/>
      <c r="C14"/>
      <c r="D14"/>
      <c r="E14"/>
      <c r="F14" s="22" t="str">
        <f t="shared" si="0"/>
        <v/>
      </c>
      <c r="G14" s="22" t="str">
        <f t="shared" si="1"/>
        <v/>
      </c>
    </row>
    <row r="15" spans="1:7">
      <c r="A15" s="149" t="s">
        <v>179</v>
      </c>
      <c r="B15"/>
      <c r="C15"/>
      <c r="D15"/>
      <c r="E15"/>
      <c r="F15" s="22" t="str">
        <f t="shared" si="0"/>
        <v/>
      </c>
      <c r="G15" s="22" t="str">
        <f t="shared" si="1"/>
        <v/>
      </c>
    </row>
    <row r="16" spans="1:7">
      <c r="A16" s="149"/>
      <c r="B16"/>
      <c r="C16"/>
      <c r="D16"/>
      <c r="E16"/>
      <c r="F16" s="22" t="str">
        <f t="shared" si="0"/>
        <v/>
      </c>
      <c r="G16" s="22" t="str">
        <f t="shared" si="1"/>
        <v/>
      </c>
    </row>
    <row r="17" spans="1:7">
      <c r="A17" s="149" t="s">
        <v>180</v>
      </c>
      <c r="B17"/>
      <c r="C17"/>
      <c r="D17"/>
      <c r="E17"/>
      <c r="F17" s="22" t="str">
        <f t="shared" si="0"/>
        <v/>
      </c>
      <c r="G17" s="22" t="str">
        <f t="shared" si="1"/>
        <v/>
      </c>
    </row>
    <row r="18" spans="1:7">
      <c r="A18" s="161"/>
      <c r="B18"/>
      <c r="C18"/>
      <c r="D18"/>
      <c r="E18"/>
      <c r="F18" s="22" t="str">
        <f t="shared" si="0"/>
        <v/>
      </c>
      <c r="G18" s="22" t="str">
        <f t="shared" si="1"/>
        <v/>
      </c>
    </row>
    <row r="19" spans="1:7" ht="17.399999999999999">
      <c r="A19" s="157" t="s">
        <v>181</v>
      </c>
      <c r="B19"/>
      <c r="C19"/>
      <c r="D19"/>
      <c r="E19"/>
      <c r="F19" s="22" t="str">
        <f t="shared" si="0"/>
        <v/>
      </c>
      <c r="G19" s="22" t="str">
        <f t="shared" si="1"/>
        <v/>
      </c>
    </row>
    <row r="20" spans="1:7" ht="29.4" thickBot="1">
      <c r="A20" s="158" t="s">
        <v>173</v>
      </c>
      <c r="B20" s="158" t="s">
        <v>182</v>
      </c>
      <c r="C20" s="158" t="s">
        <v>178</v>
      </c>
      <c r="D20" s="158" t="s">
        <v>183</v>
      </c>
      <c r="E20" s="158" t="s">
        <v>178</v>
      </c>
      <c r="F20" s="22" t="str">
        <f t="shared" si="0"/>
        <v>Approval T</v>
      </c>
      <c r="G20" s="22" t="str">
        <f t="shared" si="1"/>
        <v>Approval T</v>
      </c>
    </row>
    <row r="21" spans="1:7" ht="43.8" thickBot="1">
      <c r="A21" s="159" t="s">
        <v>184</v>
      </c>
      <c r="B21" s="165" t="s">
        <v>185</v>
      </c>
      <c r="C21" s="159" t="s">
        <v>186</v>
      </c>
      <c r="D21" s="165" t="s">
        <v>185</v>
      </c>
      <c r="E21" s="159" t="s">
        <v>332</v>
      </c>
      <c r="F21" s="22" t="str">
        <f t="shared" si="0"/>
        <v>10.11.2021</v>
      </c>
      <c r="G21" s="22" t="str">
        <f t="shared" si="1"/>
        <v>12.11.2021</v>
      </c>
    </row>
    <row r="22" spans="1:7" ht="21" thickBot="1">
      <c r="A22" s="159" t="s">
        <v>188</v>
      </c>
      <c r="B22" s="165" t="s">
        <v>187</v>
      </c>
      <c r="C22" s="159"/>
      <c r="D22" s="165" t="s">
        <v>187</v>
      </c>
      <c r="E22" s="159"/>
      <c r="F22" s="22" t="str">
        <f t="shared" si="0"/>
        <v/>
      </c>
      <c r="G22" s="22" t="str">
        <f t="shared" si="1"/>
        <v/>
      </c>
    </row>
    <row r="23" spans="1:7" ht="43.8" thickBot="1">
      <c r="A23" s="159" t="s">
        <v>13</v>
      </c>
      <c r="B23" s="165" t="s">
        <v>189</v>
      </c>
      <c r="C23" s="159" t="s">
        <v>190</v>
      </c>
      <c r="D23" s="165" t="s">
        <v>189</v>
      </c>
      <c r="E23" s="159" t="s">
        <v>333</v>
      </c>
      <c r="F23" s="22" t="str">
        <f t="shared" si="0"/>
        <v>10.11.2021</v>
      </c>
      <c r="G23" s="22" t="str">
        <f t="shared" si="1"/>
        <v>12.11.2021</v>
      </c>
    </row>
    <row r="24" spans="1:7" ht="43.8" thickBot="1">
      <c r="A24" s="159" t="s">
        <v>120</v>
      </c>
      <c r="B24" s="165" t="s">
        <v>191</v>
      </c>
      <c r="C24" s="159" t="s">
        <v>192</v>
      </c>
      <c r="D24" s="165" t="s">
        <v>191</v>
      </c>
      <c r="E24" s="159" t="s">
        <v>193</v>
      </c>
      <c r="F24" s="22" t="str">
        <f t="shared" si="0"/>
        <v>08.11.2021</v>
      </c>
      <c r="G24" s="22" t="str">
        <f t="shared" si="1"/>
        <v>12.11.2021</v>
      </c>
    </row>
    <row r="25" spans="1:7" ht="43.8" thickBot="1">
      <c r="A25" s="159" t="s">
        <v>194</v>
      </c>
      <c r="B25" s="165" t="s">
        <v>195</v>
      </c>
      <c r="C25" s="159" t="s">
        <v>196</v>
      </c>
      <c r="D25" s="165" t="s">
        <v>213</v>
      </c>
      <c r="E25" s="159" t="s">
        <v>334</v>
      </c>
      <c r="F25" s="22" t="str">
        <f t="shared" si="0"/>
        <v>10.11.2021</v>
      </c>
      <c r="G25" s="22" t="str">
        <f t="shared" si="1"/>
        <v>12.11.2021</v>
      </c>
    </row>
    <row r="26" spans="1:7" ht="43.8" thickBot="1">
      <c r="A26" s="159" t="s">
        <v>164</v>
      </c>
      <c r="B26" s="165" t="s">
        <v>197</v>
      </c>
      <c r="C26" s="159" t="s">
        <v>198</v>
      </c>
      <c r="D26" s="165" t="s">
        <v>197</v>
      </c>
      <c r="E26" s="159" t="s">
        <v>199</v>
      </c>
      <c r="F26" s="22" t="str">
        <f t="shared" si="0"/>
        <v>11.11.2021</v>
      </c>
      <c r="G26" s="22" t="str">
        <f t="shared" si="1"/>
        <v>12.11.2021</v>
      </c>
    </row>
    <row r="27" spans="1:7" ht="43.8" thickBot="1">
      <c r="A27" s="159" t="s">
        <v>164</v>
      </c>
      <c r="B27" s="165" t="s">
        <v>197</v>
      </c>
      <c r="C27" s="159" t="s">
        <v>335</v>
      </c>
      <c r="D27" s="165" t="s">
        <v>197</v>
      </c>
      <c r="E27" s="159" t="s">
        <v>336</v>
      </c>
      <c r="F27" s="22" t="str">
        <f t="shared" si="0"/>
        <v>15.11.2021</v>
      </c>
      <c r="G27" s="22" t="str">
        <f t="shared" si="1"/>
        <v>15.11.2021</v>
      </c>
    </row>
    <row r="28" spans="1:7" ht="43.8" thickBot="1">
      <c r="A28" s="159" t="s">
        <v>121</v>
      </c>
      <c r="B28" s="165" t="s">
        <v>200</v>
      </c>
      <c r="C28" s="159" t="s">
        <v>201</v>
      </c>
      <c r="D28" s="165" t="s">
        <v>200</v>
      </c>
      <c r="E28" s="159" t="s">
        <v>337</v>
      </c>
      <c r="F28" s="22" t="str">
        <f t="shared" si="0"/>
        <v>10.11.2021</v>
      </c>
      <c r="G28" s="22" t="str">
        <f t="shared" si="1"/>
        <v>15.11.2021</v>
      </c>
    </row>
    <row r="29" spans="1:7" ht="43.8" thickBot="1">
      <c r="A29" s="159" t="s">
        <v>121</v>
      </c>
      <c r="B29" s="165" t="s">
        <v>200</v>
      </c>
      <c r="C29" s="159" t="s">
        <v>338</v>
      </c>
      <c r="D29" s="165" t="s">
        <v>200</v>
      </c>
      <c r="E29" s="159" t="s">
        <v>339</v>
      </c>
      <c r="F29" s="22" t="str">
        <f t="shared" si="0"/>
        <v>16.11.2021</v>
      </c>
      <c r="G29" s="22" t="str">
        <f t="shared" si="1"/>
        <v>16.11.2021</v>
      </c>
    </row>
    <row r="30" spans="1:7" ht="43.8" thickBot="1">
      <c r="A30" s="159" t="s">
        <v>19</v>
      </c>
      <c r="B30" s="165" t="s">
        <v>202</v>
      </c>
      <c r="C30" s="159" t="s">
        <v>203</v>
      </c>
      <c r="D30" s="165" t="s">
        <v>202</v>
      </c>
      <c r="E30" s="159" t="s">
        <v>340</v>
      </c>
      <c r="F30" s="22" t="str">
        <f t="shared" si="0"/>
        <v>10.11.2021</v>
      </c>
      <c r="G30" s="22" t="str">
        <f t="shared" si="1"/>
        <v>12.11.2021</v>
      </c>
    </row>
    <row r="31" spans="1:7" ht="43.8" thickBot="1">
      <c r="A31" s="159" t="s">
        <v>38</v>
      </c>
      <c r="B31" s="165" t="s">
        <v>204</v>
      </c>
      <c r="C31" s="159" t="s">
        <v>205</v>
      </c>
      <c r="D31" s="165" t="s">
        <v>187</v>
      </c>
      <c r="E31" s="159"/>
      <c r="F31" s="22" t="str">
        <f t="shared" si="0"/>
        <v>10.11.2021</v>
      </c>
      <c r="G31" s="22" t="str">
        <f t="shared" si="1"/>
        <v/>
      </c>
    </row>
    <row r="32" spans="1:7" ht="43.8" thickBot="1">
      <c r="A32" s="159" t="s">
        <v>38</v>
      </c>
      <c r="B32" s="165" t="s">
        <v>204</v>
      </c>
      <c r="C32" s="159" t="s">
        <v>206</v>
      </c>
      <c r="D32" s="165" t="s">
        <v>204</v>
      </c>
      <c r="E32" s="159" t="s">
        <v>341</v>
      </c>
      <c r="F32" s="22" t="str">
        <f t="shared" si="0"/>
        <v>11.11.2021</v>
      </c>
      <c r="G32" s="22" t="str">
        <f t="shared" si="1"/>
        <v>12.11.2021</v>
      </c>
    </row>
    <row r="33" spans="1:7" ht="43.8" thickBot="1">
      <c r="A33" s="159" t="s">
        <v>7</v>
      </c>
      <c r="B33" s="165" t="s">
        <v>207</v>
      </c>
      <c r="C33" s="159" t="s">
        <v>208</v>
      </c>
      <c r="D33" s="165" t="s">
        <v>207</v>
      </c>
      <c r="E33" s="159" t="s">
        <v>342</v>
      </c>
      <c r="F33" s="22" t="str">
        <f t="shared" si="0"/>
        <v>10.11.2021</v>
      </c>
      <c r="G33" s="22" t="str">
        <f t="shared" si="1"/>
        <v>12.11.2021</v>
      </c>
    </row>
    <row r="34" spans="1:7" ht="43.8" thickBot="1">
      <c r="A34" s="159" t="s">
        <v>7</v>
      </c>
      <c r="B34" s="165" t="s">
        <v>207</v>
      </c>
      <c r="C34" s="159" t="s">
        <v>343</v>
      </c>
      <c r="D34" s="165" t="s">
        <v>207</v>
      </c>
      <c r="E34" s="159" t="s">
        <v>344</v>
      </c>
      <c r="F34" s="22" t="str">
        <f t="shared" si="0"/>
        <v>15.11.2021</v>
      </c>
      <c r="G34" s="22" t="str">
        <f t="shared" si="1"/>
        <v>15.11.2021</v>
      </c>
    </row>
    <row r="35" spans="1:7" ht="43.8" thickBot="1">
      <c r="A35" s="159" t="s">
        <v>10</v>
      </c>
      <c r="B35" s="165" t="s">
        <v>209</v>
      </c>
      <c r="C35" s="159" t="s">
        <v>210</v>
      </c>
      <c r="D35" s="165" t="s">
        <v>209</v>
      </c>
      <c r="E35" s="159" t="s">
        <v>345</v>
      </c>
      <c r="F35" s="22" t="str">
        <f t="shared" si="0"/>
        <v>10.11.2021</v>
      </c>
      <c r="G35" s="22" t="str">
        <f t="shared" si="1"/>
        <v>12.11.2021</v>
      </c>
    </row>
    <row r="36" spans="1:7" ht="43.8" thickBot="1">
      <c r="A36" s="159" t="s">
        <v>44</v>
      </c>
      <c r="B36" s="165" t="s">
        <v>211</v>
      </c>
      <c r="C36" s="159" t="s">
        <v>212</v>
      </c>
      <c r="D36" s="165" t="s">
        <v>211</v>
      </c>
      <c r="E36" s="159" t="s">
        <v>346</v>
      </c>
      <c r="F36" s="22" t="str">
        <f t="shared" si="0"/>
        <v>08.11.2021</v>
      </c>
      <c r="G36" s="22" t="str">
        <f t="shared" si="1"/>
        <v>15.11.2021</v>
      </c>
    </row>
    <row r="37" spans="1:7" ht="43.8" thickBot="1">
      <c r="A37" s="159" t="s">
        <v>16</v>
      </c>
      <c r="B37" s="165" t="s">
        <v>213</v>
      </c>
      <c r="C37" s="159" t="s">
        <v>214</v>
      </c>
      <c r="D37" s="165" t="s">
        <v>213</v>
      </c>
      <c r="E37" s="159" t="s">
        <v>347</v>
      </c>
      <c r="F37" s="22" t="str">
        <f t="shared" si="0"/>
        <v>10.11.2021</v>
      </c>
      <c r="G37" s="22" t="str">
        <f t="shared" si="1"/>
        <v>12.11.2021</v>
      </c>
    </row>
    <row r="38" spans="1:7" ht="43.8" thickBot="1">
      <c r="A38" s="159" t="s">
        <v>215</v>
      </c>
      <c r="B38" s="165" t="s">
        <v>213</v>
      </c>
      <c r="C38" s="159" t="s">
        <v>216</v>
      </c>
      <c r="D38" s="165" t="s">
        <v>213</v>
      </c>
      <c r="E38" s="159" t="s">
        <v>348</v>
      </c>
      <c r="F38" s="22" t="str">
        <f t="shared" si="0"/>
        <v>10.11.2021</v>
      </c>
      <c r="G38" s="22" t="str">
        <f t="shared" si="1"/>
        <v>12.11.2021</v>
      </c>
    </row>
    <row r="39" spans="1:7" ht="21" thickBot="1">
      <c r="A39" s="159" t="s">
        <v>217</v>
      </c>
      <c r="B39" s="165" t="s">
        <v>187</v>
      </c>
      <c r="C39" s="159"/>
      <c r="D39" s="165" t="s">
        <v>187</v>
      </c>
      <c r="E39" s="159"/>
      <c r="F39" s="22" t="str">
        <f t="shared" si="0"/>
        <v/>
      </c>
      <c r="G39" s="22" t="str">
        <f t="shared" si="1"/>
        <v/>
      </c>
    </row>
    <row r="40" spans="1:7" ht="43.8" thickBot="1">
      <c r="A40" s="159" t="s">
        <v>47</v>
      </c>
      <c r="B40" s="165" t="s">
        <v>218</v>
      </c>
      <c r="C40" s="159" t="s">
        <v>219</v>
      </c>
      <c r="D40" s="165" t="s">
        <v>218</v>
      </c>
      <c r="E40" s="159" t="s">
        <v>220</v>
      </c>
      <c r="F40" s="22" t="str">
        <f t="shared" si="0"/>
        <v>10.11.2021</v>
      </c>
      <c r="G40" s="22" t="str">
        <f t="shared" si="1"/>
        <v>12.11.2021</v>
      </c>
    </row>
    <row r="41" spans="1:7" ht="43.8" thickBot="1">
      <c r="A41" s="159" t="s">
        <v>26</v>
      </c>
      <c r="B41" s="165" t="s">
        <v>221</v>
      </c>
      <c r="C41" s="159" t="s">
        <v>222</v>
      </c>
      <c r="D41" s="165" t="s">
        <v>349</v>
      </c>
      <c r="E41" s="159" t="s">
        <v>350</v>
      </c>
      <c r="F41" s="22" t="str">
        <f t="shared" si="0"/>
        <v>10.11.2021</v>
      </c>
      <c r="G41" s="22" t="str">
        <f t="shared" si="1"/>
        <v>15.11.2021</v>
      </c>
    </row>
    <row r="42" spans="1:7" ht="43.8" thickBot="1">
      <c r="A42" s="159" t="s">
        <v>22</v>
      </c>
      <c r="B42" s="165" t="s">
        <v>185</v>
      </c>
      <c r="C42" s="159" t="s">
        <v>223</v>
      </c>
      <c r="D42" s="165" t="s">
        <v>185</v>
      </c>
      <c r="E42" s="159" t="s">
        <v>224</v>
      </c>
      <c r="F42" s="22" t="str">
        <f t="shared" si="0"/>
        <v>10.11.2021</v>
      </c>
      <c r="G42" s="22" t="str">
        <f t="shared" si="1"/>
        <v>11.11.2021</v>
      </c>
    </row>
    <row r="43" spans="1:7" ht="43.8" thickBot="1">
      <c r="A43" s="159" t="s">
        <v>130</v>
      </c>
      <c r="B43" s="165" t="s">
        <v>225</v>
      </c>
      <c r="C43" s="159" t="s">
        <v>226</v>
      </c>
      <c r="D43" s="165" t="s">
        <v>225</v>
      </c>
      <c r="E43" s="159" t="s">
        <v>227</v>
      </c>
      <c r="F43" s="22" t="str">
        <f t="shared" si="0"/>
        <v>10.11.2021</v>
      </c>
      <c r="G43" s="22" t="str">
        <f t="shared" si="1"/>
        <v>12.11.2021</v>
      </c>
    </row>
    <row r="44" spans="1:7" ht="43.8" thickBot="1">
      <c r="A44" s="159" t="s">
        <v>151</v>
      </c>
      <c r="B44" s="165" t="s">
        <v>228</v>
      </c>
      <c r="C44" s="159" t="s">
        <v>229</v>
      </c>
      <c r="D44" s="165" t="s">
        <v>228</v>
      </c>
      <c r="E44" s="159" t="s">
        <v>230</v>
      </c>
      <c r="F44" s="22" t="str">
        <f t="shared" si="0"/>
        <v>10.11.2021</v>
      </c>
      <c r="G44" s="22" t="str">
        <f t="shared" si="1"/>
        <v>12.11.2021</v>
      </c>
    </row>
    <row r="45" spans="1:7" ht="43.8" thickBot="1">
      <c r="A45" s="159" t="s">
        <v>36</v>
      </c>
      <c r="B45" s="165" t="s">
        <v>231</v>
      </c>
      <c r="C45" s="159" t="s">
        <v>232</v>
      </c>
      <c r="D45" s="165" t="s">
        <v>231</v>
      </c>
      <c r="E45" s="159" t="s">
        <v>351</v>
      </c>
      <c r="F45" s="22" t="str">
        <f t="shared" si="0"/>
        <v>10.11.2021</v>
      </c>
      <c r="G45" s="22" t="str">
        <f t="shared" si="1"/>
        <v>12.11.2021</v>
      </c>
    </row>
    <row r="46" spans="1:7" ht="43.8" thickBot="1">
      <c r="A46" s="159" t="s">
        <v>41</v>
      </c>
      <c r="B46" s="165" t="s">
        <v>233</v>
      </c>
      <c r="C46" s="159" t="s">
        <v>234</v>
      </c>
      <c r="D46" s="165" t="s">
        <v>187</v>
      </c>
      <c r="E46" s="159"/>
      <c r="F46" s="22" t="str">
        <f t="shared" si="0"/>
        <v>10.11.2021</v>
      </c>
      <c r="G46" s="22" t="str">
        <f t="shared" si="1"/>
        <v/>
      </c>
    </row>
    <row r="47" spans="1:7" ht="43.8" thickBot="1">
      <c r="A47" s="159" t="s">
        <v>41</v>
      </c>
      <c r="B47" s="165" t="s">
        <v>233</v>
      </c>
      <c r="C47" s="159" t="s">
        <v>235</v>
      </c>
      <c r="D47" s="165" t="s">
        <v>233</v>
      </c>
      <c r="E47" s="159" t="s">
        <v>352</v>
      </c>
      <c r="F47" s="22" t="str">
        <f t="shared" si="0"/>
        <v>11.11.2021</v>
      </c>
      <c r="G47" s="22" t="str">
        <f t="shared" si="1"/>
        <v>12.11.2021</v>
      </c>
    </row>
    <row r="48" spans="1:7" ht="43.8" thickBot="1">
      <c r="A48" s="159" t="s">
        <v>32</v>
      </c>
      <c r="B48" s="165" t="s">
        <v>236</v>
      </c>
      <c r="C48" s="159" t="s">
        <v>237</v>
      </c>
      <c r="D48" s="165" t="s">
        <v>236</v>
      </c>
      <c r="E48" s="159" t="s">
        <v>353</v>
      </c>
      <c r="F48" s="22" t="str">
        <f t="shared" si="0"/>
        <v>10.11.2021</v>
      </c>
      <c r="G48" s="22" t="str">
        <f t="shared" si="1"/>
        <v>12.11.2021</v>
      </c>
    </row>
    <row r="49" spans="1:7" ht="43.8" thickBot="1">
      <c r="A49" s="159" t="s">
        <v>29</v>
      </c>
      <c r="B49" s="165" t="s">
        <v>238</v>
      </c>
      <c r="C49" s="159" t="s">
        <v>239</v>
      </c>
      <c r="D49" s="165" t="s">
        <v>238</v>
      </c>
      <c r="E49" s="159" t="s">
        <v>240</v>
      </c>
      <c r="F49" s="22" t="str">
        <f t="shared" si="0"/>
        <v>10.11.2021</v>
      </c>
      <c r="G49" s="22" t="str">
        <f t="shared" si="1"/>
        <v>12.11.2021</v>
      </c>
    </row>
    <row r="50" spans="1:7" ht="43.8" thickBot="1">
      <c r="A50" s="159" t="s">
        <v>148</v>
      </c>
      <c r="B50" s="165" t="s">
        <v>241</v>
      </c>
      <c r="C50" s="159" t="s">
        <v>242</v>
      </c>
      <c r="D50" s="165" t="s">
        <v>241</v>
      </c>
      <c r="E50" s="159" t="s">
        <v>354</v>
      </c>
      <c r="F50" s="22" t="str">
        <f t="shared" si="0"/>
        <v>10.11.2021</v>
      </c>
      <c r="G50" s="22" t="str">
        <f t="shared" si="1"/>
        <v>12.11.2021</v>
      </c>
    </row>
    <row r="51" spans="1:7" ht="43.8" thickBot="1">
      <c r="A51" s="159" t="s">
        <v>162</v>
      </c>
      <c r="B51" s="165" t="s">
        <v>243</v>
      </c>
      <c r="C51" s="159" t="s">
        <v>244</v>
      </c>
      <c r="D51" s="165" t="s">
        <v>243</v>
      </c>
      <c r="E51" s="159" t="s">
        <v>245</v>
      </c>
      <c r="F51" s="22" t="str">
        <f t="shared" si="0"/>
        <v>05.11.2021</v>
      </c>
      <c r="G51" s="22" t="str">
        <f t="shared" si="1"/>
        <v>08.11.2021</v>
      </c>
    </row>
    <row r="52" spans="1:7" ht="43.8" thickBot="1">
      <c r="A52" s="159" t="s">
        <v>122</v>
      </c>
      <c r="B52" s="165" t="s">
        <v>246</v>
      </c>
      <c r="C52" s="159" t="s">
        <v>247</v>
      </c>
      <c r="D52" s="165" t="s">
        <v>187</v>
      </c>
      <c r="E52" s="159"/>
      <c r="F52" s="22" t="str">
        <f t="shared" si="0"/>
        <v>10.11.2021</v>
      </c>
      <c r="G52" s="22" t="str">
        <f t="shared" si="1"/>
        <v/>
      </c>
    </row>
    <row r="53" spans="1:7" ht="43.8" thickBot="1">
      <c r="A53" s="159" t="s">
        <v>122</v>
      </c>
      <c r="B53" s="165" t="s">
        <v>246</v>
      </c>
      <c r="C53" s="159" t="s">
        <v>248</v>
      </c>
      <c r="D53" s="165" t="s">
        <v>187</v>
      </c>
      <c r="E53" s="159"/>
      <c r="F53" s="22" t="str">
        <f t="shared" si="0"/>
        <v>10.11.2021</v>
      </c>
      <c r="G53" s="22" t="str">
        <f t="shared" si="1"/>
        <v/>
      </c>
    </row>
    <row r="54" spans="1:7" ht="43.8" thickBot="1">
      <c r="A54" s="159" t="s">
        <v>122</v>
      </c>
      <c r="B54" s="165" t="s">
        <v>246</v>
      </c>
      <c r="C54" s="159" t="s">
        <v>249</v>
      </c>
      <c r="D54" s="165" t="s">
        <v>246</v>
      </c>
      <c r="E54" s="159" t="s">
        <v>355</v>
      </c>
      <c r="F54" s="22" t="str">
        <f t="shared" si="0"/>
        <v>10.11.2021</v>
      </c>
      <c r="G54" s="22" t="str">
        <f t="shared" si="1"/>
        <v>12.11.2021</v>
      </c>
    </row>
    <row r="55" spans="1:7" ht="43.8" thickBot="1">
      <c r="A55" s="159" t="s">
        <v>53</v>
      </c>
      <c r="B55" s="165" t="s">
        <v>250</v>
      </c>
      <c r="C55" s="159" t="s">
        <v>251</v>
      </c>
      <c r="D55" s="165" t="s">
        <v>250</v>
      </c>
      <c r="E55" s="159" t="s">
        <v>252</v>
      </c>
      <c r="F55" s="22" t="str">
        <f t="shared" si="0"/>
        <v>07.11.2021</v>
      </c>
      <c r="G55" s="22" t="str">
        <f t="shared" si="1"/>
        <v>12.11.2021</v>
      </c>
    </row>
    <row r="56" spans="1:7" ht="43.8" thickBot="1">
      <c r="A56" s="159" t="s">
        <v>149</v>
      </c>
      <c r="B56" s="165" t="s">
        <v>253</v>
      </c>
      <c r="C56" s="159" t="s">
        <v>254</v>
      </c>
      <c r="D56" s="165" t="s">
        <v>253</v>
      </c>
      <c r="E56" s="159" t="s">
        <v>255</v>
      </c>
      <c r="F56" s="22" t="str">
        <f t="shared" si="0"/>
        <v>09.11.2021</v>
      </c>
      <c r="G56" s="22" t="str">
        <f t="shared" si="1"/>
        <v>09.11.2021</v>
      </c>
    </row>
    <row r="57" spans="1:7" ht="58.2" thickBot="1">
      <c r="A57" s="159" t="s">
        <v>152</v>
      </c>
      <c r="B57" s="165" t="s">
        <v>256</v>
      </c>
      <c r="C57" s="159" t="s">
        <v>257</v>
      </c>
      <c r="D57" s="165" t="s">
        <v>256</v>
      </c>
      <c r="E57" s="159" t="s">
        <v>258</v>
      </c>
      <c r="F57" s="22" t="str">
        <f t="shared" si="0"/>
        <v>10.11.2021</v>
      </c>
      <c r="G57" s="22" t="str">
        <f t="shared" si="1"/>
        <v>10.11.2021</v>
      </c>
    </row>
    <row r="58" spans="1:7" ht="58.2" thickBot="1">
      <c r="A58" s="159" t="s">
        <v>152</v>
      </c>
      <c r="B58" s="165" t="s">
        <v>256</v>
      </c>
      <c r="C58" s="159" t="s">
        <v>356</v>
      </c>
      <c r="D58" s="165" t="s">
        <v>256</v>
      </c>
      <c r="E58" s="159" t="s">
        <v>357</v>
      </c>
      <c r="F58" s="22" t="str">
        <f t="shared" si="0"/>
        <v>12.11.2021</v>
      </c>
      <c r="G58" s="22" t="str">
        <f t="shared" si="1"/>
        <v>12.11.2021</v>
      </c>
    </row>
    <row r="59" spans="1:7" ht="43.8" thickBot="1">
      <c r="A59" s="159" t="s">
        <v>259</v>
      </c>
      <c r="B59" s="165" t="s">
        <v>260</v>
      </c>
      <c r="C59" s="159" t="s">
        <v>261</v>
      </c>
      <c r="D59" s="165" t="s">
        <v>260</v>
      </c>
      <c r="E59" s="159" t="s">
        <v>358</v>
      </c>
      <c r="F59" s="22" t="str">
        <f t="shared" si="0"/>
        <v>11.11.2021</v>
      </c>
      <c r="G59" s="22" t="str">
        <f t="shared" si="1"/>
        <v>15.11.2021</v>
      </c>
    </row>
    <row r="60" spans="1:7" ht="43.8" thickBot="1">
      <c r="A60" s="159" t="s">
        <v>55</v>
      </c>
      <c r="B60" s="165" t="s">
        <v>262</v>
      </c>
      <c r="C60" s="159" t="s">
        <v>263</v>
      </c>
      <c r="D60" s="165" t="s">
        <v>262</v>
      </c>
      <c r="E60" s="159" t="s">
        <v>264</v>
      </c>
      <c r="F60" s="22" t="str">
        <f t="shared" si="0"/>
        <v>11.11.2021</v>
      </c>
      <c r="G60" s="22" t="str">
        <f t="shared" si="1"/>
        <v>11.11.2021</v>
      </c>
    </row>
    <row r="61" spans="1:7" ht="43.8" thickBot="1">
      <c r="A61" s="159" t="s">
        <v>55</v>
      </c>
      <c r="B61" s="165" t="s">
        <v>262</v>
      </c>
      <c r="C61" s="159" t="s">
        <v>359</v>
      </c>
      <c r="D61" s="165" t="s">
        <v>262</v>
      </c>
      <c r="E61" s="159" t="s">
        <v>360</v>
      </c>
      <c r="F61" s="22" t="str">
        <f t="shared" si="0"/>
        <v>12.11.2021</v>
      </c>
      <c r="G61" s="22" t="str">
        <f t="shared" si="1"/>
        <v>12.11.2021</v>
      </c>
    </row>
    <row r="62" spans="1:7" ht="43.8" thickBot="1">
      <c r="A62" s="159" t="s">
        <v>59</v>
      </c>
      <c r="B62" s="165" t="s">
        <v>265</v>
      </c>
      <c r="C62" s="159" t="s">
        <v>266</v>
      </c>
      <c r="D62" s="165" t="s">
        <v>187</v>
      </c>
      <c r="E62" s="159"/>
      <c r="F62" s="22" t="str">
        <f t="shared" si="0"/>
        <v>05.11.2021</v>
      </c>
      <c r="G62" s="22" t="str">
        <f t="shared" si="1"/>
        <v/>
      </c>
    </row>
    <row r="63" spans="1:7" ht="43.8" thickBot="1">
      <c r="A63" s="159" t="s">
        <v>59</v>
      </c>
      <c r="B63" s="165" t="s">
        <v>265</v>
      </c>
      <c r="C63" s="159" t="s">
        <v>267</v>
      </c>
      <c r="D63" s="165" t="s">
        <v>187</v>
      </c>
      <c r="E63" s="159"/>
      <c r="F63" s="22" t="str">
        <f t="shared" si="0"/>
        <v>08.11.2021</v>
      </c>
      <c r="G63" s="22" t="str">
        <f t="shared" si="1"/>
        <v/>
      </c>
    </row>
    <row r="64" spans="1:7" ht="43.8" thickBot="1">
      <c r="A64" s="159" t="s">
        <v>59</v>
      </c>
      <c r="B64" s="165" t="s">
        <v>265</v>
      </c>
      <c r="C64" s="159" t="s">
        <v>268</v>
      </c>
      <c r="D64" s="165" t="s">
        <v>265</v>
      </c>
      <c r="E64" s="159" t="s">
        <v>269</v>
      </c>
      <c r="F64" s="22" t="str">
        <f t="shared" si="0"/>
        <v>09.11.2021</v>
      </c>
      <c r="G64" s="22" t="str">
        <f t="shared" si="1"/>
        <v>12.11.2021</v>
      </c>
    </row>
    <row r="65" spans="1:7" ht="43.8" thickBot="1">
      <c r="A65" s="159" t="s">
        <v>20</v>
      </c>
      <c r="B65" s="165" t="s">
        <v>270</v>
      </c>
      <c r="C65" s="159" t="s">
        <v>271</v>
      </c>
      <c r="D65" s="165" t="s">
        <v>270</v>
      </c>
      <c r="E65" s="159" t="s">
        <v>361</v>
      </c>
      <c r="F65" s="22" t="str">
        <f t="shared" ref="F65:F73" si="2">LEFT(C65,10)</f>
        <v>10.11.2021</v>
      </c>
      <c r="G65" s="22" t="str">
        <f t="shared" si="1"/>
        <v>12.11.2021</v>
      </c>
    </row>
    <row r="66" spans="1:7" ht="43.8" thickBot="1">
      <c r="A66" s="159" t="s">
        <v>131</v>
      </c>
      <c r="B66" s="165" t="s">
        <v>225</v>
      </c>
      <c r="C66" s="159" t="s">
        <v>272</v>
      </c>
      <c r="D66" s="165" t="s">
        <v>225</v>
      </c>
      <c r="E66" s="159" t="s">
        <v>273</v>
      </c>
      <c r="F66" s="22" t="str">
        <f t="shared" si="2"/>
        <v>10.11.2021</v>
      </c>
      <c r="G66" s="22" t="str">
        <f t="shared" ref="G66:G73" si="3">LEFT(E66,10)</f>
        <v>12.11.2021</v>
      </c>
    </row>
    <row r="67" spans="1:7" ht="43.8" thickBot="1">
      <c r="A67" s="159" t="s">
        <v>274</v>
      </c>
      <c r="B67" s="165" t="s">
        <v>225</v>
      </c>
      <c r="C67" s="159" t="s">
        <v>275</v>
      </c>
      <c r="D67" s="165" t="s">
        <v>225</v>
      </c>
      <c r="E67" s="159" t="s">
        <v>276</v>
      </c>
      <c r="F67" s="22" t="str">
        <f t="shared" si="2"/>
        <v>10.11.2021</v>
      </c>
      <c r="G67" s="22" t="str">
        <f t="shared" si="3"/>
        <v>12.11.2021</v>
      </c>
    </row>
    <row r="68" spans="1:7" ht="43.8" thickBot="1">
      <c r="A68" s="159" t="s">
        <v>39</v>
      </c>
      <c r="B68" s="165" t="s">
        <v>277</v>
      </c>
      <c r="C68" s="159" t="s">
        <v>278</v>
      </c>
      <c r="D68" s="165" t="s">
        <v>277</v>
      </c>
      <c r="E68" s="159" t="s">
        <v>362</v>
      </c>
      <c r="F68" s="22" t="str">
        <f t="shared" si="2"/>
        <v>10.11.2021</v>
      </c>
      <c r="G68" s="22" t="str">
        <f t="shared" si="3"/>
        <v>12.11.2021</v>
      </c>
    </row>
    <row r="69" spans="1:7" ht="43.8" thickBot="1">
      <c r="A69" s="159" t="s">
        <v>8</v>
      </c>
      <c r="B69" s="165" t="s">
        <v>279</v>
      </c>
      <c r="C69" s="159" t="s">
        <v>280</v>
      </c>
      <c r="D69" s="165" t="s">
        <v>279</v>
      </c>
      <c r="E69" s="159" t="s">
        <v>281</v>
      </c>
      <c r="F69" s="22" t="str">
        <f t="shared" si="2"/>
        <v>09.11.2021</v>
      </c>
      <c r="G69" s="22" t="str">
        <f t="shared" si="3"/>
        <v>11.11.2021</v>
      </c>
    </row>
    <row r="70" spans="1:7" ht="43.8" thickBot="1">
      <c r="A70" s="159" t="s">
        <v>11</v>
      </c>
      <c r="B70" s="165" t="s">
        <v>282</v>
      </c>
      <c r="C70" s="159" t="s">
        <v>283</v>
      </c>
      <c r="D70" s="165" t="s">
        <v>282</v>
      </c>
      <c r="E70" s="159" t="s">
        <v>284</v>
      </c>
      <c r="F70" s="22" t="str">
        <f t="shared" si="2"/>
        <v>10.11.2021</v>
      </c>
      <c r="G70" s="22" t="str">
        <f t="shared" si="3"/>
        <v>12.11.2021</v>
      </c>
    </row>
    <row r="71" spans="1:7" ht="43.8" thickBot="1">
      <c r="A71" s="159" t="s">
        <v>17</v>
      </c>
      <c r="B71" s="165" t="s">
        <v>285</v>
      </c>
      <c r="C71" s="159" t="s">
        <v>286</v>
      </c>
      <c r="D71" s="165" t="s">
        <v>287</v>
      </c>
      <c r="E71" s="159" t="s">
        <v>288</v>
      </c>
      <c r="F71" s="22" t="str">
        <f t="shared" si="2"/>
        <v>10.11.2021</v>
      </c>
      <c r="G71" s="22" t="str">
        <f t="shared" si="3"/>
        <v>10.11.2021</v>
      </c>
    </row>
    <row r="72" spans="1:7" ht="43.8" thickBot="1">
      <c r="A72" s="159" t="s">
        <v>289</v>
      </c>
      <c r="B72" s="165" t="s">
        <v>285</v>
      </c>
      <c r="C72" s="159" t="s">
        <v>290</v>
      </c>
      <c r="D72" s="165" t="s">
        <v>287</v>
      </c>
      <c r="E72" s="159" t="s">
        <v>291</v>
      </c>
      <c r="F72" s="22" t="str">
        <f t="shared" si="2"/>
        <v>10.11.2021</v>
      </c>
      <c r="G72" s="22" t="str">
        <f t="shared" si="3"/>
        <v>10.11.2021</v>
      </c>
    </row>
    <row r="73" spans="1:7" ht="43.8" thickBot="1">
      <c r="A73" s="159" t="s">
        <v>132</v>
      </c>
      <c r="B73" s="165" t="s">
        <v>225</v>
      </c>
      <c r="C73" s="159" t="s">
        <v>292</v>
      </c>
      <c r="D73" s="165" t="s">
        <v>225</v>
      </c>
      <c r="E73" s="159" t="s">
        <v>293</v>
      </c>
      <c r="F73" s="22" t="str">
        <f t="shared" si="2"/>
        <v>10.11.2021</v>
      </c>
      <c r="G73" s="22" t="str">
        <f t="shared" si="3"/>
        <v>12.11.2021</v>
      </c>
    </row>
    <row r="74" spans="1:7" ht="43.8" thickBot="1">
      <c r="A74" s="159" t="s">
        <v>48</v>
      </c>
      <c r="B74" s="165" t="s">
        <v>294</v>
      </c>
      <c r="C74" s="159" t="s">
        <v>295</v>
      </c>
      <c r="D74" s="165" t="s">
        <v>294</v>
      </c>
      <c r="E74" s="159" t="s">
        <v>363</v>
      </c>
      <c r="F74" s="22" t="str">
        <f t="shared" ref="F74:F100" si="4">LEFT(C74,10)</f>
        <v>11.11.2021</v>
      </c>
      <c r="G74" s="22" t="str">
        <f t="shared" ref="G74:G100" si="5">LEFT(E74,10)</f>
        <v>12.11.2021</v>
      </c>
    </row>
    <row r="75" spans="1:7" ht="43.8" thickBot="1">
      <c r="A75" s="159" t="s">
        <v>118</v>
      </c>
      <c r="B75" s="165" t="s">
        <v>296</v>
      </c>
      <c r="C75" s="159" t="s">
        <v>297</v>
      </c>
      <c r="D75" s="165" t="s">
        <v>296</v>
      </c>
      <c r="E75" s="159" t="s">
        <v>364</v>
      </c>
      <c r="F75" s="22" t="str">
        <f t="shared" si="4"/>
        <v>09.11.2021</v>
      </c>
      <c r="G75" s="22" t="str">
        <f t="shared" si="5"/>
        <v>15.11.2021</v>
      </c>
    </row>
    <row r="76" spans="1:7" ht="43.8" thickBot="1">
      <c r="A76" s="159" t="s">
        <v>298</v>
      </c>
      <c r="B76" s="165" t="s">
        <v>282</v>
      </c>
      <c r="C76" s="159" t="s">
        <v>299</v>
      </c>
      <c r="D76" s="165" t="s">
        <v>282</v>
      </c>
      <c r="E76" s="159" t="s">
        <v>300</v>
      </c>
      <c r="F76" s="22" t="str">
        <f t="shared" si="4"/>
        <v>10.11.2021</v>
      </c>
      <c r="G76" s="22" t="str">
        <f t="shared" si="5"/>
        <v>12.11.2021</v>
      </c>
    </row>
    <row r="77" spans="1:7" ht="43.8" thickBot="1">
      <c r="A77" s="159" t="s">
        <v>301</v>
      </c>
      <c r="B77" s="165" t="s">
        <v>285</v>
      </c>
      <c r="C77" s="159" t="s">
        <v>302</v>
      </c>
      <c r="D77" s="165" t="s">
        <v>287</v>
      </c>
      <c r="E77" s="159" t="s">
        <v>291</v>
      </c>
      <c r="F77" s="22" t="str">
        <f t="shared" si="4"/>
        <v>10.11.2021</v>
      </c>
      <c r="G77" s="22" t="str">
        <f t="shared" si="5"/>
        <v>10.11.2021</v>
      </c>
    </row>
    <row r="78" spans="1:7" ht="43.8" thickBot="1">
      <c r="A78" s="159" t="s">
        <v>42</v>
      </c>
      <c r="B78" s="165" t="s">
        <v>233</v>
      </c>
      <c r="C78" s="159" t="s">
        <v>303</v>
      </c>
      <c r="D78" s="165" t="s">
        <v>233</v>
      </c>
      <c r="E78" s="159" t="s">
        <v>365</v>
      </c>
      <c r="F78" s="22" t="str">
        <f t="shared" si="4"/>
        <v>10.11.2021</v>
      </c>
      <c r="G78" s="22" t="str">
        <f t="shared" si="5"/>
        <v>12.11.2021</v>
      </c>
    </row>
    <row r="79" spans="1:7" ht="43.8" thickBot="1">
      <c r="A79" s="159" t="s">
        <v>33</v>
      </c>
      <c r="B79" s="165" t="s">
        <v>304</v>
      </c>
      <c r="C79" s="159" t="s">
        <v>305</v>
      </c>
      <c r="D79" s="165" t="s">
        <v>304</v>
      </c>
      <c r="E79" s="159" t="s">
        <v>306</v>
      </c>
      <c r="F79" s="22" t="str">
        <f t="shared" si="4"/>
        <v>11.11.2021</v>
      </c>
      <c r="G79" s="22" t="str">
        <f t="shared" si="5"/>
        <v>12.11.2021</v>
      </c>
    </row>
    <row r="80" spans="1:7" ht="43.8" thickBot="1">
      <c r="A80" s="159" t="s">
        <v>30</v>
      </c>
      <c r="B80" s="165" t="s">
        <v>241</v>
      </c>
      <c r="C80" s="159" t="s">
        <v>307</v>
      </c>
      <c r="D80" s="165" t="s">
        <v>241</v>
      </c>
      <c r="E80" s="159" t="s">
        <v>366</v>
      </c>
      <c r="F80" s="22" t="str">
        <f t="shared" si="4"/>
        <v>10.11.2021</v>
      </c>
      <c r="G80" s="22" t="str">
        <f t="shared" si="5"/>
        <v>12.11.2021</v>
      </c>
    </row>
    <row r="81" spans="1:7" ht="21" thickBot="1">
      <c r="A81" s="159" t="s">
        <v>50</v>
      </c>
      <c r="B81" s="165" t="s">
        <v>187</v>
      </c>
      <c r="C81" s="159"/>
      <c r="D81" s="165" t="s">
        <v>187</v>
      </c>
      <c r="E81" s="159"/>
      <c r="F81" s="22" t="str">
        <f t="shared" si="4"/>
        <v/>
      </c>
      <c r="G81" s="22" t="str">
        <f t="shared" si="5"/>
        <v/>
      </c>
    </row>
    <row r="82" spans="1:7" ht="43.8" thickBot="1">
      <c r="A82" s="159" t="s">
        <v>14</v>
      </c>
      <c r="B82" s="165" t="s">
        <v>308</v>
      </c>
      <c r="C82" s="159" t="s">
        <v>309</v>
      </c>
      <c r="D82" s="165" t="s">
        <v>187</v>
      </c>
      <c r="E82" s="159"/>
      <c r="F82" s="22" t="str">
        <f t="shared" si="4"/>
        <v>08.11.2021</v>
      </c>
      <c r="G82" s="22" t="str">
        <f t="shared" si="5"/>
        <v/>
      </c>
    </row>
    <row r="83" spans="1:7" ht="43.8" thickBot="1">
      <c r="A83" s="159" t="s">
        <v>14</v>
      </c>
      <c r="B83" s="165" t="s">
        <v>308</v>
      </c>
      <c r="C83" s="159" t="s">
        <v>310</v>
      </c>
      <c r="D83" s="165" t="s">
        <v>308</v>
      </c>
      <c r="E83" s="159" t="s">
        <v>367</v>
      </c>
      <c r="F83" s="22" t="str">
        <f t="shared" si="4"/>
        <v>11.11.2021</v>
      </c>
      <c r="G83" s="22" t="str">
        <f t="shared" si="5"/>
        <v>15.11.2021</v>
      </c>
    </row>
    <row r="84" spans="1:7" ht="43.8" thickBot="1">
      <c r="A84" s="159" t="s">
        <v>24</v>
      </c>
      <c r="B84" s="165" t="s">
        <v>311</v>
      </c>
      <c r="C84" s="159" t="s">
        <v>312</v>
      </c>
      <c r="D84" s="165" t="s">
        <v>349</v>
      </c>
      <c r="E84" s="159" t="s">
        <v>368</v>
      </c>
      <c r="F84" s="22" t="str">
        <f t="shared" si="4"/>
        <v>10.11.2021</v>
      </c>
      <c r="G84" s="22" t="str">
        <f t="shared" si="5"/>
        <v>15.11.2021</v>
      </c>
    </row>
    <row r="85" spans="1:7" ht="43.8" thickBot="1">
      <c r="A85" s="159" t="s">
        <v>313</v>
      </c>
      <c r="B85" s="165" t="s">
        <v>314</v>
      </c>
      <c r="C85" s="159" t="s">
        <v>315</v>
      </c>
      <c r="D85" s="165" t="s">
        <v>191</v>
      </c>
      <c r="E85" s="159" t="s">
        <v>316</v>
      </c>
      <c r="F85" s="22" t="str">
        <f t="shared" si="4"/>
        <v>09.11.2021</v>
      </c>
      <c r="G85" s="22" t="str">
        <f t="shared" si="5"/>
        <v>12.11.2021</v>
      </c>
    </row>
    <row r="86" spans="1:7" ht="43.8" thickBot="1">
      <c r="A86" s="159" t="s">
        <v>52</v>
      </c>
      <c r="B86" s="165" t="s">
        <v>317</v>
      </c>
      <c r="C86" s="159" t="s">
        <v>318</v>
      </c>
      <c r="D86" s="165" t="s">
        <v>317</v>
      </c>
      <c r="E86" s="159" t="s">
        <v>369</v>
      </c>
      <c r="F86" s="22" t="str">
        <f t="shared" si="4"/>
        <v>09.11.2021</v>
      </c>
      <c r="G86" s="22" t="str">
        <f t="shared" si="5"/>
        <v>15.11.2021</v>
      </c>
    </row>
    <row r="87" spans="1:7" ht="43.8" thickBot="1">
      <c r="A87" s="159" t="s">
        <v>57</v>
      </c>
      <c r="B87" s="165" t="s">
        <v>319</v>
      </c>
      <c r="C87" s="159" t="s">
        <v>320</v>
      </c>
      <c r="D87" s="165" t="s">
        <v>319</v>
      </c>
      <c r="E87" s="159" t="s">
        <v>321</v>
      </c>
      <c r="F87" s="22" t="str">
        <f t="shared" si="4"/>
        <v>08.11.2021</v>
      </c>
      <c r="G87" s="22" t="str">
        <f t="shared" si="5"/>
        <v>08.11.2021</v>
      </c>
    </row>
    <row r="88" spans="1:7" ht="43.8" thickBot="1">
      <c r="A88" s="159" t="s">
        <v>4</v>
      </c>
      <c r="B88" s="165" t="s">
        <v>322</v>
      </c>
      <c r="C88" s="159" t="s">
        <v>323</v>
      </c>
      <c r="D88" s="165" t="s">
        <v>324</v>
      </c>
      <c r="E88" s="159" t="s">
        <v>325</v>
      </c>
      <c r="F88" s="22" t="str">
        <f t="shared" si="4"/>
        <v>10.11.2021</v>
      </c>
      <c r="G88" s="22" t="str">
        <f t="shared" si="5"/>
        <v>12.11.2021</v>
      </c>
    </row>
    <row r="89" spans="1:7" ht="43.8" thickBot="1">
      <c r="A89" s="159" t="s">
        <v>5</v>
      </c>
      <c r="B89" s="165" t="s">
        <v>197</v>
      </c>
      <c r="C89" s="159" t="s">
        <v>326</v>
      </c>
      <c r="D89" s="165" t="s">
        <v>372</v>
      </c>
      <c r="E89" s="159" t="s">
        <v>328</v>
      </c>
      <c r="F89" s="22" t="str">
        <f t="shared" si="4"/>
        <v>08.11.2021</v>
      </c>
      <c r="G89" s="22" t="str">
        <f t="shared" si="5"/>
        <v>12.11.2021</v>
      </c>
    </row>
    <row r="90" spans="1:7" ht="43.8" thickBot="1">
      <c r="A90" s="159" t="s">
        <v>5</v>
      </c>
      <c r="B90" s="165" t="s">
        <v>197</v>
      </c>
      <c r="C90" s="159" t="s">
        <v>327</v>
      </c>
      <c r="D90" s="165" t="s">
        <v>197</v>
      </c>
      <c r="E90" s="159" t="s">
        <v>328</v>
      </c>
      <c r="F90" s="22" t="str">
        <f t="shared" si="4"/>
        <v>10.11.2021</v>
      </c>
      <c r="G90" s="22" t="str">
        <f t="shared" si="5"/>
        <v>12.11.2021</v>
      </c>
    </row>
    <row r="91" spans="1:7" ht="43.2">
      <c r="A91" s="159" t="s">
        <v>329</v>
      </c>
      <c r="B91" s="165" t="s">
        <v>241</v>
      </c>
      <c r="C91" s="159" t="s">
        <v>330</v>
      </c>
      <c r="D91" s="165" t="s">
        <v>241</v>
      </c>
      <c r="E91" s="159" t="s">
        <v>370</v>
      </c>
      <c r="F91" s="22" t="str">
        <f t="shared" si="4"/>
        <v>10.11.2021</v>
      </c>
      <c r="G91" s="22" t="str">
        <f t="shared" si="5"/>
        <v>12.11.2021</v>
      </c>
    </row>
    <row r="92" spans="1:7" ht="15" thickBot="1">
      <c r="A92" t="s">
        <v>331</v>
      </c>
      <c r="B92"/>
      <c r="C92"/>
      <c r="D92"/>
      <c r="E92"/>
      <c r="F92" s="22" t="str">
        <f t="shared" si="4"/>
        <v/>
      </c>
      <c r="G92" s="22" t="str">
        <f t="shared" si="5"/>
        <v/>
      </c>
    </row>
    <row r="93" spans="1:7" ht="15" thickBot="1">
      <c r="A93" s="159"/>
      <c r="B93" s="160"/>
      <c r="C93" s="159"/>
      <c r="D93" s="160"/>
      <c r="E93" s="159"/>
      <c r="F93" s="22" t="str">
        <f t="shared" si="4"/>
        <v/>
      </c>
      <c r="G93" s="22" t="str">
        <f t="shared" si="5"/>
        <v/>
      </c>
    </row>
    <row r="94" spans="1:7" ht="15" thickBot="1">
      <c r="A94" s="159"/>
      <c r="B94" s="160"/>
      <c r="C94" s="159"/>
      <c r="D94" s="160"/>
      <c r="E94" s="159"/>
      <c r="F94" s="22" t="str">
        <f t="shared" si="4"/>
        <v/>
      </c>
      <c r="G94" s="22" t="str">
        <f t="shared" si="5"/>
        <v/>
      </c>
    </row>
    <row r="95" spans="1:7" ht="15" thickBot="1">
      <c r="A95" s="159"/>
      <c r="B95" s="160"/>
      <c r="C95" s="159"/>
      <c r="D95" s="160"/>
      <c r="E95" s="159"/>
      <c r="F95" s="22" t="str">
        <f t="shared" si="4"/>
        <v/>
      </c>
      <c r="G95" s="22" t="str">
        <f t="shared" si="5"/>
        <v/>
      </c>
    </row>
    <row r="96" spans="1:7" ht="15" thickBot="1">
      <c r="A96" s="159"/>
      <c r="B96" s="160"/>
      <c r="C96" s="159"/>
      <c r="D96" s="160"/>
      <c r="E96" s="159"/>
      <c r="F96" s="22" t="str">
        <f t="shared" si="4"/>
        <v/>
      </c>
      <c r="G96" s="22" t="str">
        <f t="shared" si="5"/>
        <v/>
      </c>
    </row>
    <row r="97" spans="1:7" ht="15" thickBot="1">
      <c r="A97" s="159"/>
      <c r="B97" s="160"/>
      <c r="C97" s="159"/>
      <c r="D97" s="160"/>
      <c r="E97" s="159"/>
      <c r="F97" s="22" t="str">
        <f t="shared" si="4"/>
        <v/>
      </c>
      <c r="G97" s="22" t="str">
        <f t="shared" si="5"/>
        <v/>
      </c>
    </row>
    <row r="98" spans="1:7" ht="15" thickBot="1">
      <c r="A98" s="159"/>
      <c r="B98" s="160"/>
      <c r="C98" s="159"/>
      <c r="D98" s="160"/>
      <c r="E98" s="159"/>
      <c r="F98" s="22" t="str">
        <f t="shared" si="4"/>
        <v/>
      </c>
      <c r="G98" s="22" t="str">
        <f t="shared" si="5"/>
        <v/>
      </c>
    </row>
    <row r="99" spans="1:7" ht="15" thickBot="1">
      <c r="A99" s="159"/>
      <c r="B99" s="160"/>
      <c r="C99" s="159"/>
      <c r="D99" s="160"/>
      <c r="E99" s="159"/>
      <c r="F99" s="22" t="str">
        <f t="shared" si="4"/>
        <v/>
      </c>
      <c r="G99" s="22" t="str">
        <f t="shared" si="5"/>
        <v/>
      </c>
    </row>
    <row r="100" spans="1:7">
      <c r="A100" s="159"/>
      <c r="B100" s="160"/>
      <c r="C100" s="159"/>
      <c r="D100" s="160"/>
      <c r="E100" s="159"/>
      <c r="F100" s="22" t="str">
        <f t="shared" si="4"/>
        <v/>
      </c>
      <c r="G100" s="22" t="str">
        <f t="shared" si="5"/>
        <v/>
      </c>
    </row>
    <row r="101" spans="1:7">
      <c r="A101"/>
      <c r="B101"/>
      <c r="C101"/>
      <c r="D101"/>
      <c r="E101"/>
      <c r="F101" s="22" t="str">
        <f t="shared" ref="F101:F121" si="6">LEFT(C101,10)</f>
        <v/>
      </c>
      <c r="G101" s="22" t="str">
        <f t="shared" ref="G101:G121" si="7">LEFT(E101,10)</f>
        <v/>
      </c>
    </row>
    <row r="102" spans="1:7">
      <c r="A102" s="150"/>
      <c r="B102"/>
      <c r="C102"/>
      <c r="D102"/>
      <c r="E102"/>
      <c r="F102" s="22" t="str">
        <f t="shared" si="6"/>
        <v/>
      </c>
      <c r="G102" s="22" t="str">
        <f t="shared" si="7"/>
        <v/>
      </c>
    </row>
    <row r="103" spans="1:7">
      <c r="A103" s="148"/>
      <c r="B103" s="148"/>
      <c r="C103" s="148"/>
      <c r="D103" s="148"/>
      <c r="E103" s="148"/>
      <c r="F103" s="22" t="str">
        <f t="shared" si="6"/>
        <v/>
      </c>
      <c r="G103" s="22" t="str">
        <f t="shared" si="7"/>
        <v/>
      </c>
    </row>
    <row r="104" spans="1:7">
      <c r="A104" s="148"/>
      <c r="B104" s="148"/>
      <c r="C104" s="148"/>
      <c r="D104" s="148"/>
      <c r="E104" s="148"/>
      <c r="F104" s="22" t="str">
        <f t="shared" si="6"/>
        <v/>
      </c>
      <c r="G104" s="22" t="str">
        <f t="shared" si="7"/>
        <v/>
      </c>
    </row>
    <row r="105" spans="1:7">
      <c r="A105" s="148"/>
      <c r="B105" s="148"/>
      <c r="C105" s="148"/>
      <c r="D105" s="148"/>
      <c r="E105" s="148"/>
      <c r="F105" s="22" t="str">
        <f t="shared" si="6"/>
        <v/>
      </c>
      <c r="G105" s="22" t="str">
        <f t="shared" si="7"/>
        <v/>
      </c>
    </row>
    <row r="106" spans="1:7">
      <c r="A106" s="148"/>
      <c r="B106" s="148"/>
      <c r="C106" s="148"/>
      <c r="D106" s="148"/>
      <c r="E106" s="148"/>
      <c r="F106" s="22" t="str">
        <f t="shared" si="6"/>
        <v/>
      </c>
      <c r="G106" s="22" t="str">
        <f t="shared" si="7"/>
        <v/>
      </c>
    </row>
    <row r="107" spans="1:7">
      <c r="A107" s="148"/>
      <c r="B107" s="148"/>
      <c r="C107" s="148"/>
      <c r="D107" s="148"/>
      <c r="E107" s="148"/>
      <c r="F107" s="22" t="str">
        <f t="shared" si="6"/>
        <v/>
      </c>
      <c r="G107" s="22" t="str">
        <f t="shared" si="7"/>
        <v/>
      </c>
    </row>
    <row r="108" spans="1:7">
      <c r="A108" s="148"/>
      <c r="B108" s="148"/>
      <c r="C108" s="148"/>
      <c r="D108" s="148"/>
      <c r="E108" s="148"/>
      <c r="F108" s="22" t="str">
        <f t="shared" si="6"/>
        <v/>
      </c>
      <c r="G108" s="22" t="str">
        <f t="shared" si="7"/>
        <v/>
      </c>
    </row>
    <row r="109" spans="1:7">
      <c r="A109" s="148"/>
      <c r="B109" s="148"/>
      <c r="C109" s="148"/>
      <c r="D109" s="148"/>
      <c r="E109" s="148"/>
      <c r="F109" s="22" t="str">
        <f t="shared" si="6"/>
        <v/>
      </c>
      <c r="G109" s="22" t="str">
        <f t="shared" si="7"/>
        <v/>
      </c>
    </row>
    <row r="110" spans="1:7">
      <c r="A110" s="148"/>
      <c r="B110" s="148"/>
      <c r="C110" s="148"/>
      <c r="D110" s="148"/>
      <c r="E110" s="148"/>
      <c r="F110" s="22" t="str">
        <f t="shared" si="6"/>
        <v/>
      </c>
      <c r="G110" s="22" t="str">
        <f t="shared" si="7"/>
        <v/>
      </c>
    </row>
    <row r="111" spans="1:7">
      <c r="A111" s="148"/>
      <c r="B111" s="148"/>
      <c r="C111" s="148"/>
      <c r="D111" s="148"/>
      <c r="E111" s="148"/>
      <c r="F111" s="22" t="str">
        <f t="shared" si="6"/>
        <v/>
      </c>
      <c r="G111" s="22" t="str">
        <f t="shared" si="7"/>
        <v/>
      </c>
    </row>
    <row r="112" spans="1:7">
      <c r="A112" s="148"/>
      <c r="B112" s="148"/>
      <c r="C112" s="148"/>
      <c r="D112" s="148"/>
      <c r="E112" s="148"/>
      <c r="F112" s="22" t="str">
        <f t="shared" si="6"/>
        <v/>
      </c>
      <c r="G112" s="22" t="str">
        <f t="shared" si="7"/>
        <v/>
      </c>
    </row>
    <row r="113" spans="1:7">
      <c r="A113" s="148"/>
      <c r="B113" s="148"/>
      <c r="C113" s="148"/>
      <c r="D113" s="148"/>
      <c r="E113" s="148"/>
      <c r="F113" s="22" t="str">
        <f t="shared" si="6"/>
        <v/>
      </c>
      <c r="G113" s="22" t="str">
        <f t="shared" si="7"/>
        <v/>
      </c>
    </row>
    <row r="114" spans="1:7">
      <c r="A114" s="148"/>
      <c r="B114" s="148"/>
      <c r="C114" s="148"/>
      <c r="D114" s="148"/>
      <c r="E114" s="148"/>
      <c r="F114" s="22" t="str">
        <f t="shared" si="6"/>
        <v/>
      </c>
      <c r="G114" s="22" t="str">
        <f t="shared" si="7"/>
        <v/>
      </c>
    </row>
    <row r="115" spans="1:7">
      <c r="A115" s="148"/>
      <c r="B115" s="148"/>
      <c r="C115" s="148"/>
      <c r="D115" s="148"/>
      <c r="E115" s="148"/>
      <c r="F115" s="22" t="str">
        <f t="shared" si="6"/>
        <v/>
      </c>
      <c r="G115" s="22" t="str">
        <f t="shared" si="7"/>
        <v/>
      </c>
    </row>
    <row r="116" spans="1:7">
      <c r="A116" s="148"/>
      <c r="B116" s="148"/>
      <c r="C116" s="148"/>
      <c r="D116" s="148"/>
      <c r="E116" s="148"/>
      <c r="F116" s="22" t="str">
        <f t="shared" si="6"/>
        <v/>
      </c>
      <c r="G116" s="22" t="str">
        <f t="shared" si="7"/>
        <v/>
      </c>
    </row>
    <row r="117" spans="1:7">
      <c r="A117" s="148"/>
      <c r="B117" s="148"/>
      <c r="C117" s="148"/>
      <c r="D117" s="148"/>
      <c r="E117" s="148"/>
      <c r="F117" s="22" t="str">
        <f t="shared" si="6"/>
        <v/>
      </c>
      <c r="G117" s="22" t="str">
        <f t="shared" si="7"/>
        <v/>
      </c>
    </row>
    <row r="118" spans="1:7">
      <c r="A118" s="148"/>
      <c r="B118" s="148"/>
      <c r="C118" s="148"/>
      <c r="D118" s="148"/>
      <c r="E118" s="148"/>
      <c r="F118" s="22" t="str">
        <f t="shared" si="6"/>
        <v/>
      </c>
      <c r="G118" s="22" t="str">
        <f t="shared" si="7"/>
        <v/>
      </c>
    </row>
    <row r="119" spans="1:7">
      <c r="A119" s="148"/>
      <c r="B119" s="148"/>
      <c r="C119" s="148"/>
      <c r="D119" s="148"/>
      <c r="E119" s="148"/>
      <c r="F119" s="22" t="str">
        <f t="shared" si="6"/>
        <v/>
      </c>
      <c r="G119" s="22" t="str">
        <f t="shared" si="7"/>
        <v/>
      </c>
    </row>
    <row r="120" spans="1:7">
      <c r="A120" s="148"/>
      <c r="B120" s="148"/>
      <c r="C120" s="148"/>
      <c r="D120" s="148"/>
      <c r="E120" s="148"/>
      <c r="F120" s="22" t="str">
        <f t="shared" si="6"/>
        <v/>
      </c>
      <c r="G120" s="22" t="str">
        <f t="shared" si="7"/>
        <v/>
      </c>
    </row>
    <row r="121" spans="1:7">
      <c r="A121" s="148"/>
      <c r="B121" s="148"/>
      <c r="C121" s="148"/>
      <c r="D121" s="148"/>
      <c r="E121" s="148"/>
      <c r="F121" s="22" t="str">
        <f t="shared" si="6"/>
        <v/>
      </c>
      <c r="G121" s="22" t="str">
        <f t="shared" si="7"/>
        <v/>
      </c>
    </row>
    <row r="122" spans="1:7">
      <c r="A122" s="148"/>
      <c r="B122" s="148"/>
      <c r="C122" s="148"/>
      <c r="D122" s="148"/>
      <c r="E122" s="148"/>
    </row>
    <row r="123" spans="1:7">
      <c r="A123" s="148"/>
      <c r="B123" s="148"/>
      <c r="C123" s="148"/>
      <c r="D123" s="148"/>
      <c r="E123" s="148"/>
    </row>
    <row r="124" spans="1:7">
      <c r="A124" s="148"/>
      <c r="B124" s="148"/>
      <c r="C124" s="148"/>
      <c r="D124" s="148"/>
      <c r="E124" s="148"/>
    </row>
    <row r="125" spans="1:7">
      <c r="A125" s="148"/>
      <c r="B125" s="148"/>
      <c r="C125" s="148"/>
      <c r="D125" s="148"/>
      <c r="E125" s="148"/>
    </row>
    <row r="126" spans="1:7">
      <c r="A126" s="148"/>
      <c r="B126" s="148"/>
      <c r="C126" s="148"/>
      <c r="D126" s="148"/>
      <c r="E126" s="148"/>
    </row>
    <row r="127" spans="1:7">
      <c r="A127" s="148"/>
      <c r="B127" s="148"/>
      <c r="C127" s="148"/>
      <c r="D127" s="148"/>
      <c r="E127" s="148"/>
    </row>
    <row r="128" spans="1:7">
      <c r="A128" s="148"/>
      <c r="B128" s="148"/>
      <c r="C128" s="148"/>
      <c r="D128" s="148"/>
      <c r="E128" s="148"/>
    </row>
    <row r="129" spans="1:5">
      <c r="A129" s="148"/>
      <c r="B129" s="148"/>
      <c r="C129" s="148"/>
      <c r="D129" s="148"/>
      <c r="E129" s="148"/>
    </row>
    <row r="130" spans="1:5">
      <c r="A130" s="148"/>
      <c r="B130" s="148"/>
      <c r="C130" s="148"/>
      <c r="D130" s="148"/>
      <c r="E130" s="148"/>
    </row>
    <row r="131" spans="1:5">
      <c r="A131" s="148"/>
      <c r="B131" s="148"/>
      <c r="C131" s="148"/>
      <c r="D131" s="148"/>
      <c r="E131" s="148"/>
    </row>
    <row r="132" spans="1:5">
      <c r="A132" s="148"/>
      <c r="B132" s="148"/>
      <c r="C132" s="148"/>
      <c r="D132" s="148"/>
      <c r="E132" s="148"/>
    </row>
    <row r="133" spans="1:5">
      <c r="A133" s="148"/>
      <c r="B133" s="148"/>
      <c r="C133" s="148"/>
      <c r="D133" s="148"/>
      <c r="E133" s="148"/>
    </row>
    <row r="134" spans="1:5">
      <c r="A134" s="148"/>
      <c r="B134" s="148"/>
      <c r="C134" s="148"/>
      <c r="D134" s="148"/>
      <c r="E134" s="148"/>
    </row>
    <row r="135" spans="1:5">
      <c r="A135" s="148"/>
      <c r="B135" s="148"/>
      <c r="C135" s="148"/>
      <c r="D135" s="148"/>
      <c r="E135" s="148"/>
    </row>
    <row r="136" spans="1:5">
      <c r="A136" s="148"/>
      <c r="B136" s="148"/>
      <c r="C136" s="148"/>
      <c r="D136" s="148"/>
      <c r="E136" s="148"/>
    </row>
    <row r="137" spans="1:5">
      <c r="A137" s="148"/>
      <c r="B137" s="148"/>
      <c r="C137" s="148"/>
      <c r="D137" s="148"/>
      <c r="E137" s="148"/>
    </row>
    <row r="138" spans="1:5">
      <c r="A138" s="148"/>
      <c r="B138" s="148"/>
      <c r="C138" s="148"/>
      <c r="D138" s="148"/>
      <c r="E138" s="148"/>
    </row>
    <row r="139" spans="1:5">
      <c r="A139" s="148"/>
      <c r="B139" s="148"/>
      <c r="C139" s="148"/>
      <c r="D139" s="148"/>
      <c r="E139" s="148"/>
    </row>
    <row r="140" spans="1:5">
      <c r="A140" s="148"/>
      <c r="B140" s="148"/>
      <c r="C140" s="148"/>
      <c r="D140" s="148"/>
      <c r="E140" s="148"/>
    </row>
    <row r="141" spans="1:5">
      <c r="A141" s="148"/>
      <c r="B141" s="148"/>
      <c r="C141" s="148"/>
      <c r="D141" s="148"/>
      <c r="E141" s="148"/>
    </row>
    <row r="142" spans="1:5">
      <c r="A142" s="148"/>
      <c r="B142" s="148"/>
      <c r="C142" s="148"/>
      <c r="D142" s="148"/>
      <c r="E142" s="148"/>
    </row>
    <row r="143" spans="1:5">
      <c r="A143" s="148"/>
      <c r="B143" s="148"/>
      <c r="C143" s="148"/>
      <c r="D143" s="148"/>
      <c r="E143" s="148"/>
    </row>
    <row r="144" spans="1:5">
      <c r="A144" s="148"/>
      <c r="B144" s="148"/>
      <c r="C144" s="148"/>
      <c r="D144" s="148"/>
      <c r="E144" s="148"/>
    </row>
    <row r="145" spans="1:5">
      <c r="A145" s="148"/>
      <c r="B145" s="148"/>
      <c r="C145" s="148"/>
      <c r="D145" s="148"/>
      <c r="E145" s="148"/>
    </row>
    <row r="146" spans="1:5">
      <c r="A146" s="148"/>
      <c r="B146" s="148"/>
      <c r="C146" s="148"/>
      <c r="D146" s="148"/>
      <c r="E146" s="148"/>
    </row>
    <row r="147" spans="1:5">
      <c r="A147" s="148"/>
      <c r="B147" s="148"/>
      <c r="C147" s="148"/>
      <c r="D147" s="148"/>
      <c r="E147" s="148"/>
    </row>
    <row r="148" spans="1:5">
      <c r="A148" s="148"/>
      <c r="B148" s="148"/>
      <c r="C148" s="148"/>
      <c r="D148" s="148"/>
      <c r="E148" s="148"/>
    </row>
    <row r="149" spans="1:5">
      <c r="A149" s="148"/>
      <c r="B149" s="148"/>
      <c r="C149" s="148"/>
      <c r="D149" s="148"/>
      <c r="E149" s="148"/>
    </row>
    <row r="150" spans="1:5">
      <c r="A150" s="148"/>
      <c r="B150" s="148"/>
      <c r="C150" s="148"/>
      <c r="D150" s="148"/>
      <c r="E150" s="148"/>
    </row>
    <row r="151" spans="1:5">
      <c r="A151" s="148"/>
      <c r="B151" s="148"/>
      <c r="C151" s="148"/>
      <c r="D151" s="148"/>
      <c r="E151" s="148"/>
    </row>
    <row r="152" spans="1:5">
      <c r="A152" s="148"/>
      <c r="B152" s="148"/>
      <c r="C152" s="148"/>
      <c r="D152" s="148"/>
      <c r="E152" s="148"/>
    </row>
    <row r="153" spans="1:5">
      <c r="A153" s="148"/>
      <c r="B153" s="148"/>
      <c r="C153" s="148"/>
      <c r="D153" s="148"/>
      <c r="E153" s="148"/>
    </row>
    <row r="154" spans="1:5">
      <c r="A154" s="148"/>
      <c r="B154" s="148"/>
      <c r="C154" s="148"/>
      <c r="D154" s="148"/>
      <c r="E154" s="148"/>
    </row>
    <row r="155" spans="1:5">
      <c r="A155" s="148"/>
      <c r="B155" s="148"/>
      <c r="C155" s="148"/>
      <c r="D155" s="148"/>
      <c r="E155" s="148"/>
    </row>
    <row r="156" spans="1:5">
      <c r="A156" s="148"/>
      <c r="B156" s="148"/>
      <c r="C156" s="148"/>
      <c r="D156" s="148"/>
      <c r="E156" s="148"/>
    </row>
    <row r="157" spans="1:5">
      <c r="A157" s="150"/>
      <c r="B157"/>
      <c r="C157"/>
      <c r="D157"/>
      <c r="E157"/>
    </row>
  </sheetData>
  <hyperlinks>
    <hyperlink ref="A1" r:id="rId1" display="https://ric.pn.ocr-prod.rbigroup.cloud/ric/" xr:uid="{A9D0885E-860E-4084-A4DE-7342E8CFA498}"/>
    <hyperlink ref="A2" r:id="rId2" display="https://ric.pn.ocr-prod.rbigroup.cloud/ric/completenessAndResultsApproval/overview" xr:uid="{5C9C6504-F896-47EC-8EA9-931DF6BB4634}"/>
    <hyperlink ref="A3" r:id="rId3" display="https://ric.pn.ocr-prod.rbigroup.cloud/ric/completenessAndResultsApproval/overview" xr:uid="{B993012F-1C2D-48B1-8C2B-B8DACD1C2C93}"/>
  </hyperlinks>
  <pageMargins left="0.7" right="0.7" top="0.75" bottom="0.75" header="0.3" footer="0.3"/>
  <pageSetup paperSize="9" orientation="portrait" r:id="rId4"/>
  <drawing r:id="rId5"/>
  <legacyDrawing r:id="rId6"/>
  <controls>
    <mc:AlternateContent xmlns:mc="http://schemas.openxmlformats.org/markup-compatibility/2006">
      <mc:Choice Requires="x14">
        <control shapeId="6424" r:id="rId7" name="Control 280">
          <controlPr defaultSize="0" r:id="rId8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129540</xdr:colOff>
                <xdr:row>16</xdr:row>
                <xdr:rowOff>137160</xdr:rowOff>
              </to>
            </anchor>
          </controlPr>
        </control>
      </mc:Choice>
      <mc:Fallback>
        <control shapeId="6424" r:id="rId7" name="Control 280"/>
      </mc:Fallback>
    </mc:AlternateContent>
    <mc:AlternateContent xmlns:mc="http://schemas.openxmlformats.org/markup-compatibility/2006">
      <mc:Choice Requires="x14">
        <control shapeId="6423" r:id="rId9" name="Control 279">
          <controlPr defaultSize="0" r:id="rId10">
            <anchor moveWithCells="1">
              <from>
                <xdr:col>0</xdr:col>
                <xdr:colOff>0</xdr:colOff>
                <xdr:row>13</xdr:row>
                <xdr:rowOff>144780</xdr:rowOff>
              </from>
              <to>
                <xdr:col>0</xdr:col>
                <xdr:colOff>114300</xdr:colOff>
                <xdr:row>14</xdr:row>
                <xdr:rowOff>99060</xdr:rowOff>
              </to>
            </anchor>
          </controlPr>
        </control>
      </mc:Choice>
      <mc:Fallback>
        <control shapeId="6423" r:id="rId9" name="Control 279"/>
      </mc:Fallback>
    </mc:AlternateContent>
    <mc:AlternateContent xmlns:mc="http://schemas.openxmlformats.org/markup-compatibility/2006">
      <mc:Choice Requires="x14">
        <control shapeId="6422" r:id="rId11" name="Control 278">
          <controlPr defaultSize="0" r:id="rId12">
            <anchor moveWithCells="1">
              <from>
                <xdr:col>0</xdr:col>
                <xdr:colOff>0</xdr:colOff>
                <xdr:row>11</xdr:row>
                <xdr:rowOff>129540</xdr:rowOff>
              </from>
              <to>
                <xdr:col>0</xdr:col>
                <xdr:colOff>1120140</xdr:colOff>
                <xdr:row>12</xdr:row>
                <xdr:rowOff>83820</xdr:rowOff>
              </to>
            </anchor>
          </controlPr>
        </control>
      </mc:Choice>
      <mc:Fallback>
        <control shapeId="6422" r:id="rId11" name="Control 278"/>
      </mc:Fallback>
    </mc:AlternateContent>
    <mc:AlternateContent xmlns:mc="http://schemas.openxmlformats.org/markup-compatibility/2006">
      <mc:Choice Requires="x14">
        <control shapeId="6421" r:id="rId13" name="Control 277">
          <controlPr defaultSize="0" r:id="rId14">
            <anchor moveWithCells="1">
              <from>
                <xdr:col>0</xdr:col>
                <xdr:colOff>0</xdr:colOff>
                <xdr:row>8</xdr:row>
                <xdr:rowOff>68580</xdr:rowOff>
              </from>
              <to>
                <xdr:col>0</xdr:col>
                <xdr:colOff>739140</xdr:colOff>
                <xdr:row>9</xdr:row>
                <xdr:rowOff>22860</xdr:rowOff>
              </to>
            </anchor>
          </controlPr>
        </control>
      </mc:Choice>
      <mc:Fallback>
        <control shapeId="6421" r:id="rId13" name="Control 277"/>
      </mc:Fallback>
    </mc:AlternateContent>
    <mc:AlternateContent xmlns:mc="http://schemas.openxmlformats.org/markup-compatibility/2006">
      <mc:Choice Requires="x14">
        <control shapeId="6420" r:id="rId15" name="Control 276">
          <controlPr defaultSize="0" r:id="rId16">
            <anchor moveWithCells="1">
              <from>
                <xdr:col>0</xdr:col>
                <xdr:colOff>0</xdr:colOff>
                <xdr:row>5</xdr:row>
                <xdr:rowOff>30480</xdr:rowOff>
              </from>
              <to>
                <xdr:col>0</xdr:col>
                <xdr:colOff>114300</xdr:colOff>
                <xdr:row>5</xdr:row>
                <xdr:rowOff>160020</xdr:rowOff>
              </to>
            </anchor>
          </controlPr>
        </control>
      </mc:Choice>
      <mc:Fallback>
        <control shapeId="6420" r:id="rId15" name="Control 276"/>
      </mc:Fallback>
    </mc:AlternateContent>
    <mc:AlternateContent xmlns:mc="http://schemas.openxmlformats.org/markup-compatibility/2006">
      <mc:Choice Requires="x14">
        <control shapeId="6414" r:id="rId17" name="Control 270">
          <controlPr defaultSize="0" r:id="rId18">
            <anchor moveWithCells="1">
              <from>
                <xdr:col>0</xdr:col>
                <xdr:colOff>0</xdr:colOff>
                <xdr:row>16</xdr:row>
                <xdr:rowOff>45720</xdr:rowOff>
              </from>
              <to>
                <xdr:col>0</xdr:col>
                <xdr:colOff>129540</xdr:colOff>
                <xdr:row>17</xdr:row>
                <xdr:rowOff>7620</xdr:rowOff>
              </to>
            </anchor>
          </controlPr>
        </control>
      </mc:Choice>
      <mc:Fallback>
        <control shapeId="6414" r:id="rId17" name="Control 270"/>
      </mc:Fallback>
    </mc:AlternateContent>
    <mc:AlternateContent xmlns:mc="http://schemas.openxmlformats.org/markup-compatibility/2006">
      <mc:Choice Requires="x14">
        <control shapeId="6413" r:id="rId19" name="Control 269">
          <controlPr defaultSize="0" r:id="rId20">
            <anchor moveWithCells="1">
              <from>
                <xdr:col>0</xdr:col>
                <xdr:colOff>0</xdr:colOff>
                <xdr:row>14</xdr:row>
                <xdr:rowOff>30480</xdr:rowOff>
              </from>
              <to>
                <xdr:col>0</xdr:col>
                <xdr:colOff>114300</xdr:colOff>
                <xdr:row>14</xdr:row>
                <xdr:rowOff>160020</xdr:rowOff>
              </to>
            </anchor>
          </controlPr>
        </control>
      </mc:Choice>
      <mc:Fallback>
        <control shapeId="6413" r:id="rId19" name="Control 269"/>
      </mc:Fallback>
    </mc:AlternateContent>
    <mc:AlternateContent xmlns:mc="http://schemas.openxmlformats.org/markup-compatibility/2006">
      <mc:Choice Requires="x14">
        <control shapeId="6412" r:id="rId21" name="Control 268">
          <controlPr defaultSize="0" r:id="rId22">
            <anchor moveWithCells="1">
              <from>
                <xdr:col>0</xdr:col>
                <xdr:colOff>0</xdr:colOff>
                <xdr:row>12</xdr:row>
                <xdr:rowOff>15240</xdr:rowOff>
              </from>
              <to>
                <xdr:col>0</xdr:col>
                <xdr:colOff>1120140</xdr:colOff>
                <xdr:row>12</xdr:row>
                <xdr:rowOff>144780</xdr:rowOff>
              </to>
            </anchor>
          </controlPr>
        </control>
      </mc:Choice>
      <mc:Fallback>
        <control shapeId="6412" r:id="rId21" name="Control 268"/>
      </mc:Fallback>
    </mc:AlternateContent>
    <mc:AlternateContent xmlns:mc="http://schemas.openxmlformats.org/markup-compatibility/2006">
      <mc:Choice Requires="x14">
        <control shapeId="6411" r:id="rId23" name="Control 267">
          <controlPr defaultSize="0" r:id="rId14">
            <anchor moveWithCells="1">
              <from>
                <xdr:col>0</xdr:col>
                <xdr:colOff>0</xdr:colOff>
                <xdr:row>8</xdr:row>
                <xdr:rowOff>99060</xdr:rowOff>
              </from>
              <to>
                <xdr:col>0</xdr:col>
                <xdr:colOff>739140</xdr:colOff>
                <xdr:row>9</xdr:row>
                <xdr:rowOff>53340</xdr:rowOff>
              </to>
            </anchor>
          </controlPr>
        </control>
      </mc:Choice>
      <mc:Fallback>
        <control shapeId="6411" r:id="rId23" name="Control 267"/>
      </mc:Fallback>
    </mc:AlternateContent>
    <mc:AlternateContent xmlns:mc="http://schemas.openxmlformats.org/markup-compatibility/2006">
      <mc:Choice Requires="x14">
        <control shapeId="6410" r:id="rId24" name="Control 266">
          <controlPr defaultSize="0" r:id="rId25">
            <anchor moveWithCells="1">
              <from>
                <xdr:col>0</xdr:col>
                <xdr:colOff>0</xdr:colOff>
                <xdr:row>5</xdr:row>
                <xdr:rowOff>45720</xdr:rowOff>
              </from>
              <to>
                <xdr:col>0</xdr:col>
                <xdr:colOff>114300</xdr:colOff>
                <xdr:row>5</xdr:row>
                <xdr:rowOff>175260</xdr:rowOff>
              </to>
            </anchor>
          </controlPr>
        </control>
      </mc:Choice>
      <mc:Fallback>
        <control shapeId="6410" r:id="rId24" name="Control 266"/>
      </mc:Fallback>
    </mc:AlternateContent>
    <mc:AlternateContent xmlns:mc="http://schemas.openxmlformats.org/markup-compatibility/2006">
      <mc:Choice Requires="x14">
        <control shapeId="6409" r:id="rId26" name="Control 265">
          <controlPr defaultSize="0" r:id="rId18">
            <anchor moveWithCells="1">
              <from>
                <xdr:col>0</xdr:col>
                <xdr:colOff>0</xdr:colOff>
                <xdr:row>16</xdr:row>
                <xdr:rowOff>152400</xdr:rowOff>
              </from>
              <to>
                <xdr:col>0</xdr:col>
                <xdr:colOff>129540</xdr:colOff>
                <xdr:row>17</xdr:row>
                <xdr:rowOff>114300</xdr:rowOff>
              </to>
            </anchor>
          </controlPr>
        </control>
      </mc:Choice>
      <mc:Fallback>
        <control shapeId="6409" r:id="rId26" name="Control 265"/>
      </mc:Fallback>
    </mc:AlternateContent>
    <mc:AlternateContent xmlns:mc="http://schemas.openxmlformats.org/markup-compatibility/2006">
      <mc:Choice Requires="x14">
        <control shapeId="6408" r:id="rId27" name="Control 264">
          <controlPr defaultSize="0" r:id="rId28">
            <anchor moveWithCells="1">
              <from>
                <xdr:col>0</xdr:col>
                <xdr:colOff>0</xdr:colOff>
                <xdr:row>14</xdr:row>
                <xdr:rowOff>152400</xdr:rowOff>
              </from>
              <to>
                <xdr:col>0</xdr:col>
                <xdr:colOff>121920</xdr:colOff>
                <xdr:row>15</xdr:row>
                <xdr:rowOff>99060</xdr:rowOff>
              </to>
            </anchor>
          </controlPr>
        </control>
      </mc:Choice>
      <mc:Fallback>
        <control shapeId="6408" r:id="rId27" name="Control 264"/>
      </mc:Fallback>
    </mc:AlternateContent>
    <mc:AlternateContent xmlns:mc="http://schemas.openxmlformats.org/markup-compatibility/2006">
      <mc:Choice Requires="x14">
        <control shapeId="6407" r:id="rId29" name="Control 263">
          <controlPr defaultSize="0" r:id="rId22">
            <anchor moveWithCells="1">
              <from>
                <xdr:col>0</xdr:col>
                <xdr:colOff>0</xdr:colOff>
                <xdr:row>12</xdr:row>
                <xdr:rowOff>114300</xdr:rowOff>
              </from>
              <to>
                <xdr:col>0</xdr:col>
                <xdr:colOff>1120140</xdr:colOff>
                <xdr:row>13</xdr:row>
                <xdr:rowOff>60960</xdr:rowOff>
              </to>
            </anchor>
          </controlPr>
        </control>
      </mc:Choice>
      <mc:Fallback>
        <control shapeId="6407" r:id="rId29" name="Control 263"/>
      </mc:Fallback>
    </mc:AlternateContent>
    <mc:AlternateContent xmlns:mc="http://schemas.openxmlformats.org/markup-compatibility/2006">
      <mc:Choice Requires="x14">
        <control shapeId="6406" r:id="rId30" name="Control 262">
          <controlPr defaultSize="0" r:id="rId14">
            <anchor moveWithCells="1">
              <from>
                <xdr:col>0</xdr:col>
                <xdr:colOff>0</xdr:colOff>
                <xdr:row>8</xdr:row>
                <xdr:rowOff>129540</xdr:rowOff>
              </from>
              <to>
                <xdr:col>0</xdr:col>
                <xdr:colOff>739140</xdr:colOff>
                <xdr:row>9</xdr:row>
                <xdr:rowOff>83820</xdr:rowOff>
              </to>
            </anchor>
          </controlPr>
        </control>
      </mc:Choice>
      <mc:Fallback>
        <control shapeId="6406" r:id="rId30" name="Control 262"/>
      </mc:Fallback>
    </mc:AlternateContent>
    <mc:AlternateContent xmlns:mc="http://schemas.openxmlformats.org/markup-compatibility/2006">
      <mc:Choice Requires="x14">
        <control shapeId="6405" r:id="rId31" name="Control 261">
          <controlPr defaultSize="0" r:id="rId32">
            <anchor moveWithCells="1">
              <from>
                <xdr:col>0</xdr:col>
                <xdr:colOff>0</xdr:colOff>
                <xdr:row>5</xdr:row>
                <xdr:rowOff>60960</xdr:rowOff>
              </from>
              <to>
                <xdr:col>0</xdr:col>
                <xdr:colOff>114300</xdr:colOff>
                <xdr:row>6</xdr:row>
                <xdr:rowOff>15240</xdr:rowOff>
              </to>
            </anchor>
          </controlPr>
        </control>
      </mc:Choice>
      <mc:Fallback>
        <control shapeId="6405" r:id="rId31" name="Control 261"/>
      </mc:Fallback>
    </mc:AlternateContent>
    <mc:AlternateContent xmlns:mc="http://schemas.openxmlformats.org/markup-compatibility/2006">
      <mc:Choice Requires="x14">
        <control shapeId="6404" r:id="rId33" name="Control 260">
          <controlPr defaultSize="0" r:id="rId8">
            <anchor moveWithCells="1">
              <from>
                <xdr:col>0</xdr:col>
                <xdr:colOff>0</xdr:colOff>
                <xdr:row>17</xdr:row>
                <xdr:rowOff>175260</xdr:rowOff>
              </from>
              <to>
                <xdr:col>0</xdr:col>
                <xdr:colOff>129540</xdr:colOff>
                <xdr:row>18</xdr:row>
                <xdr:rowOff>129540</xdr:rowOff>
              </to>
            </anchor>
          </controlPr>
        </control>
      </mc:Choice>
      <mc:Fallback>
        <control shapeId="6404" r:id="rId33" name="Control 260"/>
      </mc:Fallback>
    </mc:AlternateContent>
    <mc:AlternateContent xmlns:mc="http://schemas.openxmlformats.org/markup-compatibility/2006">
      <mc:Choice Requires="x14">
        <control shapeId="6403" r:id="rId34" name="Control 259">
          <controlPr defaultSize="0" r:id="rId28">
            <anchor moveWithCells="1">
              <from>
                <xdr:col>0</xdr:col>
                <xdr:colOff>0</xdr:colOff>
                <xdr:row>15</xdr:row>
                <xdr:rowOff>60960</xdr:rowOff>
              </from>
              <to>
                <xdr:col>0</xdr:col>
                <xdr:colOff>121920</xdr:colOff>
                <xdr:row>16</xdr:row>
                <xdr:rowOff>7620</xdr:rowOff>
              </to>
            </anchor>
          </controlPr>
        </control>
      </mc:Choice>
      <mc:Fallback>
        <control shapeId="6403" r:id="rId34" name="Control 259"/>
      </mc:Fallback>
    </mc:AlternateContent>
    <mc:AlternateContent xmlns:mc="http://schemas.openxmlformats.org/markup-compatibility/2006">
      <mc:Choice Requires="x14">
        <control shapeId="6402" r:id="rId35" name="Control 258">
          <controlPr defaultSize="0" r:id="rId22">
            <anchor moveWithCells="1">
              <from>
                <xdr:col>0</xdr:col>
                <xdr:colOff>0</xdr:colOff>
                <xdr:row>13</xdr:row>
                <xdr:rowOff>22860</xdr:rowOff>
              </from>
              <to>
                <xdr:col>0</xdr:col>
                <xdr:colOff>1120140</xdr:colOff>
                <xdr:row>13</xdr:row>
                <xdr:rowOff>152400</xdr:rowOff>
              </to>
            </anchor>
          </controlPr>
        </control>
      </mc:Choice>
      <mc:Fallback>
        <control shapeId="6402" r:id="rId35" name="Control 258"/>
      </mc:Fallback>
    </mc:AlternateContent>
    <mc:AlternateContent xmlns:mc="http://schemas.openxmlformats.org/markup-compatibility/2006">
      <mc:Choice Requires="x14">
        <control shapeId="6401" r:id="rId36" name="Control 257">
          <controlPr defaultSize="0" r:id="rId14">
            <anchor moveWithCells="1">
              <from>
                <xdr:col>0</xdr:col>
                <xdr:colOff>0</xdr:colOff>
                <xdr:row>8</xdr:row>
                <xdr:rowOff>175260</xdr:rowOff>
              </from>
              <to>
                <xdr:col>0</xdr:col>
                <xdr:colOff>739140</xdr:colOff>
                <xdr:row>9</xdr:row>
                <xdr:rowOff>129540</xdr:rowOff>
              </to>
            </anchor>
          </controlPr>
        </control>
      </mc:Choice>
      <mc:Fallback>
        <control shapeId="6401" r:id="rId36" name="Control 257"/>
      </mc:Fallback>
    </mc:AlternateContent>
    <mc:AlternateContent xmlns:mc="http://schemas.openxmlformats.org/markup-compatibility/2006">
      <mc:Choice Requires="x14">
        <control shapeId="6400" r:id="rId37" name="Control 256">
          <controlPr defaultSize="0" r:id="rId38">
            <anchor moveWithCells="1">
              <from>
                <xdr:col>0</xdr:col>
                <xdr:colOff>0</xdr:colOff>
                <xdr:row>5</xdr:row>
                <xdr:rowOff>91440</xdr:rowOff>
              </from>
              <to>
                <xdr:col>0</xdr:col>
                <xdr:colOff>114300</xdr:colOff>
                <xdr:row>6</xdr:row>
                <xdr:rowOff>45720</xdr:rowOff>
              </to>
            </anchor>
          </controlPr>
        </control>
      </mc:Choice>
      <mc:Fallback>
        <control shapeId="6400" r:id="rId37" name="Control 256"/>
      </mc:Fallback>
    </mc:AlternateContent>
    <mc:AlternateContent xmlns:mc="http://schemas.openxmlformats.org/markup-compatibility/2006">
      <mc:Choice Requires="x14">
        <control shapeId="6379" r:id="rId39" name="Control 235">
          <controlPr defaultSize="0" r:id="rId8">
            <anchor moveWithCells="1">
              <from>
                <xdr:col>0</xdr:col>
                <xdr:colOff>0</xdr:colOff>
                <xdr:row>19</xdr:row>
                <xdr:rowOff>243840</xdr:rowOff>
              </from>
              <to>
                <xdr:col>0</xdr:col>
                <xdr:colOff>129540</xdr:colOff>
                <xdr:row>20</xdr:row>
                <xdr:rowOff>7620</xdr:rowOff>
              </to>
            </anchor>
          </controlPr>
        </control>
      </mc:Choice>
      <mc:Fallback>
        <control shapeId="6379" r:id="rId39" name="Control 235"/>
      </mc:Fallback>
    </mc:AlternateContent>
    <mc:AlternateContent xmlns:mc="http://schemas.openxmlformats.org/markup-compatibility/2006">
      <mc:Choice Requires="x14">
        <control shapeId="6378" r:id="rId40" name="Control 234">
          <controlPr defaultSize="0" r:id="rId28">
            <anchor moveWithCells="1">
              <from>
                <xdr:col>0</xdr:col>
                <xdr:colOff>0</xdr:colOff>
                <xdr:row>17</xdr:row>
                <xdr:rowOff>99060</xdr:rowOff>
              </from>
              <to>
                <xdr:col>0</xdr:col>
                <xdr:colOff>121920</xdr:colOff>
                <xdr:row>18</xdr:row>
                <xdr:rowOff>45720</xdr:rowOff>
              </to>
            </anchor>
          </controlPr>
        </control>
      </mc:Choice>
      <mc:Fallback>
        <control shapeId="6378" r:id="rId40" name="Control 234"/>
      </mc:Fallback>
    </mc:AlternateContent>
    <mc:AlternateContent xmlns:mc="http://schemas.openxmlformats.org/markup-compatibility/2006">
      <mc:Choice Requires="x14">
        <control shapeId="6377" r:id="rId41" name="Control 233">
          <controlPr defaultSize="0" r:id="rId22">
            <anchor moveWithCells="1">
              <from>
                <xdr:col>0</xdr:col>
                <xdr:colOff>0</xdr:colOff>
                <xdr:row>15</xdr:row>
                <xdr:rowOff>15240</xdr:rowOff>
              </from>
              <to>
                <xdr:col>0</xdr:col>
                <xdr:colOff>1120140</xdr:colOff>
                <xdr:row>15</xdr:row>
                <xdr:rowOff>144780</xdr:rowOff>
              </to>
            </anchor>
          </controlPr>
        </control>
      </mc:Choice>
      <mc:Fallback>
        <control shapeId="6377" r:id="rId41" name="Control 233"/>
      </mc:Fallback>
    </mc:AlternateContent>
    <mc:AlternateContent xmlns:mc="http://schemas.openxmlformats.org/markup-compatibility/2006">
      <mc:Choice Requires="x14">
        <control shapeId="6376" r:id="rId42" name="Control 232">
          <controlPr defaultSize="0" r:id="rId43">
            <anchor moveWithCells="1">
              <from>
                <xdr:col>0</xdr:col>
                <xdr:colOff>0</xdr:colOff>
                <xdr:row>10</xdr:row>
                <xdr:rowOff>83820</xdr:rowOff>
              </from>
              <to>
                <xdr:col>0</xdr:col>
                <xdr:colOff>739140</xdr:colOff>
                <xdr:row>11</xdr:row>
                <xdr:rowOff>30480</xdr:rowOff>
              </to>
            </anchor>
          </controlPr>
        </control>
      </mc:Choice>
      <mc:Fallback>
        <control shapeId="6376" r:id="rId42" name="Control 232"/>
      </mc:Fallback>
    </mc:AlternateContent>
    <mc:AlternateContent xmlns:mc="http://schemas.openxmlformats.org/markup-compatibility/2006">
      <mc:Choice Requires="x14">
        <control shapeId="6375" r:id="rId44" name="Control 231">
          <controlPr defaultSize="0" r:id="rId45">
            <anchor moveWithCells="1">
              <from>
                <xdr:col>0</xdr:col>
                <xdr:colOff>0</xdr:colOff>
                <xdr:row>5</xdr:row>
                <xdr:rowOff>160020</xdr:rowOff>
              </from>
              <to>
                <xdr:col>0</xdr:col>
                <xdr:colOff>114300</xdr:colOff>
                <xdr:row>6</xdr:row>
                <xdr:rowOff>114300</xdr:rowOff>
              </to>
            </anchor>
          </controlPr>
        </control>
      </mc:Choice>
      <mc:Fallback>
        <control shapeId="6375" r:id="rId44" name="Control 231"/>
      </mc:Fallback>
    </mc:AlternateContent>
    <mc:AlternateContent xmlns:mc="http://schemas.openxmlformats.org/markup-compatibility/2006">
      <mc:Choice Requires="x14">
        <control shapeId="6369" r:id="rId46" name="Control 225">
          <controlPr defaultSize="0" r:id="rId8">
            <anchor moveWithCells="1">
              <from>
                <xdr:col>0</xdr:col>
                <xdr:colOff>0</xdr:colOff>
                <xdr:row>20</xdr:row>
                <xdr:rowOff>220980</xdr:rowOff>
              </from>
              <to>
                <xdr:col>0</xdr:col>
                <xdr:colOff>129540</xdr:colOff>
                <xdr:row>20</xdr:row>
                <xdr:rowOff>358140</xdr:rowOff>
              </to>
            </anchor>
          </controlPr>
        </control>
      </mc:Choice>
      <mc:Fallback>
        <control shapeId="6369" r:id="rId46" name="Control 225"/>
      </mc:Fallback>
    </mc:AlternateContent>
    <mc:AlternateContent xmlns:mc="http://schemas.openxmlformats.org/markup-compatibility/2006">
      <mc:Choice Requires="x14">
        <control shapeId="6368" r:id="rId47" name="Control 224">
          <controlPr defaultSize="0" autoPict="0" r:id="rId48">
            <anchor moveWithCells="1">
              <from>
                <xdr:col>0</xdr:col>
                <xdr:colOff>0</xdr:colOff>
                <xdr:row>18</xdr:row>
                <xdr:rowOff>91440</xdr:rowOff>
              </from>
              <to>
                <xdr:col>0</xdr:col>
                <xdr:colOff>236220</xdr:colOff>
                <xdr:row>19</xdr:row>
                <xdr:rowOff>99060</xdr:rowOff>
              </to>
            </anchor>
          </controlPr>
        </control>
      </mc:Choice>
      <mc:Fallback>
        <control shapeId="6368" r:id="rId47" name="Control 224"/>
      </mc:Fallback>
    </mc:AlternateContent>
    <mc:AlternateContent xmlns:mc="http://schemas.openxmlformats.org/markup-compatibility/2006">
      <mc:Choice Requires="x14">
        <control shapeId="6367" r:id="rId49" name="Control 223">
          <controlPr defaultSize="0" r:id="rId22">
            <anchor moveWithCells="1">
              <from>
                <xdr:col>0</xdr:col>
                <xdr:colOff>0</xdr:colOff>
                <xdr:row>15</xdr:row>
                <xdr:rowOff>160020</xdr:rowOff>
              </from>
              <to>
                <xdr:col>0</xdr:col>
                <xdr:colOff>1120140</xdr:colOff>
                <xdr:row>16</xdr:row>
                <xdr:rowOff>106680</xdr:rowOff>
              </to>
            </anchor>
          </controlPr>
        </control>
      </mc:Choice>
      <mc:Fallback>
        <control shapeId="6367" r:id="rId49" name="Control 223"/>
      </mc:Fallback>
    </mc:AlternateContent>
    <mc:AlternateContent xmlns:mc="http://schemas.openxmlformats.org/markup-compatibility/2006">
      <mc:Choice Requires="x14">
        <control shapeId="6366" r:id="rId50" name="Control 222">
          <controlPr defaultSize="0" r:id="rId43">
            <anchor moveWithCells="1">
              <from>
                <xdr:col>0</xdr:col>
                <xdr:colOff>0</xdr:colOff>
                <xdr:row>10</xdr:row>
                <xdr:rowOff>160020</xdr:rowOff>
              </from>
              <to>
                <xdr:col>0</xdr:col>
                <xdr:colOff>739140</xdr:colOff>
                <xdr:row>11</xdr:row>
                <xdr:rowOff>106680</xdr:rowOff>
              </to>
            </anchor>
          </controlPr>
        </control>
      </mc:Choice>
      <mc:Fallback>
        <control shapeId="6366" r:id="rId50" name="Control 222"/>
      </mc:Fallback>
    </mc:AlternateContent>
    <mc:AlternateContent xmlns:mc="http://schemas.openxmlformats.org/markup-compatibility/2006">
      <mc:Choice Requires="x14">
        <control shapeId="6365" r:id="rId51" name="Control 221">
          <controlPr defaultSize="0" r:id="rId52">
            <anchor moveWithCells="1">
              <from>
                <xdr:col>0</xdr:col>
                <xdr:colOff>0</xdr:colOff>
                <xdr:row>6</xdr:row>
                <xdr:rowOff>53340</xdr:rowOff>
              </from>
              <to>
                <xdr:col>0</xdr:col>
                <xdr:colOff>121920</xdr:colOff>
                <xdr:row>7</xdr:row>
                <xdr:rowOff>0</xdr:rowOff>
              </to>
            </anchor>
          </controlPr>
        </control>
      </mc:Choice>
      <mc:Fallback>
        <control shapeId="6365" r:id="rId51" name="Control 221"/>
      </mc:Fallback>
    </mc:AlternateContent>
    <mc:AlternateContent xmlns:mc="http://schemas.openxmlformats.org/markup-compatibility/2006">
      <mc:Choice Requires="x14">
        <control shapeId="6364" r:id="rId53" name="Control 220">
          <controlPr defaultSize="0" r:id="rId8">
            <anchor moveWithCells="1">
              <from>
                <xdr:col>0</xdr:col>
                <xdr:colOff>0</xdr:colOff>
                <xdr:row>22</xdr:row>
                <xdr:rowOff>213360</xdr:rowOff>
              </from>
              <to>
                <xdr:col>0</xdr:col>
                <xdr:colOff>129540</xdr:colOff>
                <xdr:row>22</xdr:row>
                <xdr:rowOff>350520</xdr:rowOff>
              </to>
            </anchor>
          </controlPr>
        </control>
      </mc:Choice>
      <mc:Fallback>
        <control shapeId="6364" r:id="rId53" name="Control 220"/>
      </mc:Fallback>
    </mc:AlternateContent>
    <mc:AlternateContent xmlns:mc="http://schemas.openxmlformats.org/markup-compatibility/2006">
      <mc:Choice Requires="x14">
        <control shapeId="6363" r:id="rId54" name="Control 219">
          <controlPr defaultSize="0" r:id="rId28">
            <anchor moveWithCells="1">
              <from>
                <xdr:col>0</xdr:col>
                <xdr:colOff>0</xdr:colOff>
                <xdr:row>20</xdr:row>
                <xdr:rowOff>137160</xdr:rowOff>
              </from>
              <to>
                <xdr:col>0</xdr:col>
                <xdr:colOff>121920</xdr:colOff>
                <xdr:row>20</xdr:row>
                <xdr:rowOff>266700</xdr:rowOff>
              </to>
            </anchor>
          </controlPr>
        </control>
      </mc:Choice>
      <mc:Fallback>
        <control shapeId="6363" r:id="rId54" name="Control 219"/>
      </mc:Fallback>
    </mc:AlternateContent>
    <mc:AlternateContent xmlns:mc="http://schemas.openxmlformats.org/markup-compatibility/2006">
      <mc:Choice Requires="x14">
        <control shapeId="6362" r:id="rId55" name="Control 218">
          <controlPr defaultSize="0" r:id="rId22">
            <anchor moveWithCells="1">
              <from>
                <xdr:col>0</xdr:col>
                <xdr:colOff>0</xdr:colOff>
                <xdr:row>17</xdr:row>
                <xdr:rowOff>99060</xdr:rowOff>
              </from>
              <to>
                <xdr:col>0</xdr:col>
                <xdr:colOff>1120140</xdr:colOff>
                <xdr:row>18</xdr:row>
                <xdr:rowOff>45720</xdr:rowOff>
              </to>
            </anchor>
          </controlPr>
        </control>
      </mc:Choice>
      <mc:Fallback>
        <control shapeId="6362" r:id="rId55" name="Control 218"/>
      </mc:Fallback>
    </mc:AlternateContent>
    <mc:AlternateContent xmlns:mc="http://schemas.openxmlformats.org/markup-compatibility/2006">
      <mc:Choice Requires="x14">
        <control shapeId="6361" r:id="rId56" name="Control 217">
          <controlPr defaultSize="0" r:id="rId43">
            <anchor moveWithCells="1">
              <from>
                <xdr:col>0</xdr:col>
                <xdr:colOff>0</xdr:colOff>
                <xdr:row>12</xdr:row>
                <xdr:rowOff>15240</xdr:rowOff>
              </from>
              <to>
                <xdr:col>0</xdr:col>
                <xdr:colOff>739140</xdr:colOff>
                <xdr:row>12</xdr:row>
                <xdr:rowOff>144780</xdr:rowOff>
              </to>
            </anchor>
          </controlPr>
        </control>
      </mc:Choice>
      <mc:Fallback>
        <control shapeId="6361" r:id="rId56" name="Control 217"/>
      </mc:Fallback>
    </mc:AlternateContent>
    <mc:AlternateContent xmlns:mc="http://schemas.openxmlformats.org/markup-compatibility/2006">
      <mc:Choice Requires="x14">
        <control shapeId="6360" r:id="rId57" name="Control 216">
          <controlPr defaultSize="0" r:id="rId58">
            <anchor moveWithCells="1">
              <from>
                <xdr:col>0</xdr:col>
                <xdr:colOff>0</xdr:colOff>
                <xdr:row>6</xdr:row>
                <xdr:rowOff>167640</xdr:rowOff>
              </from>
              <to>
                <xdr:col>0</xdr:col>
                <xdr:colOff>121920</xdr:colOff>
                <xdr:row>7</xdr:row>
                <xdr:rowOff>114300</xdr:rowOff>
              </to>
            </anchor>
          </controlPr>
        </control>
      </mc:Choice>
      <mc:Fallback>
        <control shapeId="6360" r:id="rId57" name="Control 216"/>
      </mc:Fallback>
    </mc:AlternateContent>
    <mc:AlternateContent xmlns:mc="http://schemas.openxmlformats.org/markup-compatibility/2006">
      <mc:Choice Requires="x14">
        <control shapeId="6349" r:id="rId59" name="Control 205">
          <controlPr defaultSize="0" r:id="rId8">
            <anchor moveWithCells="1">
              <from>
                <xdr:col>0</xdr:col>
                <xdr:colOff>0</xdr:colOff>
                <xdr:row>22</xdr:row>
                <xdr:rowOff>228600</xdr:rowOff>
              </from>
              <to>
                <xdr:col>0</xdr:col>
                <xdr:colOff>129540</xdr:colOff>
                <xdr:row>22</xdr:row>
                <xdr:rowOff>365760</xdr:rowOff>
              </to>
            </anchor>
          </controlPr>
        </control>
      </mc:Choice>
      <mc:Fallback>
        <control shapeId="6349" r:id="rId59" name="Control 205"/>
      </mc:Fallback>
    </mc:AlternateContent>
    <mc:AlternateContent xmlns:mc="http://schemas.openxmlformats.org/markup-compatibility/2006">
      <mc:Choice Requires="x14">
        <control shapeId="6348" r:id="rId60" name="Control 204">
          <controlPr defaultSize="0" r:id="rId28">
            <anchor moveWithCells="1">
              <from>
                <xdr:col>0</xdr:col>
                <xdr:colOff>0</xdr:colOff>
                <xdr:row>20</xdr:row>
                <xdr:rowOff>266700</xdr:rowOff>
              </from>
              <to>
                <xdr:col>0</xdr:col>
                <xdr:colOff>121920</xdr:colOff>
                <xdr:row>20</xdr:row>
                <xdr:rowOff>396240</xdr:rowOff>
              </to>
            </anchor>
          </controlPr>
        </control>
      </mc:Choice>
      <mc:Fallback>
        <control shapeId="6348" r:id="rId60" name="Control 204"/>
      </mc:Fallback>
    </mc:AlternateContent>
    <mc:AlternateContent xmlns:mc="http://schemas.openxmlformats.org/markup-compatibility/2006">
      <mc:Choice Requires="x14">
        <control shapeId="6347" r:id="rId61" name="Control 203">
          <controlPr defaultSize="0" r:id="rId62">
            <anchor moveWithCells="1">
              <from>
                <xdr:col>0</xdr:col>
                <xdr:colOff>0</xdr:colOff>
                <xdr:row>18</xdr:row>
                <xdr:rowOff>91440</xdr:rowOff>
              </from>
              <to>
                <xdr:col>0</xdr:col>
                <xdr:colOff>1295400</xdr:colOff>
                <xdr:row>19</xdr:row>
                <xdr:rowOff>0</xdr:rowOff>
              </to>
            </anchor>
          </controlPr>
        </control>
      </mc:Choice>
      <mc:Fallback>
        <control shapeId="6347" r:id="rId61" name="Control 203"/>
      </mc:Fallback>
    </mc:AlternateContent>
    <mc:AlternateContent xmlns:mc="http://schemas.openxmlformats.org/markup-compatibility/2006">
      <mc:Choice Requires="x14">
        <control shapeId="6346" r:id="rId63" name="Control 202">
          <controlPr defaultSize="0" r:id="rId43">
            <anchor moveWithCells="1">
              <from>
                <xdr:col>0</xdr:col>
                <xdr:colOff>0</xdr:colOff>
                <xdr:row>12</xdr:row>
                <xdr:rowOff>160020</xdr:rowOff>
              </from>
              <to>
                <xdr:col>0</xdr:col>
                <xdr:colOff>739140</xdr:colOff>
                <xdr:row>13</xdr:row>
                <xdr:rowOff>106680</xdr:rowOff>
              </to>
            </anchor>
          </controlPr>
        </control>
      </mc:Choice>
      <mc:Fallback>
        <control shapeId="6346" r:id="rId63" name="Control 202"/>
      </mc:Fallback>
    </mc:AlternateContent>
    <mc:AlternateContent xmlns:mc="http://schemas.openxmlformats.org/markup-compatibility/2006">
      <mc:Choice Requires="x14">
        <control shapeId="6345" r:id="rId64" name="Control 201">
          <controlPr defaultSize="0" r:id="rId65">
            <anchor moveWithCells="1">
              <from>
                <xdr:col>0</xdr:col>
                <xdr:colOff>0</xdr:colOff>
                <xdr:row>7</xdr:row>
                <xdr:rowOff>53340</xdr:rowOff>
              </from>
              <to>
                <xdr:col>0</xdr:col>
                <xdr:colOff>121920</xdr:colOff>
                <xdr:row>8</xdr:row>
                <xdr:rowOff>0</xdr:rowOff>
              </to>
            </anchor>
          </controlPr>
        </control>
      </mc:Choice>
      <mc:Fallback>
        <control shapeId="6345" r:id="rId64" name="Control 201"/>
      </mc:Fallback>
    </mc:AlternateContent>
    <mc:AlternateContent xmlns:mc="http://schemas.openxmlformats.org/markup-compatibility/2006">
      <mc:Choice Requires="x14">
        <control shapeId="6324" r:id="rId66" name="Control 180">
          <controlPr defaultSize="0" r:id="rId8">
            <anchor moveWithCells="1">
              <from>
                <xdr:col>0</xdr:col>
                <xdr:colOff>0</xdr:colOff>
                <xdr:row>25</xdr:row>
                <xdr:rowOff>182880</xdr:rowOff>
              </from>
              <to>
                <xdr:col>0</xdr:col>
                <xdr:colOff>129540</xdr:colOff>
                <xdr:row>25</xdr:row>
                <xdr:rowOff>320040</xdr:rowOff>
              </to>
            </anchor>
          </controlPr>
        </control>
      </mc:Choice>
      <mc:Fallback>
        <control shapeId="6324" r:id="rId66" name="Control 180"/>
      </mc:Fallback>
    </mc:AlternateContent>
    <mc:AlternateContent xmlns:mc="http://schemas.openxmlformats.org/markup-compatibility/2006">
      <mc:Choice Requires="x14">
        <control shapeId="6323" r:id="rId67" name="Control 179">
          <controlPr defaultSize="0" r:id="rId28">
            <anchor moveWithCells="1">
              <from>
                <xdr:col>0</xdr:col>
                <xdr:colOff>0</xdr:colOff>
                <xdr:row>22</xdr:row>
                <xdr:rowOff>228600</xdr:rowOff>
              </from>
              <to>
                <xdr:col>0</xdr:col>
                <xdr:colOff>121920</xdr:colOff>
                <xdr:row>22</xdr:row>
                <xdr:rowOff>358140</xdr:rowOff>
              </to>
            </anchor>
          </controlPr>
        </control>
      </mc:Choice>
      <mc:Fallback>
        <control shapeId="6323" r:id="rId67" name="Control 179"/>
      </mc:Fallback>
    </mc:AlternateContent>
    <mc:AlternateContent xmlns:mc="http://schemas.openxmlformats.org/markup-compatibility/2006">
      <mc:Choice Requires="x14">
        <control shapeId="6322" r:id="rId68" name="Control 178">
          <controlPr defaultSize="0" r:id="rId69">
            <anchor moveWithCells="1">
              <from>
                <xdr:col>0</xdr:col>
                <xdr:colOff>0</xdr:colOff>
                <xdr:row>20</xdr:row>
                <xdr:rowOff>220980</xdr:rowOff>
              </from>
              <to>
                <xdr:col>0</xdr:col>
                <xdr:colOff>1120140</xdr:colOff>
                <xdr:row>20</xdr:row>
                <xdr:rowOff>350520</xdr:rowOff>
              </to>
            </anchor>
          </controlPr>
        </control>
      </mc:Choice>
      <mc:Fallback>
        <control shapeId="6322" r:id="rId68" name="Control 178"/>
      </mc:Fallback>
    </mc:AlternateContent>
    <mc:AlternateContent xmlns:mc="http://schemas.openxmlformats.org/markup-compatibility/2006">
      <mc:Choice Requires="x14">
        <control shapeId="6321" r:id="rId70" name="Control 177">
          <controlPr defaultSize="0" r:id="rId71">
            <anchor moveWithCells="1">
              <from>
                <xdr:col>0</xdr:col>
                <xdr:colOff>0</xdr:colOff>
                <xdr:row>14</xdr:row>
                <xdr:rowOff>175260</xdr:rowOff>
              </from>
              <to>
                <xdr:col>0</xdr:col>
                <xdr:colOff>739140</xdr:colOff>
                <xdr:row>15</xdr:row>
                <xdr:rowOff>121920</xdr:rowOff>
              </to>
            </anchor>
          </controlPr>
        </control>
      </mc:Choice>
      <mc:Fallback>
        <control shapeId="6321" r:id="rId70" name="Control 177"/>
      </mc:Fallback>
    </mc:AlternateContent>
    <mc:AlternateContent xmlns:mc="http://schemas.openxmlformats.org/markup-compatibility/2006">
      <mc:Choice Requires="x14">
        <control shapeId="6320" r:id="rId72" name="Control 176">
          <controlPr defaultSize="0" r:id="rId73">
            <anchor moveWithCells="1">
              <from>
                <xdr:col>0</xdr:col>
                <xdr:colOff>0</xdr:colOff>
                <xdr:row>8</xdr:row>
                <xdr:rowOff>53340</xdr:rowOff>
              </from>
              <to>
                <xdr:col>0</xdr:col>
                <xdr:colOff>121920</xdr:colOff>
                <xdr:row>9</xdr:row>
                <xdr:rowOff>7620</xdr:rowOff>
              </to>
            </anchor>
          </controlPr>
        </control>
      </mc:Choice>
      <mc:Fallback>
        <control shapeId="6320" r:id="rId72" name="Control 176"/>
      </mc:Fallback>
    </mc:AlternateContent>
    <mc:AlternateContent xmlns:mc="http://schemas.openxmlformats.org/markup-compatibility/2006">
      <mc:Choice Requires="x14">
        <control shapeId="6319" r:id="rId74" name="Control 175">
          <controlPr defaultSize="0" r:id="rId8">
            <anchor moveWithCells="1">
              <from>
                <xdr:col>0</xdr:col>
                <xdr:colOff>0</xdr:colOff>
                <xdr:row>25</xdr:row>
                <xdr:rowOff>182880</xdr:rowOff>
              </from>
              <to>
                <xdr:col>0</xdr:col>
                <xdr:colOff>129540</xdr:colOff>
                <xdr:row>25</xdr:row>
                <xdr:rowOff>320040</xdr:rowOff>
              </to>
            </anchor>
          </controlPr>
        </control>
      </mc:Choice>
      <mc:Fallback>
        <control shapeId="6319" r:id="rId74" name="Control 175"/>
      </mc:Fallback>
    </mc:AlternateContent>
    <mc:AlternateContent xmlns:mc="http://schemas.openxmlformats.org/markup-compatibility/2006">
      <mc:Choice Requires="x14">
        <control shapeId="6318" r:id="rId75" name="Control 174">
          <controlPr defaultSize="0" r:id="rId28">
            <anchor moveWithCells="1">
              <from>
                <xdr:col>0</xdr:col>
                <xdr:colOff>0</xdr:colOff>
                <xdr:row>23</xdr:row>
                <xdr:rowOff>160020</xdr:rowOff>
              </from>
              <to>
                <xdr:col>0</xdr:col>
                <xdr:colOff>121920</xdr:colOff>
                <xdr:row>23</xdr:row>
                <xdr:rowOff>289560</xdr:rowOff>
              </to>
            </anchor>
          </controlPr>
        </control>
      </mc:Choice>
      <mc:Fallback>
        <control shapeId="6318" r:id="rId75" name="Control 174"/>
      </mc:Fallback>
    </mc:AlternateContent>
    <mc:AlternateContent xmlns:mc="http://schemas.openxmlformats.org/markup-compatibility/2006">
      <mc:Choice Requires="x14">
        <control shapeId="6317" r:id="rId76" name="Control 173">
          <controlPr defaultSize="0" r:id="rId12">
            <anchor moveWithCells="1">
              <from>
                <xdr:col>0</xdr:col>
                <xdr:colOff>0</xdr:colOff>
                <xdr:row>21</xdr:row>
                <xdr:rowOff>152400</xdr:rowOff>
              </from>
              <to>
                <xdr:col>0</xdr:col>
                <xdr:colOff>1120140</xdr:colOff>
                <xdr:row>22</xdr:row>
                <xdr:rowOff>22860</xdr:rowOff>
              </to>
            </anchor>
          </controlPr>
        </control>
      </mc:Choice>
      <mc:Fallback>
        <control shapeId="6317" r:id="rId76" name="Control 173"/>
      </mc:Fallback>
    </mc:AlternateContent>
    <mc:AlternateContent xmlns:mc="http://schemas.openxmlformats.org/markup-compatibility/2006">
      <mc:Choice Requires="x14">
        <control shapeId="6316" r:id="rId77" name="Control 172">
          <controlPr defaultSize="0" r:id="rId43">
            <anchor moveWithCells="1">
              <from>
                <xdr:col>0</xdr:col>
                <xdr:colOff>0</xdr:colOff>
                <xdr:row>15</xdr:row>
                <xdr:rowOff>45720</xdr:rowOff>
              </from>
              <to>
                <xdr:col>0</xdr:col>
                <xdr:colOff>739140</xdr:colOff>
                <xdr:row>15</xdr:row>
                <xdr:rowOff>175260</xdr:rowOff>
              </to>
            </anchor>
          </controlPr>
        </control>
      </mc:Choice>
      <mc:Fallback>
        <control shapeId="6316" r:id="rId77" name="Control 172"/>
      </mc:Fallback>
    </mc:AlternateContent>
    <mc:AlternateContent xmlns:mc="http://schemas.openxmlformats.org/markup-compatibility/2006">
      <mc:Choice Requires="x14">
        <control shapeId="6315" r:id="rId78" name="Control 171">
          <controlPr defaultSize="0" r:id="rId79">
            <anchor moveWithCells="1">
              <from>
                <xdr:col>0</xdr:col>
                <xdr:colOff>0</xdr:colOff>
                <xdr:row>8</xdr:row>
                <xdr:rowOff>60960</xdr:rowOff>
              </from>
              <to>
                <xdr:col>0</xdr:col>
                <xdr:colOff>121920</xdr:colOff>
                <xdr:row>9</xdr:row>
                <xdr:rowOff>15240</xdr:rowOff>
              </to>
            </anchor>
          </controlPr>
        </control>
      </mc:Choice>
      <mc:Fallback>
        <control shapeId="6315" r:id="rId78" name="Control 171"/>
      </mc:Fallback>
    </mc:AlternateContent>
    <mc:AlternateContent xmlns:mc="http://schemas.openxmlformats.org/markup-compatibility/2006">
      <mc:Choice Requires="x14">
        <control shapeId="6314" r:id="rId80" name="Control 170">
          <controlPr defaultSize="0" r:id="rId81">
            <anchor moveWithCells="1">
              <from>
                <xdr:col>0</xdr:col>
                <xdr:colOff>0</xdr:colOff>
                <xdr:row>8</xdr:row>
                <xdr:rowOff>91440</xdr:rowOff>
              </from>
              <to>
                <xdr:col>0</xdr:col>
                <xdr:colOff>121920</xdr:colOff>
                <xdr:row>9</xdr:row>
                <xdr:rowOff>45720</xdr:rowOff>
              </to>
            </anchor>
          </controlPr>
        </control>
      </mc:Choice>
      <mc:Fallback>
        <control shapeId="6314" r:id="rId80" name="Control 170"/>
      </mc:Fallback>
    </mc:AlternateContent>
    <mc:AlternateContent xmlns:mc="http://schemas.openxmlformats.org/markup-compatibility/2006">
      <mc:Choice Requires="x14">
        <control shapeId="6294" r:id="rId82" name="Control 150">
          <controlPr defaultSize="0" r:id="rId8">
            <anchor moveWithCells="1">
              <from>
                <xdr:col>0</xdr:col>
                <xdr:colOff>0</xdr:colOff>
                <xdr:row>26</xdr:row>
                <xdr:rowOff>182880</xdr:rowOff>
              </from>
              <to>
                <xdr:col>0</xdr:col>
                <xdr:colOff>129540</xdr:colOff>
                <xdr:row>26</xdr:row>
                <xdr:rowOff>320040</xdr:rowOff>
              </to>
            </anchor>
          </controlPr>
        </control>
      </mc:Choice>
      <mc:Fallback>
        <control shapeId="6294" r:id="rId82" name="Control 150"/>
      </mc:Fallback>
    </mc:AlternateContent>
    <mc:AlternateContent xmlns:mc="http://schemas.openxmlformats.org/markup-compatibility/2006">
      <mc:Choice Requires="x14">
        <control shapeId="6293" r:id="rId83" name="Control 149">
          <controlPr defaultSize="0" r:id="rId28">
            <anchor moveWithCells="1">
              <from>
                <xdr:col>0</xdr:col>
                <xdr:colOff>0</xdr:colOff>
                <xdr:row>23</xdr:row>
                <xdr:rowOff>205740</xdr:rowOff>
              </from>
              <to>
                <xdr:col>0</xdr:col>
                <xdr:colOff>121920</xdr:colOff>
                <xdr:row>23</xdr:row>
                <xdr:rowOff>335280</xdr:rowOff>
              </to>
            </anchor>
          </controlPr>
        </control>
      </mc:Choice>
      <mc:Fallback>
        <control shapeId="6293" r:id="rId83" name="Control 149"/>
      </mc:Fallback>
    </mc:AlternateContent>
    <mc:AlternateContent xmlns:mc="http://schemas.openxmlformats.org/markup-compatibility/2006">
      <mc:Choice Requires="x14">
        <control shapeId="6292" r:id="rId84" name="Control 148">
          <controlPr defaultSize="0" r:id="rId22">
            <anchor moveWithCells="1">
              <from>
                <xdr:col>0</xdr:col>
                <xdr:colOff>0</xdr:colOff>
                <xdr:row>22</xdr:row>
                <xdr:rowOff>160020</xdr:rowOff>
              </from>
              <to>
                <xdr:col>0</xdr:col>
                <xdr:colOff>1120140</xdr:colOff>
                <xdr:row>22</xdr:row>
                <xdr:rowOff>289560</xdr:rowOff>
              </to>
            </anchor>
          </controlPr>
        </control>
      </mc:Choice>
      <mc:Fallback>
        <control shapeId="6292" r:id="rId84" name="Control 148"/>
      </mc:Fallback>
    </mc:AlternateContent>
    <mc:AlternateContent xmlns:mc="http://schemas.openxmlformats.org/markup-compatibility/2006">
      <mc:Choice Requires="x14">
        <control shapeId="6291" r:id="rId85" name="Control 147">
          <controlPr defaultSize="0" r:id="rId14">
            <anchor moveWithCells="1">
              <from>
                <xdr:col>0</xdr:col>
                <xdr:colOff>0</xdr:colOff>
                <xdr:row>16</xdr:row>
                <xdr:rowOff>76200</xdr:rowOff>
              </from>
              <to>
                <xdr:col>0</xdr:col>
                <xdr:colOff>739140</xdr:colOff>
                <xdr:row>17</xdr:row>
                <xdr:rowOff>30480</xdr:rowOff>
              </to>
            </anchor>
          </controlPr>
        </control>
      </mc:Choice>
      <mc:Fallback>
        <control shapeId="6291" r:id="rId85" name="Control 147"/>
      </mc:Fallback>
    </mc:AlternateContent>
    <mc:AlternateContent xmlns:mc="http://schemas.openxmlformats.org/markup-compatibility/2006">
      <mc:Choice Requires="x14">
        <control shapeId="6290" r:id="rId86" name="Control 146">
          <controlPr defaultSize="0" r:id="rId87">
            <anchor moveWithCells="1">
              <from>
                <xdr:col>0</xdr:col>
                <xdr:colOff>0</xdr:colOff>
                <xdr:row>8</xdr:row>
                <xdr:rowOff>152400</xdr:rowOff>
              </from>
              <to>
                <xdr:col>0</xdr:col>
                <xdr:colOff>121920</xdr:colOff>
                <xdr:row>9</xdr:row>
                <xdr:rowOff>106680</xdr:rowOff>
              </to>
            </anchor>
          </controlPr>
        </control>
      </mc:Choice>
      <mc:Fallback>
        <control shapeId="6290" r:id="rId86" name="Control 146"/>
      </mc:Fallback>
    </mc:AlternateContent>
    <mc:AlternateContent xmlns:mc="http://schemas.openxmlformats.org/markup-compatibility/2006">
      <mc:Choice Requires="x14">
        <control shapeId="6269" r:id="rId88" name="Control 125">
          <controlPr defaultSize="0" r:id="rId18">
            <anchor moveWithCells="1">
              <from>
                <xdr:col>0</xdr:col>
                <xdr:colOff>0</xdr:colOff>
                <xdr:row>21</xdr:row>
                <xdr:rowOff>175260</xdr:rowOff>
              </from>
              <to>
                <xdr:col>0</xdr:col>
                <xdr:colOff>129540</xdr:colOff>
                <xdr:row>22</xdr:row>
                <xdr:rowOff>53340</xdr:rowOff>
              </to>
            </anchor>
          </controlPr>
        </control>
      </mc:Choice>
      <mc:Fallback>
        <control shapeId="6269" r:id="rId88" name="Control 125"/>
      </mc:Fallback>
    </mc:AlternateContent>
    <mc:AlternateContent xmlns:mc="http://schemas.openxmlformats.org/markup-compatibility/2006">
      <mc:Choice Requires="x14">
        <control shapeId="6268" r:id="rId89" name="Control 124">
          <controlPr defaultSize="0" autoPict="0" r:id="rId28">
            <anchor moveWithCells="1">
              <from>
                <xdr:col>0</xdr:col>
                <xdr:colOff>0</xdr:colOff>
                <xdr:row>17</xdr:row>
                <xdr:rowOff>68580</xdr:rowOff>
              </from>
              <to>
                <xdr:col>0</xdr:col>
                <xdr:colOff>220980</xdr:colOff>
                <xdr:row>18</xdr:row>
                <xdr:rowOff>114300</xdr:rowOff>
              </to>
            </anchor>
          </controlPr>
        </control>
      </mc:Choice>
      <mc:Fallback>
        <control shapeId="6268" r:id="rId89" name="Control 124"/>
      </mc:Fallback>
    </mc:AlternateContent>
    <mc:AlternateContent xmlns:mc="http://schemas.openxmlformats.org/markup-compatibility/2006">
      <mc:Choice Requires="x14">
        <control shapeId="6267" r:id="rId90" name="Control 123">
          <controlPr defaultSize="0" r:id="rId91">
            <anchor moveWithCells="1">
              <from>
                <xdr:col>0</xdr:col>
                <xdr:colOff>0</xdr:colOff>
                <xdr:row>12</xdr:row>
                <xdr:rowOff>160020</xdr:rowOff>
              </from>
              <to>
                <xdr:col>0</xdr:col>
                <xdr:colOff>1120140</xdr:colOff>
                <xdr:row>13</xdr:row>
                <xdr:rowOff>106680</xdr:rowOff>
              </to>
            </anchor>
          </controlPr>
        </control>
      </mc:Choice>
      <mc:Fallback>
        <control shapeId="6267" r:id="rId90" name="Control 123"/>
      </mc:Fallback>
    </mc:AlternateContent>
    <mc:AlternateContent xmlns:mc="http://schemas.openxmlformats.org/markup-compatibility/2006">
      <mc:Choice Requires="x14">
        <control shapeId="6266" r:id="rId92" name="Control 122">
          <controlPr defaultSize="0" r:id="rId93">
            <anchor moveWithCells="1">
              <from>
                <xdr:col>0</xdr:col>
                <xdr:colOff>0</xdr:colOff>
                <xdr:row>6</xdr:row>
                <xdr:rowOff>53340</xdr:rowOff>
              </from>
              <to>
                <xdr:col>0</xdr:col>
                <xdr:colOff>739140</xdr:colOff>
                <xdr:row>7</xdr:row>
                <xdr:rowOff>0</xdr:rowOff>
              </to>
            </anchor>
          </controlPr>
        </control>
      </mc:Choice>
      <mc:Fallback>
        <control shapeId="6266" r:id="rId92" name="Control 122"/>
      </mc:Fallback>
    </mc:AlternateContent>
    <mc:AlternateContent xmlns:mc="http://schemas.openxmlformats.org/markup-compatibility/2006">
      <mc:Choice Requires="x14">
        <control shapeId="6265" r:id="rId94" name="Control 121">
          <controlPr defaultSize="0" r:id="rId95">
            <anchor moveWithCells="1">
              <from>
                <xdr:col>0</xdr:col>
                <xdr:colOff>0</xdr:colOff>
                <xdr:row>4</xdr:row>
                <xdr:rowOff>121920</xdr:rowOff>
              </from>
              <to>
                <xdr:col>0</xdr:col>
                <xdr:colOff>121920</xdr:colOff>
                <xdr:row>5</xdr:row>
                <xdr:rowOff>68580</xdr:rowOff>
              </to>
            </anchor>
          </controlPr>
        </control>
      </mc:Choice>
      <mc:Fallback>
        <control shapeId="6265" r:id="rId94" name="Control 121"/>
      </mc:Fallback>
    </mc:AlternateContent>
    <mc:AlternateContent xmlns:mc="http://schemas.openxmlformats.org/markup-compatibility/2006">
      <mc:Choice Requires="x14">
        <control shapeId="6259" r:id="rId96" name="Control 115">
          <controlPr defaultSize="0" r:id="rId8">
            <anchor moveWithCells="1">
              <from>
                <xdr:col>0</xdr:col>
                <xdr:colOff>0</xdr:colOff>
                <xdr:row>36</xdr:row>
                <xdr:rowOff>335280</xdr:rowOff>
              </from>
              <to>
                <xdr:col>0</xdr:col>
                <xdr:colOff>129540</xdr:colOff>
                <xdr:row>36</xdr:row>
                <xdr:rowOff>472440</xdr:rowOff>
              </to>
            </anchor>
          </controlPr>
        </control>
      </mc:Choice>
      <mc:Fallback>
        <control shapeId="6259" r:id="rId96" name="Control 115"/>
      </mc:Fallback>
    </mc:AlternateContent>
    <mc:AlternateContent xmlns:mc="http://schemas.openxmlformats.org/markup-compatibility/2006">
      <mc:Choice Requires="x14">
        <control shapeId="6258" r:id="rId97" name="Control 114">
          <controlPr defaultSize="0" r:id="rId28">
            <anchor moveWithCells="1">
              <from>
                <xdr:col>0</xdr:col>
                <xdr:colOff>0</xdr:colOff>
                <xdr:row>34</xdr:row>
                <xdr:rowOff>228600</xdr:rowOff>
              </from>
              <to>
                <xdr:col>0</xdr:col>
                <xdr:colOff>121920</xdr:colOff>
                <xdr:row>34</xdr:row>
                <xdr:rowOff>358140</xdr:rowOff>
              </to>
            </anchor>
          </controlPr>
        </control>
      </mc:Choice>
      <mc:Fallback>
        <control shapeId="6258" r:id="rId97" name="Control 114"/>
      </mc:Fallback>
    </mc:AlternateContent>
    <mc:AlternateContent xmlns:mc="http://schemas.openxmlformats.org/markup-compatibility/2006">
      <mc:Choice Requires="x14">
        <control shapeId="6257" r:id="rId98" name="Control 113">
          <controlPr defaultSize="0" r:id="rId99">
            <anchor moveWithCells="1">
              <from>
                <xdr:col>0</xdr:col>
                <xdr:colOff>0</xdr:colOff>
                <xdr:row>33</xdr:row>
                <xdr:rowOff>228600</xdr:rowOff>
              </from>
              <to>
                <xdr:col>0</xdr:col>
                <xdr:colOff>1120140</xdr:colOff>
                <xdr:row>33</xdr:row>
                <xdr:rowOff>358140</xdr:rowOff>
              </to>
            </anchor>
          </controlPr>
        </control>
      </mc:Choice>
      <mc:Fallback>
        <control shapeId="6257" r:id="rId98" name="Control 113"/>
      </mc:Fallback>
    </mc:AlternateContent>
    <mc:AlternateContent xmlns:mc="http://schemas.openxmlformats.org/markup-compatibility/2006">
      <mc:Choice Requires="x14">
        <control shapeId="6256" r:id="rId100" name="Control 112">
          <controlPr defaultSize="0" r:id="rId101">
            <anchor moveWithCells="1">
              <from>
                <xdr:col>0</xdr:col>
                <xdr:colOff>0</xdr:colOff>
                <xdr:row>32</xdr:row>
                <xdr:rowOff>205740</xdr:rowOff>
              </from>
              <to>
                <xdr:col>0</xdr:col>
                <xdr:colOff>739140</xdr:colOff>
                <xdr:row>32</xdr:row>
                <xdr:rowOff>335280</xdr:rowOff>
              </to>
            </anchor>
          </controlPr>
        </control>
      </mc:Choice>
      <mc:Fallback>
        <control shapeId="6256" r:id="rId100" name="Control 112"/>
      </mc:Fallback>
    </mc:AlternateContent>
    <mc:AlternateContent xmlns:mc="http://schemas.openxmlformats.org/markup-compatibility/2006">
      <mc:Choice Requires="x14">
        <control shapeId="6255" r:id="rId102" name="Control 111">
          <controlPr defaultSize="0" r:id="rId103">
            <anchor moveWithCells="1">
              <from>
                <xdr:col>0</xdr:col>
                <xdr:colOff>0</xdr:colOff>
                <xdr:row>28</xdr:row>
                <xdr:rowOff>182880</xdr:rowOff>
              </from>
              <to>
                <xdr:col>0</xdr:col>
                <xdr:colOff>121920</xdr:colOff>
                <xdr:row>28</xdr:row>
                <xdr:rowOff>312420</xdr:rowOff>
              </to>
            </anchor>
          </controlPr>
        </control>
      </mc:Choice>
      <mc:Fallback>
        <control shapeId="6255" r:id="rId102" name="Control 111"/>
      </mc:Fallback>
    </mc:AlternateContent>
    <mc:AlternateContent xmlns:mc="http://schemas.openxmlformats.org/markup-compatibility/2006">
      <mc:Choice Requires="x14">
        <control shapeId="6254" r:id="rId104" name="Control 110">
          <controlPr defaultSize="0" r:id="rId8">
            <anchor moveWithCells="1">
              <from>
                <xdr:col>0</xdr:col>
                <xdr:colOff>0</xdr:colOff>
                <xdr:row>36</xdr:row>
                <xdr:rowOff>335280</xdr:rowOff>
              </from>
              <to>
                <xdr:col>0</xdr:col>
                <xdr:colOff>129540</xdr:colOff>
                <xdr:row>36</xdr:row>
                <xdr:rowOff>472440</xdr:rowOff>
              </to>
            </anchor>
          </controlPr>
        </control>
      </mc:Choice>
      <mc:Fallback>
        <control shapeId="6254" r:id="rId104" name="Control 110"/>
      </mc:Fallback>
    </mc:AlternateContent>
    <mc:AlternateContent xmlns:mc="http://schemas.openxmlformats.org/markup-compatibility/2006">
      <mc:Choice Requires="x14">
        <control shapeId="6253" r:id="rId105" name="Control 109">
          <controlPr defaultSize="0" r:id="rId28">
            <anchor moveWithCells="1">
              <from>
                <xdr:col>0</xdr:col>
                <xdr:colOff>0</xdr:colOff>
                <xdr:row>34</xdr:row>
                <xdr:rowOff>228600</xdr:rowOff>
              </from>
              <to>
                <xdr:col>0</xdr:col>
                <xdr:colOff>121920</xdr:colOff>
                <xdr:row>34</xdr:row>
                <xdr:rowOff>358140</xdr:rowOff>
              </to>
            </anchor>
          </controlPr>
        </control>
      </mc:Choice>
      <mc:Fallback>
        <control shapeId="6253" r:id="rId105" name="Control 109"/>
      </mc:Fallback>
    </mc:AlternateContent>
    <mc:AlternateContent xmlns:mc="http://schemas.openxmlformats.org/markup-compatibility/2006">
      <mc:Choice Requires="x14">
        <control shapeId="6252" r:id="rId106" name="Control 108">
          <controlPr defaultSize="0" r:id="rId107">
            <anchor moveWithCells="1">
              <from>
                <xdr:col>0</xdr:col>
                <xdr:colOff>0</xdr:colOff>
                <xdr:row>33</xdr:row>
                <xdr:rowOff>228600</xdr:rowOff>
              </from>
              <to>
                <xdr:col>0</xdr:col>
                <xdr:colOff>1120140</xdr:colOff>
                <xdr:row>33</xdr:row>
                <xdr:rowOff>358140</xdr:rowOff>
              </to>
            </anchor>
          </controlPr>
        </control>
      </mc:Choice>
      <mc:Fallback>
        <control shapeId="6252" r:id="rId106" name="Control 108"/>
      </mc:Fallback>
    </mc:AlternateContent>
    <mc:AlternateContent xmlns:mc="http://schemas.openxmlformats.org/markup-compatibility/2006">
      <mc:Choice Requires="x14">
        <control shapeId="6251" r:id="rId108" name="Control 107">
          <controlPr defaultSize="0" r:id="rId109">
            <anchor moveWithCells="1">
              <from>
                <xdr:col>0</xdr:col>
                <xdr:colOff>0</xdr:colOff>
                <xdr:row>32</xdr:row>
                <xdr:rowOff>205740</xdr:rowOff>
              </from>
              <to>
                <xdr:col>0</xdr:col>
                <xdr:colOff>739140</xdr:colOff>
                <xdr:row>32</xdr:row>
                <xdr:rowOff>335280</xdr:rowOff>
              </to>
            </anchor>
          </controlPr>
        </control>
      </mc:Choice>
      <mc:Fallback>
        <control shapeId="6251" r:id="rId108" name="Control 107"/>
      </mc:Fallback>
    </mc:AlternateContent>
    <mc:AlternateContent xmlns:mc="http://schemas.openxmlformats.org/markup-compatibility/2006">
      <mc:Choice Requires="x14">
        <control shapeId="6250" r:id="rId110" name="Control 106">
          <controlPr defaultSize="0" r:id="rId111">
            <anchor moveWithCells="1">
              <from>
                <xdr:col>0</xdr:col>
                <xdr:colOff>0</xdr:colOff>
                <xdr:row>27</xdr:row>
                <xdr:rowOff>182880</xdr:rowOff>
              </from>
              <to>
                <xdr:col>0</xdr:col>
                <xdr:colOff>121920</xdr:colOff>
                <xdr:row>27</xdr:row>
                <xdr:rowOff>312420</xdr:rowOff>
              </to>
            </anchor>
          </controlPr>
        </control>
      </mc:Choice>
      <mc:Fallback>
        <control shapeId="6250" r:id="rId110" name="Control 106"/>
      </mc:Fallback>
    </mc:AlternateContent>
    <mc:AlternateContent xmlns:mc="http://schemas.openxmlformats.org/markup-compatibility/2006">
      <mc:Choice Requires="x14">
        <control shapeId="6249" r:id="rId112" name="Control 105">
          <controlPr defaultSize="0" r:id="rId8">
            <anchor moveWithCells="1">
              <from>
                <xdr:col>0</xdr:col>
                <xdr:colOff>0</xdr:colOff>
                <xdr:row>36</xdr:row>
                <xdr:rowOff>335280</xdr:rowOff>
              </from>
              <to>
                <xdr:col>0</xdr:col>
                <xdr:colOff>129540</xdr:colOff>
                <xdr:row>36</xdr:row>
                <xdr:rowOff>472440</xdr:rowOff>
              </to>
            </anchor>
          </controlPr>
        </control>
      </mc:Choice>
      <mc:Fallback>
        <control shapeId="6249" r:id="rId112" name="Control 105"/>
      </mc:Fallback>
    </mc:AlternateContent>
    <mc:AlternateContent xmlns:mc="http://schemas.openxmlformats.org/markup-compatibility/2006">
      <mc:Choice Requires="x14">
        <control shapeId="6248" r:id="rId113" name="Control 104">
          <controlPr defaultSize="0" r:id="rId28">
            <anchor moveWithCells="1">
              <from>
                <xdr:col>0</xdr:col>
                <xdr:colOff>0</xdr:colOff>
                <xdr:row>34</xdr:row>
                <xdr:rowOff>228600</xdr:rowOff>
              </from>
              <to>
                <xdr:col>0</xdr:col>
                <xdr:colOff>121920</xdr:colOff>
                <xdr:row>34</xdr:row>
                <xdr:rowOff>358140</xdr:rowOff>
              </to>
            </anchor>
          </controlPr>
        </control>
      </mc:Choice>
      <mc:Fallback>
        <control shapeId="6248" r:id="rId113" name="Control 104"/>
      </mc:Fallback>
    </mc:AlternateContent>
    <mc:AlternateContent xmlns:mc="http://schemas.openxmlformats.org/markup-compatibility/2006">
      <mc:Choice Requires="x14">
        <control shapeId="6247" r:id="rId114" name="Control 103">
          <controlPr defaultSize="0" r:id="rId115">
            <anchor moveWithCells="1">
              <from>
                <xdr:col>0</xdr:col>
                <xdr:colOff>0</xdr:colOff>
                <xdr:row>33</xdr:row>
                <xdr:rowOff>228600</xdr:rowOff>
              </from>
              <to>
                <xdr:col>0</xdr:col>
                <xdr:colOff>1120140</xdr:colOff>
                <xdr:row>33</xdr:row>
                <xdr:rowOff>358140</xdr:rowOff>
              </to>
            </anchor>
          </controlPr>
        </control>
      </mc:Choice>
      <mc:Fallback>
        <control shapeId="6247" r:id="rId114" name="Control 103"/>
      </mc:Fallback>
    </mc:AlternateContent>
    <mc:AlternateContent xmlns:mc="http://schemas.openxmlformats.org/markup-compatibility/2006">
      <mc:Choice Requires="x14">
        <control shapeId="6246" r:id="rId116" name="Control 102">
          <controlPr defaultSize="0" r:id="rId117">
            <anchor moveWithCells="1">
              <from>
                <xdr:col>0</xdr:col>
                <xdr:colOff>0</xdr:colOff>
                <xdr:row>32</xdr:row>
                <xdr:rowOff>205740</xdr:rowOff>
              </from>
              <to>
                <xdr:col>0</xdr:col>
                <xdr:colOff>739140</xdr:colOff>
                <xdr:row>32</xdr:row>
                <xdr:rowOff>335280</xdr:rowOff>
              </to>
            </anchor>
          </controlPr>
        </control>
      </mc:Choice>
      <mc:Fallback>
        <control shapeId="6246" r:id="rId116" name="Control 102"/>
      </mc:Fallback>
    </mc:AlternateContent>
    <mc:AlternateContent xmlns:mc="http://schemas.openxmlformats.org/markup-compatibility/2006">
      <mc:Choice Requires="x14">
        <control shapeId="6245" r:id="rId118" name="Control 101">
          <controlPr defaultSize="0" r:id="rId119">
            <anchor moveWithCells="1">
              <from>
                <xdr:col>0</xdr:col>
                <xdr:colOff>0</xdr:colOff>
                <xdr:row>27</xdr:row>
                <xdr:rowOff>182880</xdr:rowOff>
              </from>
              <to>
                <xdr:col>0</xdr:col>
                <xdr:colOff>121920</xdr:colOff>
                <xdr:row>27</xdr:row>
                <xdr:rowOff>312420</xdr:rowOff>
              </to>
            </anchor>
          </controlPr>
        </control>
      </mc:Choice>
      <mc:Fallback>
        <control shapeId="6245" r:id="rId118" name="Control 101"/>
      </mc:Fallback>
    </mc:AlternateContent>
    <mc:AlternateContent xmlns:mc="http://schemas.openxmlformats.org/markup-compatibility/2006">
      <mc:Choice Requires="x14">
        <control shapeId="6229" r:id="rId120" name="Control 85">
          <controlPr defaultSize="0" r:id="rId8">
            <anchor moveWithCells="1">
              <from>
                <xdr:col>0</xdr:col>
                <xdr:colOff>0</xdr:colOff>
                <xdr:row>37</xdr:row>
                <xdr:rowOff>342900</xdr:rowOff>
              </from>
              <to>
                <xdr:col>0</xdr:col>
                <xdr:colOff>129540</xdr:colOff>
                <xdr:row>37</xdr:row>
                <xdr:rowOff>480060</xdr:rowOff>
              </to>
            </anchor>
          </controlPr>
        </control>
      </mc:Choice>
      <mc:Fallback>
        <control shapeId="6229" r:id="rId120" name="Control 85"/>
      </mc:Fallback>
    </mc:AlternateContent>
    <mc:AlternateContent xmlns:mc="http://schemas.openxmlformats.org/markup-compatibility/2006">
      <mc:Choice Requires="x14">
        <control shapeId="6228" r:id="rId121" name="Control 84">
          <controlPr defaultSize="0" r:id="rId28">
            <anchor moveWithCells="1">
              <from>
                <xdr:col>0</xdr:col>
                <xdr:colOff>0</xdr:colOff>
                <xdr:row>34</xdr:row>
                <xdr:rowOff>228600</xdr:rowOff>
              </from>
              <to>
                <xdr:col>0</xdr:col>
                <xdr:colOff>121920</xdr:colOff>
                <xdr:row>34</xdr:row>
                <xdr:rowOff>358140</xdr:rowOff>
              </to>
            </anchor>
          </controlPr>
        </control>
      </mc:Choice>
      <mc:Fallback>
        <control shapeId="6228" r:id="rId121" name="Control 84"/>
      </mc:Fallback>
    </mc:AlternateContent>
    <mc:AlternateContent xmlns:mc="http://schemas.openxmlformats.org/markup-compatibility/2006">
      <mc:Choice Requires="x14">
        <control shapeId="6227" r:id="rId122" name="Control 83">
          <controlPr defaultSize="0" r:id="rId123">
            <anchor moveWithCells="1">
              <from>
                <xdr:col>0</xdr:col>
                <xdr:colOff>0</xdr:colOff>
                <xdr:row>34</xdr:row>
                <xdr:rowOff>228600</xdr:rowOff>
              </from>
              <to>
                <xdr:col>0</xdr:col>
                <xdr:colOff>1120140</xdr:colOff>
                <xdr:row>34</xdr:row>
                <xdr:rowOff>358140</xdr:rowOff>
              </to>
            </anchor>
          </controlPr>
        </control>
      </mc:Choice>
      <mc:Fallback>
        <control shapeId="6227" r:id="rId122" name="Control 83"/>
      </mc:Fallback>
    </mc:AlternateContent>
    <mc:AlternateContent xmlns:mc="http://schemas.openxmlformats.org/markup-compatibility/2006">
      <mc:Choice Requires="x14">
        <control shapeId="6226" r:id="rId124" name="Control 82">
          <controlPr defaultSize="0" r:id="rId125">
            <anchor moveWithCells="1">
              <from>
                <xdr:col>0</xdr:col>
                <xdr:colOff>0</xdr:colOff>
                <xdr:row>32</xdr:row>
                <xdr:rowOff>205740</xdr:rowOff>
              </from>
              <to>
                <xdr:col>0</xdr:col>
                <xdr:colOff>739140</xdr:colOff>
                <xdr:row>32</xdr:row>
                <xdr:rowOff>335280</xdr:rowOff>
              </to>
            </anchor>
          </controlPr>
        </control>
      </mc:Choice>
      <mc:Fallback>
        <control shapeId="6226" r:id="rId124" name="Control 82"/>
      </mc:Fallback>
    </mc:AlternateContent>
    <mc:AlternateContent xmlns:mc="http://schemas.openxmlformats.org/markup-compatibility/2006">
      <mc:Choice Requires="x14">
        <control shapeId="6225" r:id="rId126" name="Control 81">
          <controlPr defaultSize="0" r:id="rId127">
            <anchor moveWithCells="1">
              <from>
                <xdr:col>0</xdr:col>
                <xdr:colOff>0</xdr:colOff>
                <xdr:row>28</xdr:row>
                <xdr:rowOff>182880</xdr:rowOff>
              </from>
              <to>
                <xdr:col>0</xdr:col>
                <xdr:colOff>121920</xdr:colOff>
                <xdr:row>28</xdr:row>
                <xdr:rowOff>312420</xdr:rowOff>
              </to>
            </anchor>
          </controlPr>
        </control>
      </mc:Choice>
      <mc:Fallback>
        <control shapeId="6225" r:id="rId126" name="Control 81"/>
      </mc:Fallback>
    </mc:AlternateContent>
    <mc:AlternateContent xmlns:mc="http://schemas.openxmlformats.org/markup-compatibility/2006">
      <mc:Choice Requires="x14">
        <control shapeId="6224" r:id="rId128" name="Control 80">
          <controlPr defaultSize="0" r:id="rId8">
            <anchor moveWithCells="1">
              <from>
                <xdr:col>0</xdr:col>
                <xdr:colOff>0</xdr:colOff>
                <xdr:row>39</xdr:row>
                <xdr:rowOff>76200</xdr:rowOff>
              </from>
              <to>
                <xdr:col>0</xdr:col>
                <xdr:colOff>129540</xdr:colOff>
                <xdr:row>39</xdr:row>
                <xdr:rowOff>213360</xdr:rowOff>
              </to>
            </anchor>
          </controlPr>
        </control>
      </mc:Choice>
      <mc:Fallback>
        <control shapeId="6224" r:id="rId128" name="Control 80"/>
      </mc:Fallback>
    </mc:AlternateContent>
    <mc:AlternateContent xmlns:mc="http://schemas.openxmlformats.org/markup-compatibility/2006">
      <mc:Choice Requires="x14">
        <control shapeId="6223" r:id="rId129" name="Control 79">
          <controlPr defaultSize="0" r:id="rId28">
            <anchor moveWithCells="1">
              <from>
                <xdr:col>0</xdr:col>
                <xdr:colOff>0</xdr:colOff>
                <xdr:row>34</xdr:row>
                <xdr:rowOff>251460</xdr:rowOff>
              </from>
              <to>
                <xdr:col>0</xdr:col>
                <xdr:colOff>121920</xdr:colOff>
                <xdr:row>34</xdr:row>
                <xdr:rowOff>381000</xdr:rowOff>
              </to>
            </anchor>
          </controlPr>
        </control>
      </mc:Choice>
      <mc:Fallback>
        <control shapeId="6223" r:id="rId129" name="Control 79"/>
      </mc:Fallback>
    </mc:AlternateContent>
    <mc:AlternateContent xmlns:mc="http://schemas.openxmlformats.org/markup-compatibility/2006">
      <mc:Choice Requires="x14">
        <control shapeId="6222" r:id="rId130" name="Control 78">
          <controlPr defaultSize="0" r:id="rId131">
            <anchor moveWithCells="1">
              <from>
                <xdr:col>0</xdr:col>
                <xdr:colOff>0</xdr:colOff>
                <xdr:row>34</xdr:row>
                <xdr:rowOff>228600</xdr:rowOff>
              </from>
              <to>
                <xdr:col>0</xdr:col>
                <xdr:colOff>1120140</xdr:colOff>
                <xdr:row>34</xdr:row>
                <xdr:rowOff>358140</xdr:rowOff>
              </to>
            </anchor>
          </controlPr>
        </control>
      </mc:Choice>
      <mc:Fallback>
        <control shapeId="6222" r:id="rId130" name="Control 78"/>
      </mc:Fallback>
    </mc:AlternateContent>
    <mc:AlternateContent xmlns:mc="http://schemas.openxmlformats.org/markup-compatibility/2006">
      <mc:Choice Requires="x14">
        <control shapeId="6221" r:id="rId132" name="Control 77">
          <controlPr defaultSize="0" r:id="rId133">
            <anchor moveWithCells="1">
              <from>
                <xdr:col>0</xdr:col>
                <xdr:colOff>0</xdr:colOff>
                <xdr:row>32</xdr:row>
                <xdr:rowOff>205740</xdr:rowOff>
              </from>
              <to>
                <xdr:col>0</xdr:col>
                <xdr:colOff>739140</xdr:colOff>
                <xdr:row>32</xdr:row>
                <xdr:rowOff>335280</xdr:rowOff>
              </to>
            </anchor>
          </controlPr>
        </control>
      </mc:Choice>
      <mc:Fallback>
        <control shapeId="6221" r:id="rId132" name="Control 77"/>
      </mc:Fallback>
    </mc:AlternateContent>
    <mc:AlternateContent xmlns:mc="http://schemas.openxmlformats.org/markup-compatibility/2006">
      <mc:Choice Requires="x14">
        <control shapeId="6220" r:id="rId134" name="Control 76">
          <controlPr defaultSize="0" r:id="rId135">
            <anchor moveWithCells="1">
              <from>
                <xdr:col>0</xdr:col>
                <xdr:colOff>0</xdr:colOff>
                <xdr:row>27</xdr:row>
                <xdr:rowOff>182880</xdr:rowOff>
              </from>
              <to>
                <xdr:col>0</xdr:col>
                <xdr:colOff>121920</xdr:colOff>
                <xdr:row>27</xdr:row>
                <xdr:rowOff>312420</xdr:rowOff>
              </to>
            </anchor>
          </controlPr>
        </control>
      </mc:Choice>
      <mc:Fallback>
        <control shapeId="6220" r:id="rId134" name="Control 76"/>
      </mc:Fallback>
    </mc:AlternateContent>
    <mc:AlternateContent xmlns:mc="http://schemas.openxmlformats.org/markup-compatibility/2006">
      <mc:Choice Requires="x14">
        <control shapeId="6219" r:id="rId136" name="Control 75">
          <controlPr defaultSize="0" r:id="rId8">
            <anchor moveWithCells="1">
              <from>
                <xdr:col>0</xdr:col>
                <xdr:colOff>0</xdr:colOff>
                <xdr:row>39</xdr:row>
                <xdr:rowOff>76200</xdr:rowOff>
              </from>
              <to>
                <xdr:col>0</xdr:col>
                <xdr:colOff>129540</xdr:colOff>
                <xdr:row>39</xdr:row>
                <xdr:rowOff>213360</xdr:rowOff>
              </to>
            </anchor>
          </controlPr>
        </control>
      </mc:Choice>
      <mc:Fallback>
        <control shapeId="6219" r:id="rId136" name="Control 75"/>
      </mc:Fallback>
    </mc:AlternateContent>
    <mc:AlternateContent xmlns:mc="http://schemas.openxmlformats.org/markup-compatibility/2006">
      <mc:Choice Requires="x14">
        <control shapeId="6218" r:id="rId137" name="Control 74">
          <controlPr defaultSize="0" r:id="rId28">
            <anchor moveWithCells="1">
              <from>
                <xdr:col>0</xdr:col>
                <xdr:colOff>0</xdr:colOff>
                <xdr:row>35</xdr:row>
                <xdr:rowOff>335280</xdr:rowOff>
              </from>
              <to>
                <xdr:col>0</xdr:col>
                <xdr:colOff>121920</xdr:colOff>
                <xdr:row>35</xdr:row>
                <xdr:rowOff>464820</xdr:rowOff>
              </to>
            </anchor>
          </controlPr>
        </control>
      </mc:Choice>
      <mc:Fallback>
        <control shapeId="6218" r:id="rId137" name="Control 74"/>
      </mc:Fallback>
    </mc:AlternateContent>
    <mc:AlternateContent xmlns:mc="http://schemas.openxmlformats.org/markup-compatibility/2006">
      <mc:Choice Requires="x14">
        <control shapeId="6217" r:id="rId138" name="Control 73">
          <controlPr defaultSize="0" r:id="rId139">
            <anchor moveWithCells="1">
              <from>
                <xdr:col>0</xdr:col>
                <xdr:colOff>0</xdr:colOff>
                <xdr:row>34</xdr:row>
                <xdr:rowOff>228600</xdr:rowOff>
              </from>
              <to>
                <xdr:col>0</xdr:col>
                <xdr:colOff>1120140</xdr:colOff>
                <xdr:row>34</xdr:row>
                <xdr:rowOff>358140</xdr:rowOff>
              </to>
            </anchor>
          </controlPr>
        </control>
      </mc:Choice>
      <mc:Fallback>
        <control shapeId="6217" r:id="rId138" name="Control 73"/>
      </mc:Fallback>
    </mc:AlternateContent>
    <mc:AlternateContent xmlns:mc="http://schemas.openxmlformats.org/markup-compatibility/2006">
      <mc:Choice Requires="x14">
        <control shapeId="6216" r:id="rId140" name="Control 72">
          <controlPr defaultSize="0" r:id="rId141">
            <anchor moveWithCells="1">
              <from>
                <xdr:col>0</xdr:col>
                <xdr:colOff>0</xdr:colOff>
                <xdr:row>32</xdr:row>
                <xdr:rowOff>205740</xdr:rowOff>
              </from>
              <to>
                <xdr:col>0</xdr:col>
                <xdr:colOff>739140</xdr:colOff>
                <xdr:row>32</xdr:row>
                <xdr:rowOff>335280</xdr:rowOff>
              </to>
            </anchor>
          </controlPr>
        </control>
      </mc:Choice>
      <mc:Fallback>
        <control shapeId="6216" r:id="rId140" name="Control 72"/>
      </mc:Fallback>
    </mc:AlternateContent>
    <mc:AlternateContent xmlns:mc="http://schemas.openxmlformats.org/markup-compatibility/2006">
      <mc:Choice Requires="x14">
        <control shapeId="6215" r:id="rId142" name="Control 71">
          <controlPr defaultSize="0" r:id="rId143">
            <anchor moveWithCells="1">
              <from>
                <xdr:col>0</xdr:col>
                <xdr:colOff>0</xdr:colOff>
                <xdr:row>27</xdr:row>
                <xdr:rowOff>182880</xdr:rowOff>
              </from>
              <to>
                <xdr:col>0</xdr:col>
                <xdr:colOff>121920</xdr:colOff>
                <xdr:row>27</xdr:row>
                <xdr:rowOff>312420</xdr:rowOff>
              </to>
            </anchor>
          </controlPr>
        </control>
      </mc:Choice>
      <mc:Fallback>
        <control shapeId="6215" r:id="rId142" name="Control 71"/>
      </mc:Fallback>
    </mc:AlternateContent>
    <mc:AlternateContent xmlns:mc="http://schemas.openxmlformats.org/markup-compatibility/2006">
      <mc:Choice Requires="x14">
        <control shapeId="6214" r:id="rId144" name="Control 70">
          <controlPr defaultSize="0" r:id="rId8">
            <anchor moveWithCells="1">
              <from>
                <xdr:col>0</xdr:col>
                <xdr:colOff>0</xdr:colOff>
                <xdr:row>39</xdr:row>
                <xdr:rowOff>76200</xdr:rowOff>
              </from>
              <to>
                <xdr:col>0</xdr:col>
                <xdr:colOff>129540</xdr:colOff>
                <xdr:row>39</xdr:row>
                <xdr:rowOff>213360</xdr:rowOff>
              </to>
            </anchor>
          </controlPr>
        </control>
      </mc:Choice>
      <mc:Fallback>
        <control shapeId="6214" r:id="rId144" name="Control 70"/>
      </mc:Fallback>
    </mc:AlternateContent>
    <mc:AlternateContent xmlns:mc="http://schemas.openxmlformats.org/markup-compatibility/2006">
      <mc:Choice Requires="x14">
        <control shapeId="6213" r:id="rId145" name="Control 69">
          <controlPr defaultSize="0" r:id="rId28">
            <anchor moveWithCells="1">
              <from>
                <xdr:col>0</xdr:col>
                <xdr:colOff>0</xdr:colOff>
                <xdr:row>34</xdr:row>
                <xdr:rowOff>251460</xdr:rowOff>
              </from>
              <to>
                <xdr:col>0</xdr:col>
                <xdr:colOff>121920</xdr:colOff>
                <xdr:row>34</xdr:row>
                <xdr:rowOff>381000</xdr:rowOff>
              </to>
            </anchor>
          </controlPr>
        </control>
      </mc:Choice>
      <mc:Fallback>
        <control shapeId="6213" r:id="rId145" name="Control 69"/>
      </mc:Fallback>
    </mc:AlternateContent>
    <mc:AlternateContent xmlns:mc="http://schemas.openxmlformats.org/markup-compatibility/2006">
      <mc:Choice Requires="x14">
        <control shapeId="6212" r:id="rId146" name="Control 68">
          <controlPr defaultSize="0" r:id="rId147">
            <anchor moveWithCells="1">
              <from>
                <xdr:col>0</xdr:col>
                <xdr:colOff>0</xdr:colOff>
                <xdr:row>34</xdr:row>
                <xdr:rowOff>228600</xdr:rowOff>
              </from>
              <to>
                <xdr:col>0</xdr:col>
                <xdr:colOff>1120140</xdr:colOff>
                <xdr:row>34</xdr:row>
                <xdr:rowOff>358140</xdr:rowOff>
              </to>
            </anchor>
          </controlPr>
        </control>
      </mc:Choice>
      <mc:Fallback>
        <control shapeId="6212" r:id="rId146" name="Control 68"/>
      </mc:Fallback>
    </mc:AlternateContent>
    <mc:AlternateContent xmlns:mc="http://schemas.openxmlformats.org/markup-compatibility/2006">
      <mc:Choice Requires="x14">
        <control shapeId="6211" r:id="rId148" name="Control 67">
          <controlPr defaultSize="0" r:id="rId149">
            <anchor moveWithCells="1">
              <from>
                <xdr:col>0</xdr:col>
                <xdr:colOff>0</xdr:colOff>
                <xdr:row>32</xdr:row>
                <xdr:rowOff>205740</xdr:rowOff>
              </from>
              <to>
                <xdr:col>0</xdr:col>
                <xdr:colOff>739140</xdr:colOff>
                <xdr:row>32</xdr:row>
                <xdr:rowOff>335280</xdr:rowOff>
              </to>
            </anchor>
          </controlPr>
        </control>
      </mc:Choice>
      <mc:Fallback>
        <control shapeId="6211" r:id="rId148" name="Control 67"/>
      </mc:Fallback>
    </mc:AlternateContent>
    <mc:AlternateContent xmlns:mc="http://schemas.openxmlformats.org/markup-compatibility/2006">
      <mc:Choice Requires="x14">
        <control shapeId="6210" r:id="rId150" name="Control 66">
          <controlPr defaultSize="0" r:id="rId151">
            <anchor moveWithCells="1">
              <from>
                <xdr:col>0</xdr:col>
                <xdr:colOff>0</xdr:colOff>
                <xdr:row>27</xdr:row>
                <xdr:rowOff>182880</xdr:rowOff>
              </from>
              <to>
                <xdr:col>0</xdr:col>
                <xdr:colOff>121920</xdr:colOff>
                <xdr:row>27</xdr:row>
                <xdr:rowOff>312420</xdr:rowOff>
              </to>
            </anchor>
          </controlPr>
        </control>
      </mc:Choice>
      <mc:Fallback>
        <control shapeId="6210" r:id="rId150" name="Control 66"/>
      </mc:Fallback>
    </mc:AlternateContent>
    <mc:AlternateContent xmlns:mc="http://schemas.openxmlformats.org/markup-compatibility/2006">
      <mc:Choice Requires="x14">
        <control shapeId="6209" r:id="rId152" name="Control 65">
          <controlPr defaultSize="0" r:id="rId8">
            <anchor moveWithCells="1">
              <from>
                <xdr:col>0</xdr:col>
                <xdr:colOff>0</xdr:colOff>
                <xdr:row>23</xdr:row>
                <xdr:rowOff>205740</xdr:rowOff>
              </from>
              <to>
                <xdr:col>0</xdr:col>
                <xdr:colOff>129540</xdr:colOff>
                <xdr:row>23</xdr:row>
                <xdr:rowOff>342900</xdr:rowOff>
              </to>
            </anchor>
          </controlPr>
        </control>
      </mc:Choice>
      <mc:Fallback>
        <control shapeId="6209" r:id="rId152" name="Control 65"/>
      </mc:Fallback>
    </mc:AlternateContent>
    <mc:AlternateContent xmlns:mc="http://schemas.openxmlformats.org/markup-compatibility/2006">
      <mc:Choice Requires="x14">
        <control shapeId="6208" r:id="rId153" name="Control 64">
          <controlPr defaultSize="0" r:id="rId48">
            <anchor moveWithCells="1">
              <from>
                <xdr:col>0</xdr:col>
                <xdr:colOff>0</xdr:colOff>
                <xdr:row>18</xdr:row>
                <xdr:rowOff>175260</xdr:rowOff>
              </from>
              <to>
                <xdr:col>0</xdr:col>
                <xdr:colOff>129540</xdr:colOff>
                <xdr:row>19</xdr:row>
                <xdr:rowOff>83820</xdr:rowOff>
              </to>
            </anchor>
          </controlPr>
        </control>
      </mc:Choice>
      <mc:Fallback>
        <control shapeId="6208" r:id="rId153" name="Control 64"/>
      </mc:Fallback>
    </mc:AlternateContent>
    <mc:AlternateContent xmlns:mc="http://schemas.openxmlformats.org/markup-compatibility/2006">
      <mc:Choice Requires="x14">
        <control shapeId="6207" r:id="rId154" name="Control 63">
          <controlPr defaultSize="0" r:id="rId155">
            <anchor moveWithCells="1">
              <from>
                <xdr:col>0</xdr:col>
                <xdr:colOff>0</xdr:colOff>
                <xdr:row>15</xdr:row>
                <xdr:rowOff>144780</xdr:rowOff>
              </from>
              <to>
                <xdr:col>0</xdr:col>
                <xdr:colOff>1120140</xdr:colOff>
                <xdr:row>16</xdr:row>
                <xdr:rowOff>91440</xdr:rowOff>
              </to>
            </anchor>
          </controlPr>
        </control>
      </mc:Choice>
      <mc:Fallback>
        <control shapeId="6207" r:id="rId154" name="Control 63"/>
      </mc:Fallback>
    </mc:AlternateContent>
    <mc:AlternateContent xmlns:mc="http://schemas.openxmlformats.org/markup-compatibility/2006">
      <mc:Choice Requires="x14">
        <control shapeId="6206" r:id="rId156" name="Control 62">
          <controlPr defaultSize="0" r:id="rId157">
            <anchor moveWithCells="1">
              <from>
                <xdr:col>0</xdr:col>
                <xdr:colOff>0</xdr:colOff>
                <xdr:row>8</xdr:row>
                <xdr:rowOff>137160</xdr:rowOff>
              </from>
              <to>
                <xdr:col>0</xdr:col>
                <xdr:colOff>739140</xdr:colOff>
                <xdr:row>9</xdr:row>
                <xdr:rowOff>91440</xdr:rowOff>
              </to>
            </anchor>
          </controlPr>
        </control>
      </mc:Choice>
      <mc:Fallback>
        <control shapeId="6206" r:id="rId156" name="Control 62"/>
      </mc:Fallback>
    </mc:AlternateContent>
    <mc:AlternateContent xmlns:mc="http://schemas.openxmlformats.org/markup-compatibility/2006">
      <mc:Choice Requires="x14">
        <control shapeId="6205" r:id="rId158" name="Control 61">
          <controlPr defaultSize="0" r:id="rId159">
            <anchor moveWithCells="1">
              <from>
                <xdr:col>0</xdr:col>
                <xdr:colOff>0</xdr:colOff>
                <xdr:row>5</xdr:row>
                <xdr:rowOff>53340</xdr:rowOff>
              </from>
              <to>
                <xdr:col>0</xdr:col>
                <xdr:colOff>114300</xdr:colOff>
                <xdr:row>6</xdr:row>
                <xdr:rowOff>7620</xdr:rowOff>
              </to>
            </anchor>
          </controlPr>
        </control>
      </mc:Choice>
      <mc:Fallback>
        <control shapeId="6205" r:id="rId158" name="Control 61"/>
      </mc:Fallback>
    </mc:AlternateContent>
    <mc:AlternateContent xmlns:mc="http://schemas.openxmlformats.org/markup-compatibility/2006">
      <mc:Choice Requires="x14">
        <control shapeId="6204" r:id="rId160" name="Control 60">
          <controlPr defaultSize="0" r:id="rId8">
            <anchor moveWithCells="1">
              <from>
                <xdr:col>0</xdr:col>
                <xdr:colOff>0</xdr:colOff>
                <xdr:row>39</xdr:row>
                <xdr:rowOff>76200</xdr:rowOff>
              </from>
              <to>
                <xdr:col>0</xdr:col>
                <xdr:colOff>129540</xdr:colOff>
                <xdr:row>39</xdr:row>
                <xdr:rowOff>213360</xdr:rowOff>
              </to>
            </anchor>
          </controlPr>
        </control>
      </mc:Choice>
      <mc:Fallback>
        <control shapeId="6204" r:id="rId160" name="Control 60"/>
      </mc:Fallback>
    </mc:AlternateContent>
    <mc:AlternateContent xmlns:mc="http://schemas.openxmlformats.org/markup-compatibility/2006">
      <mc:Choice Requires="x14">
        <control shapeId="6203" r:id="rId161" name="Control 59">
          <controlPr defaultSize="0" r:id="rId28">
            <anchor moveWithCells="1">
              <from>
                <xdr:col>0</xdr:col>
                <xdr:colOff>0</xdr:colOff>
                <xdr:row>35</xdr:row>
                <xdr:rowOff>335280</xdr:rowOff>
              </from>
              <to>
                <xdr:col>0</xdr:col>
                <xdr:colOff>121920</xdr:colOff>
                <xdr:row>35</xdr:row>
                <xdr:rowOff>464820</xdr:rowOff>
              </to>
            </anchor>
          </controlPr>
        </control>
      </mc:Choice>
      <mc:Fallback>
        <control shapeId="6203" r:id="rId161" name="Control 59"/>
      </mc:Fallback>
    </mc:AlternateContent>
    <mc:AlternateContent xmlns:mc="http://schemas.openxmlformats.org/markup-compatibility/2006">
      <mc:Choice Requires="x14">
        <control shapeId="6202" r:id="rId162" name="Control 58">
          <controlPr defaultSize="0" r:id="rId163">
            <anchor moveWithCells="1">
              <from>
                <xdr:col>0</xdr:col>
                <xdr:colOff>0</xdr:colOff>
                <xdr:row>34</xdr:row>
                <xdr:rowOff>312420</xdr:rowOff>
              </from>
              <to>
                <xdr:col>0</xdr:col>
                <xdr:colOff>1120140</xdr:colOff>
                <xdr:row>34</xdr:row>
                <xdr:rowOff>441960</xdr:rowOff>
              </to>
            </anchor>
          </controlPr>
        </control>
      </mc:Choice>
      <mc:Fallback>
        <control shapeId="6202" r:id="rId162" name="Control 58"/>
      </mc:Fallback>
    </mc:AlternateContent>
    <mc:AlternateContent xmlns:mc="http://schemas.openxmlformats.org/markup-compatibility/2006">
      <mc:Choice Requires="x14">
        <control shapeId="6201" r:id="rId164" name="Control 57">
          <controlPr defaultSize="0" r:id="rId165">
            <anchor moveWithCells="1">
              <from>
                <xdr:col>0</xdr:col>
                <xdr:colOff>0</xdr:colOff>
                <xdr:row>33</xdr:row>
                <xdr:rowOff>228600</xdr:rowOff>
              </from>
              <to>
                <xdr:col>0</xdr:col>
                <xdr:colOff>739140</xdr:colOff>
                <xdr:row>33</xdr:row>
                <xdr:rowOff>358140</xdr:rowOff>
              </to>
            </anchor>
          </controlPr>
        </control>
      </mc:Choice>
      <mc:Fallback>
        <control shapeId="6201" r:id="rId164" name="Control 57"/>
      </mc:Fallback>
    </mc:AlternateContent>
    <mc:AlternateContent xmlns:mc="http://schemas.openxmlformats.org/markup-compatibility/2006">
      <mc:Choice Requires="x14">
        <control shapeId="6200" r:id="rId166" name="Control 56">
          <controlPr defaultSize="0" r:id="rId167">
            <anchor moveWithCells="1">
              <from>
                <xdr:col>0</xdr:col>
                <xdr:colOff>0</xdr:colOff>
                <xdr:row>28</xdr:row>
                <xdr:rowOff>182880</xdr:rowOff>
              </from>
              <to>
                <xdr:col>0</xdr:col>
                <xdr:colOff>121920</xdr:colOff>
                <xdr:row>28</xdr:row>
                <xdr:rowOff>312420</xdr:rowOff>
              </to>
            </anchor>
          </controlPr>
        </control>
      </mc:Choice>
      <mc:Fallback>
        <control shapeId="6200" r:id="rId166" name="Control 56"/>
      </mc:Fallback>
    </mc:AlternateContent>
    <mc:AlternateContent xmlns:mc="http://schemas.openxmlformats.org/markup-compatibility/2006">
      <mc:Choice Requires="x14">
        <control shapeId="6199" r:id="rId168" name="Control 55">
          <controlPr defaultSize="0" r:id="rId8">
            <anchor moveWithCells="1">
              <from>
                <xdr:col>0</xdr:col>
                <xdr:colOff>0</xdr:colOff>
                <xdr:row>39</xdr:row>
                <xdr:rowOff>76200</xdr:rowOff>
              </from>
              <to>
                <xdr:col>0</xdr:col>
                <xdr:colOff>129540</xdr:colOff>
                <xdr:row>39</xdr:row>
                <xdr:rowOff>213360</xdr:rowOff>
              </to>
            </anchor>
          </controlPr>
        </control>
      </mc:Choice>
      <mc:Fallback>
        <control shapeId="6199" r:id="rId168" name="Control 55"/>
      </mc:Fallback>
    </mc:AlternateContent>
    <mc:AlternateContent xmlns:mc="http://schemas.openxmlformats.org/markup-compatibility/2006">
      <mc:Choice Requires="x14">
        <control shapeId="6198" r:id="rId169" name="Control 54">
          <controlPr defaultSize="0" r:id="rId28">
            <anchor moveWithCells="1">
              <from>
                <xdr:col>0</xdr:col>
                <xdr:colOff>0</xdr:colOff>
                <xdr:row>34</xdr:row>
                <xdr:rowOff>251460</xdr:rowOff>
              </from>
              <to>
                <xdr:col>0</xdr:col>
                <xdr:colOff>121920</xdr:colOff>
                <xdr:row>34</xdr:row>
                <xdr:rowOff>381000</xdr:rowOff>
              </to>
            </anchor>
          </controlPr>
        </control>
      </mc:Choice>
      <mc:Fallback>
        <control shapeId="6198" r:id="rId169" name="Control 54"/>
      </mc:Fallback>
    </mc:AlternateContent>
    <mc:AlternateContent xmlns:mc="http://schemas.openxmlformats.org/markup-compatibility/2006">
      <mc:Choice Requires="x14">
        <control shapeId="6197" r:id="rId170" name="Control 53">
          <controlPr defaultSize="0" r:id="rId171">
            <anchor moveWithCells="1">
              <from>
                <xdr:col>0</xdr:col>
                <xdr:colOff>0</xdr:colOff>
                <xdr:row>34</xdr:row>
                <xdr:rowOff>312420</xdr:rowOff>
              </from>
              <to>
                <xdr:col>0</xdr:col>
                <xdr:colOff>1120140</xdr:colOff>
                <xdr:row>34</xdr:row>
                <xdr:rowOff>441960</xdr:rowOff>
              </to>
            </anchor>
          </controlPr>
        </control>
      </mc:Choice>
      <mc:Fallback>
        <control shapeId="6197" r:id="rId170" name="Control 53"/>
      </mc:Fallback>
    </mc:AlternateContent>
    <mc:AlternateContent xmlns:mc="http://schemas.openxmlformats.org/markup-compatibility/2006">
      <mc:Choice Requires="x14">
        <control shapeId="6196" r:id="rId172" name="Control 52">
          <controlPr defaultSize="0" r:id="rId173">
            <anchor moveWithCells="1">
              <from>
                <xdr:col>0</xdr:col>
                <xdr:colOff>0</xdr:colOff>
                <xdr:row>32</xdr:row>
                <xdr:rowOff>205740</xdr:rowOff>
              </from>
              <to>
                <xdr:col>0</xdr:col>
                <xdr:colOff>739140</xdr:colOff>
                <xdr:row>32</xdr:row>
                <xdr:rowOff>335280</xdr:rowOff>
              </to>
            </anchor>
          </controlPr>
        </control>
      </mc:Choice>
      <mc:Fallback>
        <control shapeId="6196" r:id="rId172" name="Control 52"/>
      </mc:Fallback>
    </mc:AlternateContent>
    <mc:AlternateContent xmlns:mc="http://schemas.openxmlformats.org/markup-compatibility/2006">
      <mc:Choice Requires="x14">
        <control shapeId="6195" r:id="rId174" name="Control 51">
          <controlPr defaultSize="0" r:id="rId175">
            <anchor moveWithCells="1">
              <from>
                <xdr:col>0</xdr:col>
                <xdr:colOff>0</xdr:colOff>
                <xdr:row>27</xdr:row>
                <xdr:rowOff>182880</xdr:rowOff>
              </from>
              <to>
                <xdr:col>0</xdr:col>
                <xdr:colOff>121920</xdr:colOff>
                <xdr:row>27</xdr:row>
                <xdr:rowOff>312420</xdr:rowOff>
              </to>
            </anchor>
          </controlPr>
        </control>
      </mc:Choice>
      <mc:Fallback>
        <control shapeId="6195" r:id="rId174" name="Control 51"/>
      </mc:Fallback>
    </mc:AlternateContent>
    <mc:AlternateContent xmlns:mc="http://schemas.openxmlformats.org/markup-compatibility/2006">
      <mc:Choice Requires="x14">
        <control shapeId="6184" r:id="rId176" name="Control 40">
          <controlPr defaultSize="0" r:id="rId8">
            <anchor moveWithCells="1">
              <from>
                <xdr:col>0</xdr:col>
                <xdr:colOff>0</xdr:colOff>
                <xdr:row>40</xdr:row>
                <xdr:rowOff>342900</xdr:rowOff>
              </from>
              <to>
                <xdr:col>0</xdr:col>
                <xdr:colOff>129540</xdr:colOff>
                <xdr:row>40</xdr:row>
                <xdr:rowOff>480060</xdr:rowOff>
              </to>
            </anchor>
          </controlPr>
        </control>
      </mc:Choice>
      <mc:Fallback>
        <control shapeId="6184" r:id="rId176" name="Control 40"/>
      </mc:Fallback>
    </mc:AlternateContent>
    <mc:AlternateContent xmlns:mc="http://schemas.openxmlformats.org/markup-compatibility/2006">
      <mc:Choice Requires="x14">
        <control shapeId="6183" r:id="rId177" name="Control 39">
          <controlPr defaultSize="0" r:id="rId28">
            <anchor moveWithCells="1">
              <from>
                <xdr:col>0</xdr:col>
                <xdr:colOff>0</xdr:colOff>
                <xdr:row>35</xdr:row>
                <xdr:rowOff>373380</xdr:rowOff>
              </from>
              <to>
                <xdr:col>0</xdr:col>
                <xdr:colOff>121920</xdr:colOff>
                <xdr:row>35</xdr:row>
                <xdr:rowOff>502920</xdr:rowOff>
              </to>
            </anchor>
          </controlPr>
        </control>
      </mc:Choice>
      <mc:Fallback>
        <control shapeId="6183" r:id="rId177" name="Control 39"/>
      </mc:Fallback>
    </mc:AlternateContent>
    <mc:AlternateContent xmlns:mc="http://schemas.openxmlformats.org/markup-compatibility/2006">
      <mc:Choice Requires="x14">
        <control shapeId="6182" r:id="rId178" name="Control 38">
          <controlPr defaultSize="0" r:id="rId179">
            <anchor moveWithCells="1">
              <from>
                <xdr:col>0</xdr:col>
                <xdr:colOff>0</xdr:colOff>
                <xdr:row>36</xdr:row>
                <xdr:rowOff>335280</xdr:rowOff>
              </from>
              <to>
                <xdr:col>0</xdr:col>
                <xdr:colOff>1120140</xdr:colOff>
                <xdr:row>36</xdr:row>
                <xdr:rowOff>464820</xdr:rowOff>
              </to>
            </anchor>
          </controlPr>
        </control>
      </mc:Choice>
      <mc:Fallback>
        <control shapeId="6182" r:id="rId178" name="Control 38"/>
      </mc:Fallback>
    </mc:AlternateContent>
    <mc:AlternateContent xmlns:mc="http://schemas.openxmlformats.org/markup-compatibility/2006">
      <mc:Choice Requires="x14">
        <control shapeId="6181" r:id="rId180" name="Control 37">
          <controlPr defaultSize="0" r:id="rId181">
            <anchor moveWithCells="1">
              <from>
                <xdr:col>0</xdr:col>
                <xdr:colOff>0</xdr:colOff>
                <xdr:row>33</xdr:row>
                <xdr:rowOff>228600</xdr:rowOff>
              </from>
              <to>
                <xdr:col>0</xdr:col>
                <xdr:colOff>739140</xdr:colOff>
                <xdr:row>33</xdr:row>
                <xdr:rowOff>358140</xdr:rowOff>
              </to>
            </anchor>
          </controlPr>
        </control>
      </mc:Choice>
      <mc:Fallback>
        <control shapeId="6181" r:id="rId180" name="Control 37"/>
      </mc:Fallback>
    </mc:AlternateContent>
    <mc:AlternateContent xmlns:mc="http://schemas.openxmlformats.org/markup-compatibility/2006">
      <mc:Choice Requires="x14">
        <control shapeId="6180" r:id="rId182" name="Control 36">
          <controlPr defaultSize="0" r:id="rId183">
            <anchor moveWithCells="1">
              <from>
                <xdr:col>0</xdr:col>
                <xdr:colOff>0</xdr:colOff>
                <xdr:row>28</xdr:row>
                <xdr:rowOff>182880</xdr:rowOff>
              </from>
              <to>
                <xdr:col>0</xdr:col>
                <xdr:colOff>121920</xdr:colOff>
                <xdr:row>28</xdr:row>
                <xdr:rowOff>312420</xdr:rowOff>
              </to>
            </anchor>
          </controlPr>
        </control>
      </mc:Choice>
      <mc:Fallback>
        <control shapeId="6180" r:id="rId182" name="Control 36"/>
      </mc:Fallback>
    </mc:AlternateContent>
    <mc:AlternateContent xmlns:mc="http://schemas.openxmlformats.org/markup-compatibility/2006">
      <mc:Choice Requires="x14">
        <control shapeId="6179" r:id="rId184" name="Control 35">
          <controlPr defaultSize="0" r:id="rId8">
            <anchor moveWithCells="1">
              <from>
                <xdr:col>0</xdr:col>
                <xdr:colOff>0</xdr:colOff>
                <xdr:row>40</xdr:row>
                <xdr:rowOff>342900</xdr:rowOff>
              </from>
              <to>
                <xdr:col>0</xdr:col>
                <xdr:colOff>129540</xdr:colOff>
                <xdr:row>40</xdr:row>
                <xdr:rowOff>480060</xdr:rowOff>
              </to>
            </anchor>
          </controlPr>
        </control>
      </mc:Choice>
      <mc:Fallback>
        <control shapeId="6179" r:id="rId184" name="Control 35"/>
      </mc:Fallback>
    </mc:AlternateContent>
    <mc:AlternateContent xmlns:mc="http://schemas.openxmlformats.org/markup-compatibility/2006">
      <mc:Choice Requires="x14">
        <control shapeId="6178" r:id="rId185" name="Control 34">
          <controlPr defaultSize="0" r:id="rId28">
            <anchor moveWithCells="1">
              <from>
                <xdr:col>0</xdr:col>
                <xdr:colOff>0</xdr:colOff>
                <xdr:row>37</xdr:row>
                <xdr:rowOff>251460</xdr:rowOff>
              </from>
              <to>
                <xdr:col>0</xdr:col>
                <xdr:colOff>121920</xdr:colOff>
                <xdr:row>37</xdr:row>
                <xdr:rowOff>381000</xdr:rowOff>
              </to>
            </anchor>
          </controlPr>
        </control>
      </mc:Choice>
      <mc:Fallback>
        <control shapeId="6178" r:id="rId185" name="Control 34"/>
      </mc:Fallback>
    </mc:AlternateContent>
    <mc:AlternateContent xmlns:mc="http://schemas.openxmlformats.org/markup-compatibility/2006">
      <mc:Choice Requires="x14">
        <control shapeId="6177" r:id="rId186" name="Control 33">
          <controlPr defaultSize="0" r:id="rId187">
            <anchor moveWithCells="1">
              <from>
                <xdr:col>0</xdr:col>
                <xdr:colOff>0</xdr:colOff>
                <xdr:row>36</xdr:row>
                <xdr:rowOff>335280</xdr:rowOff>
              </from>
              <to>
                <xdr:col>0</xdr:col>
                <xdr:colOff>1120140</xdr:colOff>
                <xdr:row>36</xdr:row>
                <xdr:rowOff>464820</xdr:rowOff>
              </to>
            </anchor>
          </controlPr>
        </control>
      </mc:Choice>
      <mc:Fallback>
        <control shapeId="6177" r:id="rId186" name="Control 33"/>
      </mc:Fallback>
    </mc:AlternateContent>
    <mc:AlternateContent xmlns:mc="http://schemas.openxmlformats.org/markup-compatibility/2006">
      <mc:Choice Requires="x14">
        <control shapeId="6176" r:id="rId188" name="Control 32">
          <controlPr defaultSize="0" r:id="rId189">
            <anchor moveWithCells="1">
              <from>
                <xdr:col>0</xdr:col>
                <xdr:colOff>0</xdr:colOff>
                <xdr:row>33</xdr:row>
                <xdr:rowOff>228600</xdr:rowOff>
              </from>
              <to>
                <xdr:col>0</xdr:col>
                <xdr:colOff>739140</xdr:colOff>
                <xdr:row>33</xdr:row>
                <xdr:rowOff>358140</xdr:rowOff>
              </to>
            </anchor>
          </controlPr>
        </control>
      </mc:Choice>
      <mc:Fallback>
        <control shapeId="6176" r:id="rId188" name="Control 32"/>
      </mc:Fallback>
    </mc:AlternateContent>
    <mc:AlternateContent xmlns:mc="http://schemas.openxmlformats.org/markup-compatibility/2006">
      <mc:Choice Requires="x14">
        <control shapeId="6175" r:id="rId190" name="Control 31">
          <controlPr defaultSize="0" r:id="rId191">
            <anchor moveWithCells="1">
              <from>
                <xdr:col>0</xdr:col>
                <xdr:colOff>0</xdr:colOff>
                <xdr:row>28</xdr:row>
                <xdr:rowOff>182880</xdr:rowOff>
              </from>
              <to>
                <xdr:col>0</xdr:col>
                <xdr:colOff>121920</xdr:colOff>
                <xdr:row>28</xdr:row>
                <xdr:rowOff>312420</xdr:rowOff>
              </to>
            </anchor>
          </controlPr>
        </control>
      </mc:Choice>
      <mc:Fallback>
        <control shapeId="6175" r:id="rId190" name="Control 31"/>
      </mc:Fallback>
    </mc:AlternateContent>
    <mc:AlternateContent xmlns:mc="http://schemas.openxmlformats.org/markup-compatibility/2006">
      <mc:Choice Requires="x14">
        <control shapeId="6169" r:id="rId192" name="Control 25">
          <controlPr defaultSize="0" r:id="rId8">
            <anchor moveWithCells="1">
              <from>
                <xdr:col>0</xdr:col>
                <xdr:colOff>0</xdr:colOff>
                <xdr:row>42</xdr:row>
                <xdr:rowOff>327660</xdr:rowOff>
              </from>
              <to>
                <xdr:col>0</xdr:col>
                <xdr:colOff>129540</xdr:colOff>
                <xdr:row>42</xdr:row>
                <xdr:rowOff>464820</xdr:rowOff>
              </to>
            </anchor>
          </controlPr>
        </control>
      </mc:Choice>
      <mc:Fallback>
        <control shapeId="6169" r:id="rId192" name="Control 25"/>
      </mc:Fallback>
    </mc:AlternateContent>
    <mc:AlternateContent xmlns:mc="http://schemas.openxmlformats.org/markup-compatibility/2006">
      <mc:Choice Requires="x14">
        <control shapeId="6168" r:id="rId193" name="Control 24">
          <controlPr defaultSize="0" r:id="rId28">
            <anchor moveWithCells="1">
              <from>
                <xdr:col>0</xdr:col>
                <xdr:colOff>0</xdr:colOff>
                <xdr:row>37</xdr:row>
                <xdr:rowOff>342900</xdr:rowOff>
              </from>
              <to>
                <xdr:col>0</xdr:col>
                <xdr:colOff>121920</xdr:colOff>
                <xdr:row>37</xdr:row>
                <xdr:rowOff>472440</xdr:rowOff>
              </to>
            </anchor>
          </controlPr>
        </control>
      </mc:Choice>
      <mc:Fallback>
        <control shapeId="6168" r:id="rId193" name="Control 24"/>
      </mc:Fallback>
    </mc:AlternateContent>
    <mc:AlternateContent xmlns:mc="http://schemas.openxmlformats.org/markup-compatibility/2006">
      <mc:Choice Requires="x14">
        <control shapeId="6167" r:id="rId194" name="Control 23">
          <controlPr defaultSize="0" r:id="rId195">
            <anchor moveWithCells="1">
              <from>
                <xdr:col>0</xdr:col>
                <xdr:colOff>0</xdr:colOff>
                <xdr:row>36</xdr:row>
                <xdr:rowOff>335280</xdr:rowOff>
              </from>
              <to>
                <xdr:col>0</xdr:col>
                <xdr:colOff>1120140</xdr:colOff>
                <xdr:row>36</xdr:row>
                <xdr:rowOff>464820</xdr:rowOff>
              </to>
            </anchor>
          </controlPr>
        </control>
      </mc:Choice>
      <mc:Fallback>
        <control shapeId="6167" r:id="rId194" name="Control 23"/>
      </mc:Fallback>
    </mc:AlternateContent>
    <mc:AlternateContent xmlns:mc="http://schemas.openxmlformats.org/markup-compatibility/2006">
      <mc:Choice Requires="x14">
        <control shapeId="6166" r:id="rId196" name="Control 22">
          <controlPr defaultSize="0" r:id="rId197">
            <anchor moveWithCells="1">
              <from>
                <xdr:col>0</xdr:col>
                <xdr:colOff>0</xdr:colOff>
                <xdr:row>34</xdr:row>
                <xdr:rowOff>312420</xdr:rowOff>
              </from>
              <to>
                <xdr:col>0</xdr:col>
                <xdr:colOff>739140</xdr:colOff>
                <xdr:row>34</xdr:row>
                <xdr:rowOff>441960</xdr:rowOff>
              </to>
            </anchor>
          </controlPr>
        </control>
      </mc:Choice>
      <mc:Fallback>
        <control shapeId="6166" r:id="rId196" name="Control 22"/>
      </mc:Fallback>
    </mc:AlternateContent>
    <mc:AlternateContent xmlns:mc="http://schemas.openxmlformats.org/markup-compatibility/2006">
      <mc:Choice Requires="x14">
        <control shapeId="6165" r:id="rId198" name="Control 21">
          <controlPr defaultSize="0" r:id="rId199">
            <anchor moveWithCells="1">
              <from>
                <xdr:col>0</xdr:col>
                <xdr:colOff>0</xdr:colOff>
                <xdr:row>29</xdr:row>
                <xdr:rowOff>182880</xdr:rowOff>
              </from>
              <to>
                <xdr:col>0</xdr:col>
                <xdr:colOff>121920</xdr:colOff>
                <xdr:row>29</xdr:row>
                <xdr:rowOff>312420</xdr:rowOff>
              </to>
            </anchor>
          </controlPr>
        </control>
      </mc:Choice>
      <mc:Fallback>
        <control shapeId="6165" r:id="rId198" name="Control 21"/>
      </mc:Fallback>
    </mc:AlternateContent>
    <mc:AlternateContent xmlns:mc="http://schemas.openxmlformats.org/markup-compatibility/2006">
      <mc:Choice Requires="x14">
        <control shapeId="6159" r:id="rId200" name="Control 15">
          <controlPr defaultSize="0" r:id="rId8">
            <anchor moveWithCells="1">
              <from>
                <xdr:col>0</xdr:col>
                <xdr:colOff>0</xdr:colOff>
                <xdr:row>44</xdr:row>
                <xdr:rowOff>335280</xdr:rowOff>
              </from>
              <to>
                <xdr:col>0</xdr:col>
                <xdr:colOff>129540</xdr:colOff>
                <xdr:row>44</xdr:row>
                <xdr:rowOff>472440</xdr:rowOff>
              </to>
            </anchor>
          </controlPr>
        </control>
      </mc:Choice>
      <mc:Fallback>
        <control shapeId="6159" r:id="rId200" name="Control 15"/>
      </mc:Fallback>
    </mc:AlternateContent>
    <mc:AlternateContent xmlns:mc="http://schemas.openxmlformats.org/markup-compatibility/2006">
      <mc:Choice Requires="x14">
        <control shapeId="6158" r:id="rId201" name="Control 14">
          <controlPr defaultSize="0" r:id="rId28">
            <anchor moveWithCells="1">
              <from>
                <xdr:col>0</xdr:col>
                <xdr:colOff>0</xdr:colOff>
                <xdr:row>37</xdr:row>
                <xdr:rowOff>342900</xdr:rowOff>
              </from>
              <to>
                <xdr:col>0</xdr:col>
                <xdr:colOff>121920</xdr:colOff>
                <xdr:row>37</xdr:row>
                <xdr:rowOff>472440</xdr:rowOff>
              </to>
            </anchor>
          </controlPr>
        </control>
      </mc:Choice>
      <mc:Fallback>
        <control shapeId="6158" r:id="rId201" name="Control 14"/>
      </mc:Fallback>
    </mc:AlternateContent>
    <mc:AlternateContent xmlns:mc="http://schemas.openxmlformats.org/markup-compatibility/2006">
      <mc:Choice Requires="x14">
        <control shapeId="6157" r:id="rId202" name="Control 13">
          <controlPr defaultSize="0" r:id="rId203">
            <anchor moveWithCells="1">
              <from>
                <xdr:col>0</xdr:col>
                <xdr:colOff>0</xdr:colOff>
                <xdr:row>36</xdr:row>
                <xdr:rowOff>335280</xdr:rowOff>
              </from>
              <to>
                <xdr:col>0</xdr:col>
                <xdr:colOff>1120140</xdr:colOff>
                <xdr:row>36</xdr:row>
                <xdr:rowOff>464820</xdr:rowOff>
              </to>
            </anchor>
          </controlPr>
        </control>
      </mc:Choice>
      <mc:Fallback>
        <control shapeId="6157" r:id="rId202" name="Control 13"/>
      </mc:Fallback>
    </mc:AlternateContent>
    <mc:AlternateContent xmlns:mc="http://schemas.openxmlformats.org/markup-compatibility/2006">
      <mc:Choice Requires="x14">
        <control shapeId="6156" r:id="rId204" name="Control 12">
          <controlPr defaultSize="0" r:id="rId205">
            <anchor moveWithCells="1">
              <from>
                <xdr:col>0</xdr:col>
                <xdr:colOff>0</xdr:colOff>
                <xdr:row>34</xdr:row>
                <xdr:rowOff>312420</xdr:rowOff>
              </from>
              <to>
                <xdr:col>0</xdr:col>
                <xdr:colOff>739140</xdr:colOff>
                <xdr:row>34</xdr:row>
                <xdr:rowOff>441960</xdr:rowOff>
              </to>
            </anchor>
          </controlPr>
        </control>
      </mc:Choice>
      <mc:Fallback>
        <control shapeId="6156" r:id="rId204" name="Control 12"/>
      </mc:Fallback>
    </mc:AlternateContent>
    <mc:AlternateContent xmlns:mc="http://schemas.openxmlformats.org/markup-compatibility/2006">
      <mc:Choice Requires="x14">
        <control shapeId="6155" r:id="rId206" name="Control 11">
          <controlPr defaultSize="0" r:id="rId207">
            <anchor moveWithCells="1">
              <from>
                <xdr:col>0</xdr:col>
                <xdr:colOff>0</xdr:colOff>
                <xdr:row>29</xdr:row>
                <xdr:rowOff>182880</xdr:rowOff>
              </from>
              <to>
                <xdr:col>0</xdr:col>
                <xdr:colOff>121920</xdr:colOff>
                <xdr:row>29</xdr:row>
                <xdr:rowOff>312420</xdr:rowOff>
              </to>
            </anchor>
          </controlPr>
        </control>
      </mc:Choice>
      <mc:Fallback>
        <control shapeId="6155" r:id="rId206" name="Control 11"/>
      </mc:Fallback>
    </mc:AlternateContent>
    <mc:AlternateContent xmlns:mc="http://schemas.openxmlformats.org/markup-compatibility/2006">
      <mc:Choice Requires="x14">
        <control shapeId="6145" r:id="rId208" name="Control 1">
          <controlPr defaultSize="0" r:id="rId209">
            <anchor moveWithCells="1">
              <from>
                <xdr:col>0</xdr:col>
                <xdr:colOff>0</xdr:colOff>
                <xdr:row>5</xdr:row>
                <xdr:rowOff>60960</xdr:rowOff>
              </from>
              <to>
                <xdr:col>0</xdr:col>
                <xdr:colOff>114300</xdr:colOff>
                <xdr:row>6</xdr:row>
                <xdr:rowOff>15240</xdr:rowOff>
              </to>
            </anchor>
          </controlPr>
        </control>
      </mc:Choice>
      <mc:Fallback>
        <control shapeId="6145" r:id="rId208" name="Control 1"/>
      </mc:Fallback>
    </mc:AlternateContent>
    <mc:AlternateContent xmlns:mc="http://schemas.openxmlformats.org/markup-compatibility/2006">
      <mc:Choice Requires="x14">
        <control shapeId="6146" r:id="rId210" name="Control 2">
          <controlPr defaultSize="0" r:id="rId43">
            <anchor moveWithCells="1">
              <from>
                <xdr:col>0</xdr:col>
                <xdr:colOff>0</xdr:colOff>
                <xdr:row>15</xdr:row>
                <xdr:rowOff>144780</xdr:rowOff>
              </from>
              <to>
                <xdr:col>0</xdr:col>
                <xdr:colOff>739140</xdr:colOff>
                <xdr:row>16</xdr:row>
                <xdr:rowOff>91440</xdr:rowOff>
              </to>
            </anchor>
          </controlPr>
        </control>
      </mc:Choice>
      <mc:Fallback>
        <control shapeId="6146" r:id="rId210" name="Control 2"/>
      </mc:Fallback>
    </mc:AlternateContent>
    <mc:AlternateContent xmlns:mc="http://schemas.openxmlformats.org/markup-compatibility/2006">
      <mc:Choice Requires="x14">
        <control shapeId="6147" r:id="rId211" name="Control 3">
          <controlPr defaultSize="0" r:id="rId12">
            <anchor moveWithCells="1">
              <from>
                <xdr:col>0</xdr:col>
                <xdr:colOff>0</xdr:colOff>
                <xdr:row>21</xdr:row>
                <xdr:rowOff>175260</xdr:rowOff>
              </from>
              <to>
                <xdr:col>0</xdr:col>
                <xdr:colOff>1120140</xdr:colOff>
                <xdr:row>22</xdr:row>
                <xdr:rowOff>45720</xdr:rowOff>
              </to>
            </anchor>
          </controlPr>
        </control>
      </mc:Choice>
      <mc:Fallback>
        <control shapeId="6147" r:id="rId211" name="Control 3"/>
      </mc:Fallback>
    </mc:AlternateContent>
    <mc:AlternateContent xmlns:mc="http://schemas.openxmlformats.org/markup-compatibility/2006">
      <mc:Choice Requires="x14">
        <control shapeId="6148" r:id="rId212" name="Control 4">
          <controlPr defaultSize="0" r:id="rId28">
            <anchor moveWithCells="1">
              <from>
                <xdr:col>0</xdr:col>
                <xdr:colOff>0</xdr:colOff>
                <xdr:row>25</xdr:row>
                <xdr:rowOff>160020</xdr:rowOff>
              </from>
              <to>
                <xdr:col>0</xdr:col>
                <xdr:colOff>121920</xdr:colOff>
                <xdr:row>25</xdr:row>
                <xdr:rowOff>289560</xdr:rowOff>
              </to>
            </anchor>
          </controlPr>
        </control>
      </mc:Choice>
      <mc:Fallback>
        <control shapeId="6148" r:id="rId212" name="Control 4"/>
      </mc:Fallback>
    </mc:AlternateContent>
    <mc:AlternateContent xmlns:mc="http://schemas.openxmlformats.org/markup-compatibility/2006">
      <mc:Choice Requires="x14">
        <control shapeId="6149" r:id="rId213" name="Control 5">
          <controlPr defaultSize="0" r:id="rId8">
            <anchor moveWithCells="1">
              <from>
                <xdr:col>0</xdr:col>
                <xdr:colOff>0</xdr:colOff>
                <xdr:row>27</xdr:row>
                <xdr:rowOff>182880</xdr:rowOff>
              </from>
              <to>
                <xdr:col>0</xdr:col>
                <xdr:colOff>129540</xdr:colOff>
                <xdr:row>27</xdr:row>
                <xdr:rowOff>320040</xdr:rowOff>
              </to>
            </anchor>
          </controlPr>
        </control>
      </mc:Choice>
      <mc:Fallback>
        <control shapeId="6149" r:id="rId213" name="Control 5"/>
      </mc:Fallback>
    </mc:AlternateContent>
    <mc:AlternateContent xmlns:mc="http://schemas.openxmlformats.org/markup-compatibility/2006">
      <mc:Choice Requires="x14">
        <control shapeId="6150" r:id="rId214" name="Control 6">
          <controlPr defaultSize="0" r:id="rId215">
            <anchor moveWithCells="1">
              <from>
                <xdr:col>0</xdr:col>
                <xdr:colOff>0</xdr:colOff>
                <xdr:row>29</xdr:row>
                <xdr:rowOff>182880</xdr:rowOff>
              </from>
              <to>
                <xdr:col>0</xdr:col>
                <xdr:colOff>121920</xdr:colOff>
                <xdr:row>29</xdr:row>
                <xdr:rowOff>312420</xdr:rowOff>
              </to>
            </anchor>
          </controlPr>
        </control>
      </mc:Choice>
      <mc:Fallback>
        <control shapeId="6150" r:id="rId214" name="Control 6"/>
      </mc:Fallback>
    </mc:AlternateContent>
    <mc:AlternateContent xmlns:mc="http://schemas.openxmlformats.org/markup-compatibility/2006">
      <mc:Choice Requires="x14">
        <control shapeId="6151" r:id="rId216" name="Control 7">
          <controlPr defaultSize="0" r:id="rId217">
            <anchor moveWithCells="1">
              <from>
                <xdr:col>0</xdr:col>
                <xdr:colOff>0</xdr:colOff>
                <xdr:row>36</xdr:row>
                <xdr:rowOff>335280</xdr:rowOff>
              </from>
              <to>
                <xdr:col>0</xdr:col>
                <xdr:colOff>739140</xdr:colOff>
                <xdr:row>36</xdr:row>
                <xdr:rowOff>464820</xdr:rowOff>
              </to>
            </anchor>
          </controlPr>
        </control>
      </mc:Choice>
      <mc:Fallback>
        <control shapeId="6151" r:id="rId216" name="Control 7"/>
      </mc:Fallback>
    </mc:AlternateContent>
    <mc:AlternateContent xmlns:mc="http://schemas.openxmlformats.org/markup-compatibility/2006">
      <mc:Choice Requires="x14">
        <control shapeId="6152" r:id="rId218" name="Control 8">
          <controlPr defaultSize="0" r:id="rId219">
            <anchor moveWithCells="1">
              <from>
                <xdr:col>0</xdr:col>
                <xdr:colOff>0</xdr:colOff>
                <xdr:row>39</xdr:row>
                <xdr:rowOff>76200</xdr:rowOff>
              </from>
              <to>
                <xdr:col>0</xdr:col>
                <xdr:colOff>1120140</xdr:colOff>
                <xdr:row>39</xdr:row>
                <xdr:rowOff>205740</xdr:rowOff>
              </to>
            </anchor>
          </controlPr>
        </control>
      </mc:Choice>
      <mc:Fallback>
        <control shapeId="6152" r:id="rId218" name="Control 8"/>
      </mc:Fallback>
    </mc:AlternateContent>
    <mc:AlternateContent xmlns:mc="http://schemas.openxmlformats.org/markup-compatibility/2006">
      <mc:Choice Requires="x14">
        <control shapeId="6153" r:id="rId220" name="Control 9">
          <controlPr defaultSize="0" r:id="rId28">
            <anchor moveWithCells="1">
              <from>
                <xdr:col>0</xdr:col>
                <xdr:colOff>0</xdr:colOff>
                <xdr:row>37</xdr:row>
                <xdr:rowOff>342900</xdr:rowOff>
              </from>
              <to>
                <xdr:col>0</xdr:col>
                <xdr:colOff>121920</xdr:colOff>
                <xdr:row>37</xdr:row>
                <xdr:rowOff>472440</xdr:rowOff>
              </to>
            </anchor>
          </controlPr>
        </control>
      </mc:Choice>
      <mc:Fallback>
        <control shapeId="6153" r:id="rId220" name="Control 9"/>
      </mc:Fallback>
    </mc:AlternateContent>
    <mc:AlternateContent xmlns:mc="http://schemas.openxmlformats.org/markup-compatibility/2006">
      <mc:Choice Requires="x14">
        <control shapeId="6154" r:id="rId221" name="Control 10">
          <controlPr defaultSize="0" r:id="rId8">
            <anchor moveWithCells="1">
              <from>
                <xdr:col>0</xdr:col>
                <xdr:colOff>0</xdr:colOff>
                <xdr:row>44</xdr:row>
                <xdr:rowOff>335280</xdr:rowOff>
              </from>
              <to>
                <xdr:col>0</xdr:col>
                <xdr:colOff>129540</xdr:colOff>
                <xdr:row>44</xdr:row>
                <xdr:rowOff>472440</xdr:rowOff>
              </to>
            </anchor>
          </controlPr>
        </control>
      </mc:Choice>
      <mc:Fallback>
        <control shapeId="6154" r:id="rId221" name="Control 10"/>
      </mc:Fallback>
    </mc:AlternateContent>
    <mc:AlternateContent xmlns:mc="http://schemas.openxmlformats.org/markup-compatibility/2006">
      <mc:Choice Requires="x14">
        <control shapeId="6160" r:id="rId222" name="Control 16">
          <controlPr defaultSize="0" r:id="rId223">
            <anchor moveWithCells="1">
              <from>
                <xdr:col>0</xdr:col>
                <xdr:colOff>0</xdr:colOff>
                <xdr:row>29</xdr:row>
                <xdr:rowOff>182880</xdr:rowOff>
              </from>
              <to>
                <xdr:col>0</xdr:col>
                <xdr:colOff>121920</xdr:colOff>
                <xdr:row>29</xdr:row>
                <xdr:rowOff>312420</xdr:rowOff>
              </to>
            </anchor>
          </controlPr>
        </control>
      </mc:Choice>
      <mc:Fallback>
        <control shapeId="6160" r:id="rId222" name="Control 16"/>
      </mc:Fallback>
    </mc:AlternateContent>
    <mc:AlternateContent xmlns:mc="http://schemas.openxmlformats.org/markup-compatibility/2006">
      <mc:Choice Requires="x14">
        <control shapeId="6161" r:id="rId224" name="Control 17">
          <controlPr defaultSize="0" r:id="rId225">
            <anchor moveWithCells="1">
              <from>
                <xdr:col>0</xdr:col>
                <xdr:colOff>0</xdr:colOff>
                <xdr:row>34</xdr:row>
                <xdr:rowOff>312420</xdr:rowOff>
              </from>
              <to>
                <xdr:col>0</xdr:col>
                <xdr:colOff>739140</xdr:colOff>
                <xdr:row>34</xdr:row>
                <xdr:rowOff>441960</xdr:rowOff>
              </to>
            </anchor>
          </controlPr>
        </control>
      </mc:Choice>
      <mc:Fallback>
        <control shapeId="6161" r:id="rId224" name="Control 17"/>
      </mc:Fallback>
    </mc:AlternateContent>
    <mc:AlternateContent xmlns:mc="http://schemas.openxmlformats.org/markup-compatibility/2006">
      <mc:Choice Requires="x14">
        <control shapeId="6162" r:id="rId226" name="Control 18">
          <controlPr defaultSize="0" r:id="rId227">
            <anchor moveWithCells="1">
              <from>
                <xdr:col>0</xdr:col>
                <xdr:colOff>0</xdr:colOff>
                <xdr:row>36</xdr:row>
                <xdr:rowOff>335280</xdr:rowOff>
              </from>
              <to>
                <xdr:col>0</xdr:col>
                <xdr:colOff>1120140</xdr:colOff>
                <xdr:row>36</xdr:row>
                <xdr:rowOff>464820</xdr:rowOff>
              </to>
            </anchor>
          </controlPr>
        </control>
      </mc:Choice>
      <mc:Fallback>
        <control shapeId="6162" r:id="rId226" name="Control 18"/>
      </mc:Fallback>
    </mc:AlternateContent>
    <mc:AlternateContent xmlns:mc="http://schemas.openxmlformats.org/markup-compatibility/2006">
      <mc:Choice Requires="x14">
        <control shapeId="6163" r:id="rId228" name="Control 19">
          <controlPr defaultSize="0" r:id="rId28">
            <anchor moveWithCells="1">
              <from>
                <xdr:col>0</xdr:col>
                <xdr:colOff>0</xdr:colOff>
                <xdr:row>37</xdr:row>
                <xdr:rowOff>342900</xdr:rowOff>
              </from>
              <to>
                <xdr:col>0</xdr:col>
                <xdr:colOff>121920</xdr:colOff>
                <xdr:row>37</xdr:row>
                <xdr:rowOff>472440</xdr:rowOff>
              </to>
            </anchor>
          </controlPr>
        </control>
      </mc:Choice>
      <mc:Fallback>
        <control shapeId="6163" r:id="rId228" name="Control 19"/>
      </mc:Fallback>
    </mc:AlternateContent>
    <mc:AlternateContent xmlns:mc="http://schemas.openxmlformats.org/markup-compatibility/2006">
      <mc:Choice Requires="x14">
        <control shapeId="6164" r:id="rId229" name="Control 20">
          <controlPr defaultSize="0" r:id="rId8">
            <anchor moveWithCells="1">
              <from>
                <xdr:col>0</xdr:col>
                <xdr:colOff>0</xdr:colOff>
                <xdr:row>44</xdr:row>
                <xdr:rowOff>335280</xdr:rowOff>
              </from>
              <to>
                <xdr:col>0</xdr:col>
                <xdr:colOff>129540</xdr:colOff>
                <xdr:row>44</xdr:row>
                <xdr:rowOff>472440</xdr:rowOff>
              </to>
            </anchor>
          </controlPr>
        </control>
      </mc:Choice>
      <mc:Fallback>
        <control shapeId="6164" r:id="rId229" name="Control 20"/>
      </mc:Fallback>
    </mc:AlternateContent>
    <mc:AlternateContent xmlns:mc="http://schemas.openxmlformats.org/markup-compatibility/2006">
      <mc:Choice Requires="x14">
        <control shapeId="6170" r:id="rId230" name="Control 26">
          <controlPr defaultSize="0" r:id="rId231">
            <anchor moveWithCells="1">
              <from>
                <xdr:col>0</xdr:col>
                <xdr:colOff>0</xdr:colOff>
                <xdr:row>28</xdr:row>
                <xdr:rowOff>182880</xdr:rowOff>
              </from>
              <to>
                <xdr:col>0</xdr:col>
                <xdr:colOff>121920</xdr:colOff>
                <xdr:row>28</xdr:row>
                <xdr:rowOff>312420</xdr:rowOff>
              </to>
            </anchor>
          </controlPr>
        </control>
      </mc:Choice>
      <mc:Fallback>
        <control shapeId="6170" r:id="rId230" name="Control 26"/>
      </mc:Fallback>
    </mc:AlternateContent>
    <mc:AlternateContent xmlns:mc="http://schemas.openxmlformats.org/markup-compatibility/2006">
      <mc:Choice Requires="x14">
        <control shapeId="6171" r:id="rId232" name="Control 27">
          <controlPr defaultSize="0" r:id="rId233">
            <anchor moveWithCells="1">
              <from>
                <xdr:col>0</xdr:col>
                <xdr:colOff>0</xdr:colOff>
                <xdr:row>34</xdr:row>
                <xdr:rowOff>228600</xdr:rowOff>
              </from>
              <to>
                <xdr:col>0</xdr:col>
                <xdr:colOff>739140</xdr:colOff>
                <xdr:row>34</xdr:row>
                <xdr:rowOff>358140</xdr:rowOff>
              </to>
            </anchor>
          </controlPr>
        </control>
      </mc:Choice>
      <mc:Fallback>
        <control shapeId="6171" r:id="rId232" name="Control 27"/>
      </mc:Fallback>
    </mc:AlternateContent>
    <mc:AlternateContent xmlns:mc="http://schemas.openxmlformats.org/markup-compatibility/2006">
      <mc:Choice Requires="x14">
        <control shapeId="6172" r:id="rId234" name="Control 28">
          <controlPr defaultSize="0" r:id="rId235">
            <anchor moveWithCells="1">
              <from>
                <xdr:col>0</xdr:col>
                <xdr:colOff>0</xdr:colOff>
                <xdr:row>36</xdr:row>
                <xdr:rowOff>335280</xdr:rowOff>
              </from>
              <to>
                <xdr:col>0</xdr:col>
                <xdr:colOff>1120140</xdr:colOff>
                <xdr:row>36</xdr:row>
                <xdr:rowOff>464820</xdr:rowOff>
              </to>
            </anchor>
          </controlPr>
        </control>
      </mc:Choice>
      <mc:Fallback>
        <control shapeId="6172" r:id="rId234" name="Control 28"/>
      </mc:Fallback>
    </mc:AlternateContent>
    <mc:AlternateContent xmlns:mc="http://schemas.openxmlformats.org/markup-compatibility/2006">
      <mc:Choice Requires="x14">
        <control shapeId="6173" r:id="rId236" name="Control 29">
          <controlPr defaultSize="0" r:id="rId28">
            <anchor moveWithCells="1">
              <from>
                <xdr:col>0</xdr:col>
                <xdr:colOff>0</xdr:colOff>
                <xdr:row>37</xdr:row>
                <xdr:rowOff>251460</xdr:rowOff>
              </from>
              <to>
                <xdr:col>0</xdr:col>
                <xdr:colOff>121920</xdr:colOff>
                <xdr:row>37</xdr:row>
                <xdr:rowOff>381000</xdr:rowOff>
              </to>
            </anchor>
          </controlPr>
        </control>
      </mc:Choice>
      <mc:Fallback>
        <control shapeId="6173" r:id="rId236" name="Control 29"/>
      </mc:Fallback>
    </mc:AlternateContent>
    <mc:AlternateContent xmlns:mc="http://schemas.openxmlformats.org/markup-compatibility/2006">
      <mc:Choice Requires="x14">
        <control shapeId="6174" r:id="rId237" name="Control 30">
          <controlPr defaultSize="0" r:id="rId8">
            <anchor moveWithCells="1">
              <from>
                <xdr:col>0</xdr:col>
                <xdr:colOff>0</xdr:colOff>
                <xdr:row>42</xdr:row>
                <xdr:rowOff>327660</xdr:rowOff>
              </from>
              <to>
                <xdr:col>0</xdr:col>
                <xdr:colOff>129540</xdr:colOff>
                <xdr:row>42</xdr:row>
                <xdr:rowOff>464820</xdr:rowOff>
              </to>
            </anchor>
          </controlPr>
        </control>
      </mc:Choice>
      <mc:Fallback>
        <control shapeId="6174" r:id="rId237" name="Control 30"/>
      </mc:Fallback>
    </mc:AlternateContent>
    <mc:AlternateContent xmlns:mc="http://schemas.openxmlformats.org/markup-compatibility/2006">
      <mc:Choice Requires="x14">
        <control shapeId="6185" r:id="rId238" name="Control 41">
          <controlPr defaultSize="0" r:id="rId239">
            <anchor moveWithCells="1">
              <from>
                <xdr:col>0</xdr:col>
                <xdr:colOff>0</xdr:colOff>
                <xdr:row>28</xdr:row>
                <xdr:rowOff>182880</xdr:rowOff>
              </from>
              <to>
                <xdr:col>0</xdr:col>
                <xdr:colOff>121920</xdr:colOff>
                <xdr:row>28</xdr:row>
                <xdr:rowOff>312420</xdr:rowOff>
              </to>
            </anchor>
          </controlPr>
        </control>
      </mc:Choice>
      <mc:Fallback>
        <control shapeId="6185" r:id="rId238" name="Control 41"/>
      </mc:Fallback>
    </mc:AlternateContent>
    <mc:AlternateContent xmlns:mc="http://schemas.openxmlformats.org/markup-compatibility/2006">
      <mc:Choice Requires="x14">
        <control shapeId="6186" r:id="rId240" name="Control 42">
          <controlPr defaultSize="0" r:id="rId241">
            <anchor moveWithCells="1">
              <from>
                <xdr:col>0</xdr:col>
                <xdr:colOff>0</xdr:colOff>
                <xdr:row>33</xdr:row>
                <xdr:rowOff>228600</xdr:rowOff>
              </from>
              <to>
                <xdr:col>0</xdr:col>
                <xdr:colOff>739140</xdr:colOff>
                <xdr:row>33</xdr:row>
                <xdr:rowOff>358140</xdr:rowOff>
              </to>
            </anchor>
          </controlPr>
        </control>
      </mc:Choice>
      <mc:Fallback>
        <control shapeId="6186" r:id="rId240" name="Control 42"/>
      </mc:Fallback>
    </mc:AlternateContent>
    <mc:AlternateContent xmlns:mc="http://schemas.openxmlformats.org/markup-compatibility/2006">
      <mc:Choice Requires="x14">
        <control shapeId="6187" r:id="rId242" name="Control 43">
          <controlPr defaultSize="0" r:id="rId243">
            <anchor moveWithCells="1">
              <from>
                <xdr:col>0</xdr:col>
                <xdr:colOff>0</xdr:colOff>
                <xdr:row>34</xdr:row>
                <xdr:rowOff>312420</xdr:rowOff>
              </from>
              <to>
                <xdr:col>0</xdr:col>
                <xdr:colOff>1120140</xdr:colOff>
                <xdr:row>34</xdr:row>
                <xdr:rowOff>441960</xdr:rowOff>
              </to>
            </anchor>
          </controlPr>
        </control>
      </mc:Choice>
      <mc:Fallback>
        <control shapeId="6187" r:id="rId242" name="Control 43"/>
      </mc:Fallback>
    </mc:AlternateContent>
    <mc:AlternateContent xmlns:mc="http://schemas.openxmlformats.org/markup-compatibility/2006">
      <mc:Choice Requires="x14">
        <control shapeId="6188" r:id="rId244" name="Control 44">
          <controlPr defaultSize="0" r:id="rId28">
            <anchor moveWithCells="1">
              <from>
                <xdr:col>0</xdr:col>
                <xdr:colOff>0</xdr:colOff>
                <xdr:row>35</xdr:row>
                <xdr:rowOff>335280</xdr:rowOff>
              </from>
              <to>
                <xdr:col>0</xdr:col>
                <xdr:colOff>121920</xdr:colOff>
                <xdr:row>35</xdr:row>
                <xdr:rowOff>464820</xdr:rowOff>
              </to>
            </anchor>
          </controlPr>
        </control>
      </mc:Choice>
      <mc:Fallback>
        <control shapeId="6188" r:id="rId244" name="Control 44"/>
      </mc:Fallback>
    </mc:AlternateContent>
    <mc:AlternateContent xmlns:mc="http://schemas.openxmlformats.org/markup-compatibility/2006">
      <mc:Choice Requires="x14">
        <control shapeId="6189" r:id="rId245" name="Control 45">
          <controlPr defaultSize="0" r:id="rId8">
            <anchor moveWithCells="1">
              <from>
                <xdr:col>0</xdr:col>
                <xdr:colOff>0</xdr:colOff>
                <xdr:row>39</xdr:row>
                <xdr:rowOff>327660</xdr:rowOff>
              </from>
              <to>
                <xdr:col>0</xdr:col>
                <xdr:colOff>129540</xdr:colOff>
                <xdr:row>39</xdr:row>
                <xdr:rowOff>464820</xdr:rowOff>
              </to>
            </anchor>
          </controlPr>
        </control>
      </mc:Choice>
      <mc:Fallback>
        <control shapeId="6189" r:id="rId245" name="Control 45"/>
      </mc:Fallback>
    </mc:AlternateContent>
    <mc:AlternateContent xmlns:mc="http://schemas.openxmlformats.org/markup-compatibility/2006">
      <mc:Choice Requires="x14">
        <control shapeId="6190" r:id="rId246" name="Control 46">
          <controlPr defaultSize="0" r:id="rId247">
            <anchor moveWithCells="1">
              <from>
                <xdr:col>0</xdr:col>
                <xdr:colOff>0</xdr:colOff>
                <xdr:row>27</xdr:row>
                <xdr:rowOff>182880</xdr:rowOff>
              </from>
              <to>
                <xdr:col>0</xdr:col>
                <xdr:colOff>121920</xdr:colOff>
                <xdr:row>27</xdr:row>
                <xdr:rowOff>312420</xdr:rowOff>
              </to>
            </anchor>
          </controlPr>
        </control>
      </mc:Choice>
      <mc:Fallback>
        <control shapeId="6190" r:id="rId246" name="Control 46"/>
      </mc:Fallback>
    </mc:AlternateContent>
    <mc:AlternateContent xmlns:mc="http://schemas.openxmlformats.org/markup-compatibility/2006">
      <mc:Choice Requires="x14">
        <control shapeId="6191" r:id="rId248" name="Control 47">
          <controlPr defaultSize="0" r:id="rId249">
            <anchor moveWithCells="1">
              <from>
                <xdr:col>0</xdr:col>
                <xdr:colOff>0</xdr:colOff>
                <xdr:row>32</xdr:row>
                <xdr:rowOff>205740</xdr:rowOff>
              </from>
              <to>
                <xdr:col>0</xdr:col>
                <xdr:colOff>739140</xdr:colOff>
                <xdr:row>32</xdr:row>
                <xdr:rowOff>335280</xdr:rowOff>
              </to>
            </anchor>
          </controlPr>
        </control>
      </mc:Choice>
      <mc:Fallback>
        <control shapeId="6191" r:id="rId248" name="Control 47"/>
      </mc:Fallback>
    </mc:AlternateContent>
    <mc:AlternateContent xmlns:mc="http://schemas.openxmlformats.org/markup-compatibility/2006">
      <mc:Choice Requires="x14">
        <control shapeId="6192" r:id="rId250" name="Control 48">
          <controlPr defaultSize="0" r:id="rId251">
            <anchor moveWithCells="1">
              <from>
                <xdr:col>0</xdr:col>
                <xdr:colOff>0</xdr:colOff>
                <xdr:row>34</xdr:row>
                <xdr:rowOff>312420</xdr:rowOff>
              </from>
              <to>
                <xdr:col>0</xdr:col>
                <xdr:colOff>1120140</xdr:colOff>
                <xdr:row>34</xdr:row>
                <xdr:rowOff>441960</xdr:rowOff>
              </to>
            </anchor>
          </controlPr>
        </control>
      </mc:Choice>
      <mc:Fallback>
        <control shapeId="6192" r:id="rId250" name="Control 48"/>
      </mc:Fallback>
    </mc:AlternateContent>
    <mc:AlternateContent xmlns:mc="http://schemas.openxmlformats.org/markup-compatibility/2006">
      <mc:Choice Requires="x14">
        <control shapeId="6193" r:id="rId252" name="Control 49">
          <controlPr defaultSize="0" r:id="rId28">
            <anchor moveWithCells="1">
              <from>
                <xdr:col>0</xdr:col>
                <xdr:colOff>0</xdr:colOff>
                <xdr:row>34</xdr:row>
                <xdr:rowOff>251460</xdr:rowOff>
              </from>
              <to>
                <xdr:col>0</xdr:col>
                <xdr:colOff>121920</xdr:colOff>
                <xdr:row>34</xdr:row>
                <xdr:rowOff>381000</xdr:rowOff>
              </to>
            </anchor>
          </controlPr>
        </control>
      </mc:Choice>
      <mc:Fallback>
        <control shapeId="6193" r:id="rId252" name="Control 49"/>
      </mc:Fallback>
    </mc:AlternateContent>
    <mc:AlternateContent xmlns:mc="http://schemas.openxmlformats.org/markup-compatibility/2006">
      <mc:Choice Requires="x14">
        <control shapeId="6194" r:id="rId253" name="Control 50">
          <controlPr defaultSize="0" r:id="rId8">
            <anchor moveWithCells="1">
              <from>
                <xdr:col>0</xdr:col>
                <xdr:colOff>0</xdr:colOff>
                <xdr:row>39</xdr:row>
                <xdr:rowOff>76200</xdr:rowOff>
              </from>
              <to>
                <xdr:col>0</xdr:col>
                <xdr:colOff>129540</xdr:colOff>
                <xdr:row>39</xdr:row>
                <xdr:rowOff>213360</xdr:rowOff>
              </to>
            </anchor>
          </controlPr>
        </control>
      </mc:Choice>
      <mc:Fallback>
        <control shapeId="6194" r:id="rId253" name="Control 50"/>
      </mc:Fallback>
    </mc:AlternateContent>
    <mc:AlternateContent xmlns:mc="http://schemas.openxmlformats.org/markup-compatibility/2006">
      <mc:Choice Requires="x14">
        <control shapeId="6230" r:id="rId254" name="Control 86">
          <controlPr defaultSize="0" r:id="rId255">
            <anchor moveWithCells="1">
              <from>
                <xdr:col>0</xdr:col>
                <xdr:colOff>0</xdr:colOff>
                <xdr:row>28</xdr:row>
                <xdr:rowOff>182880</xdr:rowOff>
              </from>
              <to>
                <xdr:col>0</xdr:col>
                <xdr:colOff>121920</xdr:colOff>
                <xdr:row>28</xdr:row>
                <xdr:rowOff>312420</xdr:rowOff>
              </to>
            </anchor>
          </controlPr>
        </control>
      </mc:Choice>
      <mc:Fallback>
        <control shapeId="6230" r:id="rId254" name="Control 86"/>
      </mc:Fallback>
    </mc:AlternateContent>
    <mc:AlternateContent xmlns:mc="http://schemas.openxmlformats.org/markup-compatibility/2006">
      <mc:Choice Requires="x14">
        <control shapeId="6231" r:id="rId256" name="Control 87">
          <controlPr defaultSize="0" r:id="rId257">
            <anchor moveWithCells="1">
              <from>
                <xdr:col>0</xdr:col>
                <xdr:colOff>0</xdr:colOff>
                <xdr:row>32</xdr:row>
                <xdr:rowOff>205740</xdr:rowOff>
              </from>
              <to>
                <xdr:col>0</xdr:col>
                <xdr:colOff>739140</xdr:colOff>
                <xdr:row>32</xdr:row>
                <xdr:rowOff>335280</xdr:rowOff>
              </to>
            </anchor>
          </controlPr>
        </control>
      </mc:Choice>
      <mc:Fallback>
        <control shapeId="6231" r:id="rId256" name="Control 87"/>
      </mc:Fallback>
    </mc:AlternateContent>
    <mc:AlternateContent xmlns:mc="http://schemas.openxmlformats.org/markup-compatibility/2006">
      <mc:Choice Requires="x14">
        <control shapeId="6232" r:id="rId258" name="Control 88">
          <controlPr defaultSize="0" r:id="rId259">
            <anchor moveWithCells="1">
              <from>
                <xdr:col>0</xdr:col>
                <xdr:colOff>0</xdr:colOff>
                <xdr:row>33</xdr:row>
                <xdr:rowOff>228600</xdr:rowOff>
              </from>
              <to>
                <xdr:col>0</xdr:col>
                <xdr:colOff>1120140</xdr:colOff>
                <xdr:row>33</xdr:row>
                <xdr:rowOff>358140</xdr:rowOff>
              </to>
            </anchor>
          </controlPr>
        </control>
      </mc:Choice>
      <mc:Fallback>
        <control shapeId="6232" r:id="rId258" name="Control 88"/>
      </mc:Fallback>
    </mc:AlternateContent>
    <mc:AlternateContent xmlns:mc="http://schemas.openxmlformats.org/markup-compatibility/2006">
      <mc:Choice Requires="x14">
        <control shapeId="6233" r:id="rId260" name="Control 89">
          <controlPr defaultSize="0" r:id="rId28">
            <anchor moveWithCells="1">
              <from>
                <xdr:col>0</xdr:col>
                <xdr:colOff>0</xdr:colOff>
                <xdr:row>34</xdr:row>
                <xdr:rowOff>228600</xdr:rowOff>
              </from>
              <to>
                <xdr:col>0</xdr:col>
                <xdr:colOff>121920</xdr:colOff>
                <xdr:row>34</xdr:row>
                <xdr:rowOff>358140</xdr:rowOff>
              </to>
            </anchor>
          </controlPr>
        </control>
      </mc:Choice>
      <mc:Fallback>
        <control shapeId="6233" r:id="rId260" name="Control 89"/>
      </mc:Fallback>
    </mc:AlternateContent>
    <mc:AlternateContent xmlns:mc="http://schemas.openxmlformats.org/markup-compatibility/2006">
      <mc:Choice Requires="x14">
        <control shapeId="6234" r:id="rId261" name="Control 90">
          <controlPr defaultSize="0" r:id="rId8">
            <anchor moveWithCells="1">
              <from>
                <xdr:col>0</xdr:col>
                <xdr:colOff>0</xdr:colOff>
                <xdr:row>36</xdr:row>
                <xdr:rowOff>335280</xdr:rowOff>
              </from>
              <to>
                <xdr:col>0</xdr:col>
                <xdr:colOff>129540</xdr:colOff>
                <xdr:row>36</xdr:row>
                <xdr:rowOff>472440</xdr:rowOff>
              </to>
            </anchor>
          </controlPr>
        </control>
      </mc:Choice>
      <mc:Fallback>
        <control shapeId="6234" r:id="rId261" name="Control 90"/>
      </mc:Fallback>
    </mc:AlternateContent>
    <mc:AlternateContent xmlns:mc="http://schemas.openxmlformats.org/markup-compatibility/2006">
      <mc:Choice Requires="x14">
        <control shapeId="6235" r:id="rId262" name="Control 91">
          <controlPr defaultSize="0" r:id="rId263">
            <anchor moveWithCells="1">
              <from>
                <xdr:col>0</xdr:col>
                <xdr:colOff>0</xdr:colOff>
                <xdr:row>27</xdr:row>
                <xdr:rowOff>182880</xdr:rowOff>
              </from>
              <to>
                <xdr:col>0</xdr:col>
                <xdr:colOff>121920</xdr:colOff>
                <xdr:row>27</xdr:row>
                <xdr:rowOff>312420</xdr:rowOff>
              </to>
            </anchor>
          </controlPr>
        </control>
      </mc:Choice>
      <mc:Fallback>
        <control shapeId="6235" r:id="rId262" name="Control 91"/>
      </mc:Fallback>
    </mc:AlternateContent>
    <mc:AlternateContent xmlns:mc="http://schemas.openxmlformats.org/markup-compatibility/2006">
      <mc:Choice Requires="x14">
        <control shapeId="6236" r:id="rId264" name="Control 92">
          <controlPr defaultSize="0" r:id="rId265">
            <anchor moveWithCells="1">
              <from>
                <xdr:col>0</xdr:col>
                <xdr:colOff>0</xdr:colOff>
                <xdr:row>32</xdr:row>
                <xdr:rowOff>205740</xdr:rowOff>
              </from>
              <to>
                <xdr:col>0</xdr:col>
                <xdr:colOff>739140</xdr:colOff>
                <xdr:row>32</xdr:row>
                <xdr:rowOff>335280</xdr:rowOff>
              </to>
            </anchor>
          </controlPr>
        </control>
      </mc:Choice>
      <mc:Fallback>
        <control shapeId="6236" r:id="rId264" name="Control 92"/>
      </mc:Fallback>
    </mc:AlternateContent>
    <mc:AlternateContent xmlns:mc="http://schemas.openxmlformats.org/markup-compatibility/2006">
      <mc:Choice Requires="x14">
        <control shapeId="6237" r:id="rId266" name="Control 93">
          <controlPr defaultSize="0" r:id="rId267">
            <anchor moveWithCells="1">
              <from>
                <xdr:col>0</xdr:col>
                <xdr:colOff>0</xdr:colOff>
                <xdr:row>34</xdr:row>
                <xdr:rowOff>228600</xdr:rowOff>
              </from>
              <to>
                <xdr:col>0</xdr:col>
                <xdr:colOff>1120140</xdr:colOff>
                <xdr:row>34</xdr:row>
                <xdr:rowOff>358140</xdr:rowOff>
              </to>
            </anchor>
          </controlPr>
        </control>
      </mc:Choice>
      <mc:Fallback>
        <control shapeId="6237" r:id="rId266" name="Control 93"/>
      </mc:Fallback>
    </mc:AlternateContent>
    <mc:AlternateContent xmlns:mc="http://schemas.openxmlformats.org/markup-compatibility/2006">
      <mc:Choice Requires="x14">
        <control shapeId="6238" r:id="rId268" name="Control 94">
          <controlPr defaultSize="0" r:id="rId28">
            <anchor moveWithCells="1">
              <from>
                <xdr:col>0</xdr:col>
                <xdr:colOff>0</xdr:colOff>
                <xdr:row>34</xdr:row>
                <xdr:rowOff>251460</xdr:rowOff>
              </from>
              <to>
                <xdr:col>0</xdr:col>
                <xdr:colOff>121920</xdr:colOff>
                <xdr:row>34</xdr:row>
                <xdr:rowOff>381000</xdr:rowOff>
              </to>
            </anchor>
          </controlPr>
        </control>
      </mc:Choice>
      <mc:Fallback>
        <control shapeId="6238" r:id="rId268" name="Control 94"/>
      </mc:Fallback>
    </mc:AlternateContent>
    <mc:AlternateContent xmlns:mc="http://schemas.openxmlformats.org/markup-compatibility/2006">
      <mc:Choice Requires="x14">
        <control shapeId="6239" r:id="rId269" name="Control 95">
          <controlPr defaultSize="0" r:id="rId8">
            <anchor moveWithCells="1">
              <from>
                <xdr:col>0</xdr:col>
                <xdr:colOff>0</xdr:colOff>
                <xdr:row>37</xdr:row>
                <xdr:rowOff>342900</xdr:rowOff>
              </from>
              <to>
                <xdr:col>0</xdr:col>
                <xdr:colOff>129540</xdr:colOff>
                <xdr:row>37</xdr:row>
                <xdr:rowOff>480060</xdr:rowOff>
              </to>
            </anchor>
          </controlPr>
        </control>
      </mc:Choice>
      <mc:Fallback>
        <control shapeId="6239" r:id="rId269" name="Control 95"/>
      </mc:Fallback>
    </mc:AlternateContent>
    <mc:AlternateContent xmlns:mc="http://schemas.openxmlformats.org/markup-compatibility/2006">
      <mc:Choice Requires="x14">
        <control shapeId="6240" r:id="rId270" name="Control 96">
          <controlPr defaultSize="0" r:id="rId271">
            <anchor moveWithCells="1">
              <from>
                <xdr:col>0</xdr:col>
                <xdr:colOff>0</xdr:colOff>
                <xdr:row>27</xdr:row>
                <xdr:rowOff>182880</xdr:rowOff>
              </from>
              <to>
                <xdr:col>0</xdr:col>
                <xdr:colOff>121920</xdr:colOff>
                <xdr:row>27</xdr:row>
                <xdr:rowOff>312420</xdr:rowOff>
              </to>
            </anchor>
          </controlPr>
        </control>
      </mc:Choice>
      <mc:Fallback>
        <control shapeId="6240" r:id="rId270" name="Control 96"/>
      </mc:Fallback>
    </mc:AlternateContent>
    <mc:AlternateContent xmlns:mc="http://schemas.openxmlformats.org/markup-compatibility/2006">
      <mc:Choice Requires="x14">
        <control shapeId="6241" r:id="rId272" name="Control 97">
          <controlPr defaultSize="0" r:id="rId273">
            <anchor moveWithCells="1">
              <from>
                <xdr:col>0</xdr:col>
                <xdr:colOff>0</xdr:colOff>
                <xdr:row>32</xdr:row>
                <xdr:rowOff>205740</xdr:rowOff>
              </from>
              <to>
                <xdr:col>0</xdr:col>
                <xdr:colOff>739140</xdr:colOff>
                <xdr:row>32</xdr:row>
                <xdr:rowOff>335280</xdr:rowOff>
              </to>
            </anchor>
          </controlPr>
        </control>
      </mc:Choice>
      <mc:Fallback>
        <control shapeId="6241" r:id="rId272" name="Control 97"/>
      </mc:Fallback>
    </mc:AlternateContent>
    <mc:AlternateContent xmlns:mc="http://schemas.openxmlformats.org/markup-compatibility/2006">
      <mc:Choice Requires="x14">
        <control shapeId="6242" r:id="rId274" name="Control 98">
          <controlPr defaultSize="0" r:id="rId275">
            <anchor moveWithCells="1">
              <from>
                <xdr:col>0</xdr:col>
                <xdr:colOff>0</xdr:colOff>
                <xdr:row>34</xdr:row>
                <xdr:rowOff>228600</xdr:rowOff>
              </from>
              <to>
                <xdr:col>0</xdr:col>
                <xdr:colOff>1120140</xdr:colOff>
                <xdr:row>34</xdr:row>
                <xdr:rowOff>358140</xdr:rowOff>
              </to>
            </anchor>
          </controlPr>
        </control>
      </mc:Choice>
      <mc:Fallback>
        <control shapeId="6242" r:id="rId274" name="Control 98"/>
      </mc:Fallback>
    </mc:AlternateContent>
    <mc:AlternateContent xmlns:mc="http://schemas.openxmlformats.org/markup-compatibility/2006">
      <mc:Choice Requires="x14">
        <control shapeId="6243" r:id="rId276" name="Control 99">
          <controlPr defaultSize="0" r:id="rId28">
            <anchor moveWithCells="1">
              <from>
                <xdr:col>0</xdr:col>
                <xdr:colOff>0</xdr:colOff>
                <xdr:row>34</xdr:row>
                <xdr:rowOff>251460</xdr:rowOff>
              </from>
              <to>
                <xdr:col>0</xdr:col>
                <xdr:colOff>121920</xdr:colOff>
                <xdr:row>34</xdr:row>
                <xdr:rowOff>381000</xdr:rowOff>
              </to>
            </anchor>
          </controlPr>
        </control>
      </mc:Choice>
      <mc:Fallback>
        <control shapeId="6243" r:id="rId276" name="Control 99"/>
      </mc:Fallback>
    </mc:AlternateContent>
    <mc:AlternateContent xmlns:mc="http://schemas.openxmlformats.org/markup-compatibility/2006">
      <mc:Choice Requires="x14">
        <control shapeId="6244" r:id="rId277" name="Control 100">
          <controlPr defaultSize="0" r:id="rId8">
            <anchor moveWithCells="1">
              <from>
                <xdr:col>0</xdr:col>
                <xdr:colOff>0</xdr:colOff>
                <xdr:row>37</xdr:row>
                <xdr:rowOff>342900</xdr:rowOff>
              </from>
              <to>
                <xdr:col>0</xdr:col>
                <xdr:colOff>129540</xdr:colOff>
                <xdr:row>37</xdr:row>
                <xdr:rowOff>480060</xdr:rowOff>
              </to>
            </anchor>
          </controlPr>
        </control>
      </mc:Choice>
      <mc:Fallback>
        <control shapeId="6244" r:id="rId277" name="Control 100"/>
      </mc:Fallback>
    </mc:AlternateContent>
    <mc:AlternateContent xmlns:mc="http://schemas.openxmlformats.org/markup-compatibility/2006">
      <mc:Choice Requires="x14">
        <control shapeId="6260" r:id="rId278" name="Control 116">
          <controlPr defaultSize="0" r:id="rId279">
            <anchor moveWithCells="1">
              <from>
                <xdr:col>0</xdr:col>
                <xdr:colOff>0</xdr:colOff>
                <xdr:row>4</xdr:row>
                <xdr:rowOff>137160</xdr:rowOff>
              </from>
              <to>
                <xdr:col>0</xdr:col>
                <xdr:colOff>121920</xdr:colOff>
                <xdr:row>5</xdr:row>
                <xdr:rowOff>83820</xdr:rowOff>
              </to>
            </anchor>
          </controlPr>
        </control>
      </mc:Choice>
      <mc:Fallback>
        <control shapeId="6260" r:id="rId278" name="Control 116"/>
      </mc:Fallback>
    </mc:AlternateContent>
    <mc:AlternateContent xmlns:mc="http://schemas.openxmlformats.org/markup-compatibility/2006">
      <mc:Choice Requires="x14">
        <control shapeId="6261" r:id="rId280" name="Control 117">
          <controlPr defaultSize="0" r:id="rId281">
            <anchor moveWithCells="1">
              <from>
                <xdr:col>0</xdr:col>
                <xdr:colOff>0</xdr:colOff>
                <xdr:row>7</xdr:row>
                <xdr:rowOff>121920</xdr:rowOff>
              </from>
              <to>
                <xdr:col>0</xdr:col>
                <xdr:colOff>739140</xdr:colOff>
                <xdr:row>8</xdr:row>
                <xdr:rowOff>68580</xdr:rowOff>
              </to>
            </anchor>
          </controlPr>
        </control>
      </mc:Choice>
      <mc:Fallback>
        <control shapeId="6261" r:id="rId280" name="Control 117"/>
      </mc:Fallback>
    </mc:AlternateContent>
    <mc:AlternateContent xmlns:mc="http://schemas.openxmlformats.org/markup-compatibility/2006">
      <mc:Choice Requires="x14">
        <control shapeId="6262" r:id="rId282" name="Control 118">
          <controlPr defaultSize="0" r:id="rId283">
            <anchor moveWithCells="1">
              <from>
                <xdr:col>0</xdr:col>
                <xdr:colOff>0</xdr:colOff>
                <xdr:row>13</xdr:row>
                <xdr:rowOff>22860</xdr:rowOff>
              </from>
              <to>
                <xdr:col>0</xdr:col>
                <xdr:colOff>1120140</xdr:colOff>
                <xdr:row>13</xdr:row>
                <xdr:rowOff>152400</xdr:rowOff>
              </to>
            </anchor>
          </controlPr>
        </control>
      </mc:Choice>
      <mc:Fallback>
        <control shapeId="6262" r:id="rId282" name="Control 118"/>
      </mc:Fallback>
    </mc:AlternateContent>
    <mc:AlternateContent xmlns:mc="http://schemas.openxmlformats.org/markup-compatibility/2006">
      <mc:Choice Requires="x14">
        <control shapeId="6263" r:id="rId284" name="Control 119">
          <controlPr defaultSize="0" autoPict="0" r:id="rId28">
            <anchor moveWithCells="1">
              <from>
                <xdr:col>0</xdr:col>
                <xdr:colOff>0</xdr:colOff>
                <xdr:row>17</xdr:row>
                <xdr:rowOff>68580</xdr:rowOff>
              </from>
              <to>
                <xdr:col>0</xdr:col>
                <xdr:colOff>220980</xdr:colOff>
                <xdr:row>18</xdr:row>
                <xdr:rowOff>114300</xdr:rowOff>
              </to>
            </anchor>
          </controlPr>
        </control>
      </mc:Choice>
      <mc:Fallback>
        <control shapeId="6263" r:id="rId284" name="Control 119"/>
      </mc:Fallback>
    </mc:AlternateContent>
    <mc:AlternateContent xmlns:mc="http://schemas.openxmlformats.org/markup-compatibility/2006">
      <mc:Choice Requires="x14">
        <control shapeId="6264" r:id="rId285" name="Control 120">
          <controlPr defaultSize="0" r:id="rId18">
            <anchor moveWithCells="1">
              <from>
                <xdr:col>0</xdr:col>
                <xdr:colOff>0</xdr:colOff>
                <xdr:row>21</xdr:row>
                <xdr:rowOff>175260</xdr:rowOff>
              </from>
              <to>
                <xdr:col>0</xdr:col>
                <xdr:colOff>129540</xdr:colOff>
                <xdr:row>22</xdr:row>
                <xdr:rowOff>53340</xdr:rowOff>
              </to>
            </anchor>
          </controlPr>
        </control>
      </mc:Choice>
      <mc:Fallback>
        <control shapeId="6264" r:id="rId285" name="Control 120"/>
      </mc:Fallback>
    </mc:AlternateContent>
    <mc:AlternateContent xmlns:mc="http://schemas.openxmlformats.org/markup-compatibility/2006">
      <mc:Choice Requires="x14">
        <control shapeId="6270" r:id="rId286" name="Control 126">
          <controlPr defaultSize="0" r:id="rId287">
            <anchor moveWithCells="1">
              <from>
                <xdr:col>0</xdr:col>
                <xdr:colOff>0</xdr:colOff>
                <xdr:row>28</xdr:row>
                <xdr:rowOff>182880</xdr:rowOff>
              </from>
              <to>
                <xdr:col>0</xdr:col>
                <xdr:colOff>121920</xdr:colOff>
                <xdr:row>28</xdr:row>
                <xdr:rowOff>312420</xdr:rowOff>
              </to>
            </anchor>
          </controlPr>
        </control>
      </mc:Choice>
      <mc:Fallback>
        <control shapeId="6270" r:id="rId286" name="Control 126"/>
      </mc:Fallback>
    </mc:AlternateContent>
    <mc:AlternateContent xmlns:mc="http://schemas.openxmlformats.org/markup-compatibility/2006">
      <mc:Choice Requires="x14">
        <control shapeId="6271" r:id="rId288" name="Control 127">
          <controlPr defaultSize="0" r:id="rId289">
            <anchor moveWithCells="1">
              <from>
                <xdr:col>0</xdr:col>
                <xdr:colOff>0</xdr:colOff>
                <xdr:row>30</xdr:row>
                <xdr:rowOff>205740</xdr:rowOff>
              </from>
              <to>
                <xdr:col>0</xdr:col>
                <xdr:colOff>739140</xdr:colOff>
                <xdr:row>30</xdr:row>
                <xdr:rowOff>335280</xdr:rowOff>
              </to>
            </anchor>
          </controlPr>
        </control>
      </mc:Choice>
      <mc:Fallback>
        <control shapeId="6271" r:id="rId288" name="Control 127"/>
      </mc:Fallback>
    </mc:AlternateContent>
    <mc:AlternateContent xmlns:mc="http://schemas.openxmlformats.org/markup-compatibility/2006">
      <mc:Choice Requires="x14">
        <control shapeId="6272" r:id="rId290" name="Control 128">
          <controlPr defaultSize="0" r:id="rId291">
            <anchor moveWithCells="1">
              <from>
                <xdr:col>0</xdr:col>
                <xdr:colOff>0</xdr:colOff>
                <xdr:row>32</xdr:row>
                <xdr:rowOff>205740</xdr:rowOff>
              </from>
              <to>
                <xdr:col>0</xdr:col>
                <xdr:colOff>1120140</xdr:colOff>
                <xdr:row>32</xdr:row>
                <xdr:rowOff>335280</xdr:rowOff>
              </to>
            </anchor>
          </controlPr>
        </control>
      </mc:Choice>
      <mc:Fallback>
        <control shapeId="6272" r:id="rId290" name="Control 128"/>
      </mc:Fallback>
    </mc:AlternateContent>
    <mc:AlternateContent xmlns:mc="http://schemas.openxmlformats.org/markup-compatibility/2006">
      <mc:Choice Requires="x14">
        <control shapeId="6273" r:id="rId292" name="Control 129">
          <controlPr defaultSize="0" r:id="rId28">
            <anchor moveWithCells="1">
              <from>
                <xdr:col>0</xdr:col>
                <xdr:colOff>0</xdr:colOff>
                <xdr:row>33</xdr:row>
                <xdr:rowOff>228600</xdr:rowOff>
              </from>
              <to>
                <xdr:col>0</xdr:col>
                <xdr:colOff>121920</xdr:colOff>
                <xdr:row>33</xdr:row>
                <xdr:rowOff>358140</xdr:rowOff>
              </to>
            </anchor>
          </controlPr>
        </control>
      </mc:Choice>
      <mc:Fallback>
        <control shapeId="6273" r:id="rId292" name="Control 129"/>
      </mc:Fallback>
    </mc:AlternateContent>
    <mc:AlternateContent xmlns:mc="http://schemas.openxmlformats.org/markup-compatibility/2006">
      <mc:Choice Requires="x14">
        <control shapeId="6274" r:id="rId293" name="Control 130">
          <controlPr defaultSize="0" r:id="rId8">
            <anchor moveWithCells="1">
              <from>
                <xdr:col>0</xdr:col>
                <xdr:colOff>0</xdr:colOff>
                <xdr:row>36</xdr:row>
                <xdr:rowOff>335280</xdr:rowOff>
              </from>
              <to>
                <xdr:col>0</xdr:col>
                <xdr:colOff>129540</xdr:colOff>
                <xdr:row>36</xdr:row>
                <xdr:rowOff>472440</xdr:rowOff>
              </to>
            </anchor>
          </controlPr>
        </control>
      </mc:Choice>
      <mc:Fallback>
        <control shapeId="6274" r:id="rId293" name="Control 130"/>
      </mc:Fallback>
    </mc:AlternateContent>
    <mc:AlternateContent xmlns:mc="http://schemas.openxmlformats.org/markup-compatibility/2006">
      <mc:Choice Requires="x14">
        <control shapeId="6275" r:id="rId294" name="Control 131">
          <controlPr defaultSize="0" r:id="rId295">
            <anchor moveWithCells="1">
              <from>
                <xdr:col>0</xdr:col>
                <xdr:colOff>0</xdr:colOff>
                <xdr:row>25</xdr:row>
                <xdr:rowOff>160020</xdr:rowOff>
              </from>
              <to>
                <xdr:col>0</xdr:col>
                <xdr:colOff>121920</xdr:colOff>
                <xdr:row>25</xdr:row>
                <xdr:rowOff>289560</xdr:rowOff>
              </to>
            </anchor>
          </controlPr>
        </control>
      </mc:Choice>
      <mc:Fallback>
        <control shapeId="6275" r:id="rId294" name="Control 131"/>
      </mc:Fallback>
    </mc:AlternateContent>
    <mc:AlternateContent xmlns:mc="http://schemas.openxmlformats.org/markup-compatibility/2006">
      <mc:Choice Requires="x14">
        <control shapeId="6276" r:id="rId296" name="Control 132">
          <controlPr defaultSize="0" r:id="rId297">
            <anchor moveWithCells="1">
              <from>
                <xdr:col>0</xdr:col>
                <xdr:colOff>0</xdr:colOff>
                <xdr:row>28</xdr:row>
                <xdr:rowOff>182880</xdr:rowOff>
              </from>
              <to>
                <xdr:col>0</xdr:col>
                <xdr:colOff>739140</xdr:colOff>
                <xdr:row>28</xdr:row>
                <xdr:rowOff>312420</xdr:rowOff>
              </to>
            </anchor>
          </controlPr>
        </control>
      </mc:Choice>
      <mc:Fallback>
        <control shapeId="6276" r:id="rId296" name="Control 132"/>
      </mc:Fallback>
    </mc:AlternateContent>
    <mc:AlternateContent xmlns:mc="http://schemas.openxmlformats.org/markup-compatibility/2006">
      <mc:Choice Requires="x14">
        <control shapeId="6277" r:id="rId298" name="Control 133">
          <controlPr defaultSize="0" r:id="rId299">
            <anchor moveWithCells="1">
              <from>
                <xdr:col>0</xdr:col>
                <xdr:colOff>0</xdr:colOff>
                <xdr:row>32</xdr:row>
                <xdr:rowOff>205740</xdr:rowOff>
              </from>
              <to>
                <xdr:col>0</xdr:col>
                <xdr:colOff>1120140</xdr:colOff>
                <xdr:row>32</xdr:row>
                <xdr:rowOff>335280</xdr:rowOff>
              </to>
            </anchor>
          </controlPr>
        </control>
      </mc:Choice>
      <mc:Fallback>
        <control shapeId="6277" r:id="rId298" name="Control 133"/>
      </mc:Fallback>
    </mc:AlternateContent>
    <mc:AlternateContent xmlns:mc="http://schemas.openxmlformats.org/markup-compatibility/2006">
      <mc:Choice Requires="x14">
        <control shapeId="6278" r:id="rId300" name="Control 134">
          <controlPr defaultSize="0" r:id="rId28">
            <anchor moveWithCells="1">
              <from>
                <xdr:col>0</xdr:col>
                <xdr:colOff>0</xdr:colOff>
                <xdr:row>33</xdr:row>
                <xdr:rowOff>228600</xdr:rowOff>
              </from>
              <to>
                <xdr:col>0</xdr:col>
                <xdr:colOff>121920</xdr:colOff>
                <xdr:row>33</xdr:row>
                <xdr:rowOff>358140</xdr:rowOff>
              </to>
            </anchor>
          </controlPr>
        </control>
      </mc:Choice>
      <mc:Fallback>
        <control shapeId="6278" r:id="rId300" name="Control 134"/>
      </mc:Fallback>
    </mc:AlternateContent>
    <mc:AlternateContent xmlns:mc="http://schemas.openxmlformats.org/markup-compatibility/2006">
      <mc:Choice Requires="x14">
        <control shapeId="6279" r:id="rId301" name="Control 135">
          <controlPr defaultSize="0" r:id="rId8">
            <anchor moveWithCells="1">
              <from>
                <xdr:col>0</xdr:col>
                <xdr:colOff>0</xdr:colOff>
                <xdr:row>35</xdr:row>
                <xdr:rowOff>335280</xdr:rowOff>
              </from>
              <to>
                <xdr:col>0</xdr:col>
                <xdr:colOff>129540</xdr:colOff>
                <xdr:row>35</xdr:row>
                <xdr:rowOff>472440</xdr:rowOff>
              </to>
            </anchor>
          </controlPr>
        </control>
      </mc:Choice>
      <mc:Fallback>
        <control shapeId="6279" r:id="rId301" name="Control 135"/>
      </mc:Fallback>
    </mc:AlternateContent>
    <mc:AlternateContent xmlns:mc="http://schemas.openxmlformats.org/markup-compatibility/2006">
      <mc:Choice Requires="x14">
        <control shapeId="6280" r:id="rId302" name="Control 136">
          <controlPr defaultSize="0" r:id="rId303">
            <anchor moveWithCells="1">
              <from>
                <xdr:col>0</xdr:col>
                <xdr:colOff>0</xdr:colOff>
                <xdr:row>8</xdr:row>
                <xdr:rowOff>175260</xdr:rowOff>
              </from>
              <to>
                <xdr:col>0</xdr:col>
                <xdr:colOff>121920</xdr:colOff>
                <xdr:row>9</xdr:row>
                <xdr:rowOff>129540</xdr:rowOff>
              </to>
            </anchor>
          </controlPr>
        </control>
      </mc:Choice>
      <mc:Fallback>
        <control shapeId="6280" r:id="rId302" name="Control 136"/>
      </mc:Fallback>
    </mc:AlternateContent>
    <mc:AlternateContent xmlns:mc="http://schemas.openxmlformats.org/markup-compatibility/2006">
      <mc:Choice Requires="x14">
        <control shapeId="6281" r:id="rId304" name="Control 137">
          <controlPr defaultSize="0" r:id="rId43">
            <anchor moveWithCells="1">
              <from>
                <xdr:col>0</xdr:col>
                <xdr:colOff>0</xdr:colOff>
                <xdr:row>17</xdr:row>
                <xdr:rowOff>53340</xdr:rowOff>
              </from>
              <to>
                <xdr:col>0</xdr:col>
                <xdr:colOff>739140</xdr:colOff>
                <xdr:row>18</xdr:row>
                <xdr:rowOff>0</xdr:rowOff>
              </to>
            </anchor>
          </controlPr>
        </control>
      </mc:Choice>
      <mc:Fallback>
        <control shapeId="6281" r:id="rId304" name="Control 137"/>
      </mc:Fallback>
    </mc:AlternateContent>
    <mc:AlternateContent xmlns:mc="http://schemas.openxmlformats.org/markup-compatibility/2006">
      <mc:Choice Requires="x14">
        <control shapeId="6282" r:id="rId305" name="Control 138">
          <controlPr defaultSize="0" r:id="rId22">
            <anchor moveWithCells="1">
              <from>
                <xdr:col>0</xdr:col>
                <xdr:colOff>0</xdr:colOff>
                <xdr:row>22</xdr:row>
                <xdr:rowOff>228600</xdr:rowOff>
              </from>
              <to>
                <xdr:col>0</xdr:col>
                <xdr:colOff>1120140</xdr:colOff>
                <xdr:row>22</xdr:row>
                <xdr:rowOff>358140</xdr:rowOff>
              </to>
            </anchor>
          </controlPr>
        </control>
      </mc:Choice>
      <mc:Fallback>
        <control shapeId="6282" r:id="rId305" name="Control 138"/>
      </mc:Fallback>
    </mc:AlternateContent>
    <mc:AlternateContent xmlns:mc="http://schemas.openxmlformats.org/markup-compatibility/2006">
      <mc:Choice Requires="x14">
        <control shapeId="6283" r:id="rId306" name="Control 139">
          <controlPr defaultSize="0" r:id="rId28">
            <anchor moveWithCells="1">
              <from>
                <xdr:col>0</xdr:col>
                <xdr:colOff>0</xdr:colOff>
                <xdr:row>24</xdr:row>
                <xdr:rowOff>160020</xdr:rowOff>
              </from>
              <to>
                <xdr:col>0</xdr:col>
                <xdr:colOff>121920</xdr:colOff>
                <xdr:row>24</xdr:row>
                <xdr:rowOff>289560</xdr:rowOff>
              </to>
            </anchor>
          </controlPr>
        </control>
      </mc:Choice>
      <mc:Fallback>
        <control shapeId="6283" r:id="rId306" name="Control 139"/>
      </mc:Fallback>
    </mc:AlternateContent>
    <mc:AlternateContent xmlns:mc="http://schemas.openxmlformats.org/markup-compatibility/2006">
      <mc:Choice Requires="x14">
        <control shapeId="6284" r:id="rId307" name="Control 140">
          <controlPr defaultSize="0" r:id="rId8">
            <anchor moveWithCells="1">
              <from>
                <xdr:col>0</xdr:col>
                <xdr:colOff>0</xdr:colOff>
                <xdr:row>27</xdr:row>
                <xdr:rowOff>182880</xdr:rowOff>
              </from>
              <to>
                <xdr:col>0</xdr:col>
                <xdr:colOff>129540</xdr:colOff>
                <xdr:row>27</xdr:row>
                <xdr:rowOff>320040</xdr:rowOff>
              </to>
            </anchor>
          </controlPr>
        </control>
      </mc:Choice>
      <mc:Fallback>
        <control shapeId="6284" r:id="rId307" name="Control 140"/>
      </mc:Fallback>
    </mc:AlternateContent>
    <mc:AlternateContent xmlns:mc="http://schemas.openxmlformats.org/markup-compatibility/2006">
      <mc:Choice Requires="x14">
        <control shapeId="6285" r:id="rId308" name="Control 141">
          <controlPr defaultSize="0" r:id="rId309">
            <anchor moveWithCells="1">
              <from>
                <xdr:col>0</xdr:col>
                <xdr:colOff>0</xdr:colOff>
                <xdr:row>8</xdr:row>
                <xdr:rowOff>167640</xdr:rowOff>
              </from>
              <to>
                <xdr:col>0</xdr:col>
                <xdr:colOff>121920</xdr:colOff>
                <xdr:row>9</xdr:row>
                <xdr:rowOff>121920</xdr:rowOff>
              </to>
            </anchor>
          </controlPr>
        </control>
      </mc:Choice>
      <mc:Fallback>
        <control shapeId="6285" r:id="rId308" name="Control 141"/>
      </mc:Fallback>
    </mc:AlternateContent>
    <mc:AlternateContent xmlns:mc="http://schemas.openxmlformats.org/markup-compatibility/2006">
      <mc:Choice Requires="x14">
        <control shapeId="6286" r:id="rId310" name="Control 142">
          <controlPr defaultSize="0" r:id="rId14">
            <anchor moveWithCells="1">
              <from>
                <xdr:col>0</xdr:col>
                <xdr:colOff>0</xdr:colOff>
                <xdr:row>16</xdr:row>
                <xdr:rowOff>144780</xdr:rowOff>
              </from>
              <to>
                <xdr:col>0</xdr:col>
                <xdr:colOff>739140</xdr:colOff>
                <xdr:row>17</xdr:row>
                <xdr:rowOff>99060</xdr:rowOff>
              </to>
            </anchor>
          </controlPr>
        </control>
      </mc:Choice>
      <mc:Fallback>
        <control shapeId="6286" r:id="rId310" name="Control 142"/>
      </mc:Fallback>
    </mc:AlternateContent>
    <mc:AlternateContent xmlns:mc="http://schemas.openxmlformats.org/markup-compatibility/2006">
      <mc:Choice Requires="x14">
        <control shapeId="6287" r:id="rId311" name="Control 143">
          <controlPr defaultSize="0" r:id="rId22">
            <anchor moveWithCells="1">
              <from>
                <xdr:col>0</xdr:col>
                <xdr:colOff>0</xdr:colOff>
                <xdr:row>22</xdr:row>
                <xdr:rowOff>213360</xdr:rowOff>
              </from>
              <to>
                <xdr:col>0</xdr:col>
                <xdr:colOff>1120140</xdr:colOff>
                <xdr:row>22</xdr:row>
                <xdr:rowOff>342900</xdr:rowOff>
              </to>
            </anchor>
          </controlPr>
        </control>
      </mc:Choice>
      <mc:Fallback>
        <control shapeId="6287" r:id="rId311" name="Control 143"/>
      </mc:Fallback>
    </mc:AlternateContent>
    <mc:AlternateContent xmlns:mc="http://schemas.openxmlformats.org/markup-compatibility/2006">
      <mc:Choice Requires="x14">
        <control shapeId="6288" r:id="rId312" name="Control 144">
          <controlPr defaultSize="0" r:id="rId28">
            <anchor moveWithCells="1">
              <from>
                <xdr:col>0</xdr:col>
                <xdr:colOff>0</xdr:colOff>
                <xdr:row>23</xdr:row>
                <xdr:rowOff>205740</xdr:rowOff>
              </from>
              <to>
                <xdr:col>0</xdr:col>
                <xdr:colOff>121920</xdr:colOff>
                <xdr:row>23</xdr:row>
                <xdr:rowOff>335280</xdr:rowOff>
              </to>
            </anchor>
          </controlPr>
        </control>
      </mc:Choice>
      <mc:Fallback>
        <control shapeId="6288" r:id="rId312" name="Control 144"/>
      </mc:Fallback>
    </mc:AlternateContent>
    <mc:AlternateContent xmlns:mc="http://schemas.openxmlformats.org/markup-compatibility/2006">
      <mc:Choice Requires="x14">
        <control shapeId="6289" r:id="rId313" name="Control 145">
          <controlPr defaultSize="0" r:id="rId8">
            <anchor moveWithCells="1">
              <from>
                <xdr:col>0</xdr:col>
                <xdr:colOff>0</xdr:colOff>
                <xdr:row>26</xdr:row>
                <xdr:rowOff>182880</xdr:rowOff>
              </from>
              <to>
                <xdr:col>0</xdr:col>
                <xdr:colOff>129540</xdr:colOff>
                <xdr:row>26</xdr:row>
                <xdr:rowOff>320040</xdr:rowOff>
              </to>
            </anchor>
          </controlPr>
        </control>
      </mc:Choice>
      <mc:Fallback>
        <control shapeId="6289" r:id="rId313" name="Control 145"/>
      </mc:Fallback>
    </mc:AlternateContent>
    <mc:AlternateContent xmlns:mc="http://schemas.openxmlformats.org/markup-compatibility/2006">
      <mc:Choice Requires="x14">
        <control shapeId="6295" r:id="rId314" name="Control 151">
          <controlPr defaultSize="0" r:id="rId315">
            <anchor moveWithCells="1">
              <from>
                <xdr:col>0</xdr:col>
                <xdr:colOff>0</xdr:colOff>
                <xdr:row>8</xdr:row>
                <xdr:rowOff>152400</xdr:rowOff>
              </from>
              <to>
                <xdr:col>0</xdr:col>
                <xdr:colOff>121920</xdr:colOff>
                <xdr:row>9</xdr:row>
                <xdr:rowOff>106680</xdr:rowOff>
              </to>
            </anchor>
          </controlPr>
        </control>
      </mc:Choice>
      <mc:Fallback>
        <control shapeId="6295" r:id="rId314" name="Control 151"/>
      </mc:Fallback>
    </mc:AlternateContent>
    <mc:AlternateContent xmlns:mc="http://schemas.openxmlformats.org/markup-compatibility/2006">
      <mc:Choice Requires="x14">
        <control shapeId="6296" r:id="rId316" name="Control 152">
          <controlPr defaultSize="0" r:id="rId14">
            <anchor moveWithCells="1">
              <from>
                <xdr:col>0</xdr:col>
                <xdr:colOff>0</xdr:colOff>
                <xdr:row>16</xdr:row>
                <xdr:rowOff>76200</xdr:rowOff>
              </from>
              <to>
                <xdr:col>0</xdr:col>
                <xdr:colOff>739140</xdr:colOff>
                <xdr:row>17</xdr:row>
                <xdr:rowOff>30480</xdr:rowOff>
              </to>
            </anchor>
          </controlPr>
        </control>
      </mc:Choice>
      <mc:Fallback>
        <control shapeId="6296" r:id="rId316" name="Control 152"/>
      </mc:Fallback>
    </mc:AlternateContent>
    <mc:AlternateContent xmlns:mc="http://schemas.openxmlformats.org/markup-compatibility/2006">
      <mc:Choice Requires="x14">
        <control shapeId="6297" r:id="rId317" name="Control 153">
          <controlPr defaultSize="0" r:id="rId22">
            <anchor moveWithCells="1">
              <from>
                <xdr:col>0</xdr:col>
                <xdr:colOff>0</xdr:colOff>
                <xdr:row>22</xdr:row>
                <xdr:rowOff>160020</xdr:rowOff>
              </from>
              <to>
                <xdr:col>0</xdr:col>
                <xdr:colOff>1120140</xdr:colOff>
                <xdr:row>22</xdr:row>
                <xdr:rowOff>289560</xdr:rowOff>
              </to>
            </anchor>
          </controlPr>
        </control>
      </mc:Choice>
      <mc:Fallback>
        <control shapeId="6297" r:id="rId317" name="Control 153"/>
      </mc:Fallback>
    </mc:AlternateContent>
    <mc:AlternateContent xmlns:mc="http://schemas.openxmlformats.org/markup-compatibility/2006">
      <mc:Choice Requires="x14">
        <control shapeId="6298" r:id="rId318" name="Control 154">
          <controlPr defaultSize="0" r:id="rId28">
            <anchor moveWithCells="1">
              <from>
                <xdr:col>0</xdr:col>
                <xdr:colOff>0</xdr:colOff>
                <xdr:row>23</xdr:row>
                <xdr:rowOff>205740</xdr:rowOff>
              </from>
              <to>
                <xdr:col>0</xdr:col>
                <xdr:colOff>121920</xdr:colOff>
                <xdr:row>23</xdr:row>
                <xdr:rowOff>335280</xdr:rowOff>
              </to>
            </anchor>
          </controlPr>
        </control>
      </mc:Choice>
      <mc:Fallback>
        <control shapeId="6298" r:id="rId318" name="Control 154"/>
      </mc:Fallback>
    </mc:AlternateContent>
    <mc:AlternateContent xmlns:mc="http://schemas.openxmlformats.org/markup-compatibility/2006">
      <mc:Choice Requires="x14">
        <control shapeId="6299" r:id="rId319" name="Control 155">
          <controlPr defaultSize="0" r:id="rId8">
            <anchor moveWithCells="1">
              <from>
                <xdr:col>0</xdr:col>
                <xdr:colOff>0</xdr:colOff>
                <xdr:row>26</xdr:row>
                <xdr:rowOff>182880</xdr:rowOff>
              </from>
              <to>
                <xdr:col>0</xdr:col>
                <xdr:colOff>129540</xdr:colOff>
                <xdr:row>26</xdr:row>
                <xdr:rowOff>320040</xdr:rowOff>
              </to>
            </anchor>
          </controlPr>
        </control>
      </mc:Choice>
      <mc:Fallback>
        <control shapeId="6299" r:id="rId319" name="Control 155"/>
      </mc:Fallback>
    </mc:AlternateContent>
    <mc:AlternateContent xmlns:mc="http://schemas.openxmlformats.org/markup-compatibility/2006">
      <mc:Choice Requires="x14">
        <control shapeId="6300" r:id="rId320" name="Control 156">
          <controlPr defaultSize="0" r:id="rId321">
            <anchor moveWithCells="1">
              <from>
                <xdr:col>0</xdr:col>
                <xdr:colOff>0</xdr:colOff>
                <xdr:row>8</xdr:row>
                <xdr:rowOff>152400</xdr:rowOff>
              </from>
              <to>
                <xdr:col>0</xdr:col>
                <xdr:colOff>121920</xdr:colOff>
                <xdr:row>9</xdr:row>
                <xdr:rowOff>106680</xdr:rowOff>
              </to>
            </anchor>
          </controlPr>
        </control>
      </mc:Choice>
      <mc:Fallback>
        <control shapeId="6300" r:id="rId320" name="Control 156"/>
      </mc:Fallback>
    </mc:AlternateContent>
    <mc:AlternateContent xmlns:mc="http://schemas.openxmlformats.org/markup-compatibility/2006">
      <mc:Choice Requires="x14">
        <control shapeId="6301" r:id="rId322" name="Control 157">
          <controlPr defaultSize="0" r:id="rId14">
            <anchor moveWithCells="1">
              <from>
                <xdr:col>0</xdr:col>
                <xdr:colOff>0</xdr:colOff>
                <xdr:row>16</xdr:row>
                <xdr:rowOff>76200</xdr:rowOff>
              </from>
              <to>
                <xdr:col>0</xdr:col>
                <xdr:colOff>739140</xdr:colOff>
                <xdr:row>17</xdr:row>
                <xdr:rowOff>30480</xdr:rowOff>
              </to>
            </anchor>
          </controlPr>
        </control>
      </mc:Choice>
      <mc:Fallback>
        <control shapeId="6301" r:id="rId322" name="Control 157"/>
      </mc:Fallback>
    </mc:AlternateContent>
    <mc:AlternateContent xmlns:mc="http://schemas.openxmlformats.org/markup-compatibility/2006">
      <mc:Choice Requires="x14">
        <control shapeId="6302" r:id="rId323" name="Control 158">
          <controlPr defaultSize="0" r:id="rId22">
            <anchor moveWithCells="1">
              <from>
                <xdr:col>0</xdr:col>
                <xdr:colOff>0</xdr:colOff>
                <xdr:row>22</xdr:row>
                <xdr:rowOff>160020</xdr:rowOff>
              </from>
              <to>
                <xdr:col>0</xdr:col>
                <xdr:colOff>1120140</xdr:colOff>
                <xdr:row>22</xdr:row>
                <xdr:rowOff>289560</xdr:rowOff>
              </to>
            </anchor>
          </controlPr>
        </control>
      </mc:Choice>
      <mc:Fallback>
        <control shapeId="6302" r:id="rId323" name="Control 158"/>
      </mc:Fallback>
    </mc:AlternateContent>
    <mc:AlternateContent xmlns:mc="http://schemas.openxmlformats.org/markup-compatibility/2006">
      <mc:Choice Requires="x14">
        <control shapeId="6303" r:id="rId324" name="Control 159">
          <controlPr defaultSize="0" r:id="rId28">
            <anchor moveWithCells="1">
              <from>
                <xdr:col>0</xdr:col>
                <xdr:colOff>0</xdr:colOff>
                <xdr:row>23</xdr:row>
                <xdr:rowOff>205740</xdr:rowOff>
              </from>
              <to>
                <xdr:col>0</xdr:col>
                <xdr:colOff>121920</xdr:colOff>
                <xdr:row>23</xdr:row>
                <xdr:rowOff>335280</xdr:rowOff>
              </to>
            </anchor>
          </controlPr>
        </control>
      </mc:Choice>
      <mc:Fallback>
        <control shapeId="6303" r:id="rId324" name="Control 159"/>
      </mc:Fallback>
    </mc:AlternateContent>
    <mc:AlternateContent xmlns:mc="http://schemas.openxmlformats.org/markup-compatibility/2006">
      <mc:Choice Requires="x14">
        <control shapeId="6304" r:id="rId325" name="Control 160">
          <controlPr defaultSize="0" r:id="rId8">
            <anchor moveWithCells="1">
              <from>
                <xdr:col>0</xdr:col>
                <xdr:colOff>0</xdr:colOff>
                <xdr:row>26</xdr:row>
                <xdr:rowOff>182880</xdr:rowOff>
              </from>
              <to>
                <xdr:col>0</xdr:col>
                <xdr:colOff>129540</xdr:colOff>
                <xdr:row>26</xdr:row>
                <xdr:rowOff>320040</xdr:rowOff>
              </to>
            </anchor>
          </controlPr>
        </control>
      </mc:Choice>
      <mc:Fallback>
        <control shapeId="6304" r:id="rId325" name="Control 160"/>
      </mc:Fallback>
    </mc:AlternateContent>
    <mc:AlternateContent xmlns:mc="http://schemas.openxmlformats.org/markup-compatibility/2006">
      <mc:Choice Requires="x14">
        <control shapeId="6312" r:id="rId326" name="Control 168">
          <controlPr defaultSize="0" r:id="rId327">
            <anchor moveWithCells="1">
              <from>
                <xdr:col>0</xdr:col>
                <xdr:colOff>0</xdr:colOff>
                <xdr:row>8</xdr:row>
                <xdr:rowOff>106680</xdr:rowOff>
              </from>
              <to>
                <xdr:col>0</xdr:col>
                <xdr:colOff>121920</xdr:colOff>
                <xdr:row>9</xdr:row>
                <xdr:rowOff>60960</xdr:rowOff>
              </to>
            </anchor>
          </controlPr>
        </control>
      </mc:Choice>
      <mc:Fallback>
        <control shapeId="6312" r:id="rId326" name="Control 168"/>
      </mc:Fallback>
    </mc:AlternateContent>
    <mc:AlternateContent xmlns:mc="http://schemas.openxmlformats.org/markup-compatibility/2006">
      <mc:Choice Requires="x14">
        <control shapeId="6330" r:id="rId328" name="Control 186">
          <controlPr defaultSize="0" r:id="rId329">
            <anchor moveWithCells="1">
              <from>
                <xdr:col>0</xdr:col>
                <xdr:colOff>0</xdr:colOff>
                <xdr:row>7</xdr:row>
                <xdr:rowOff>175260</xdr:rowOff>
              </from>
              <to>
                <xdr:col>0</xdr:col>
                <xdr:colOff>121920</xdr:colOff>
                <xdr:row>8</xdr:row>
                <xdr:rowOff>121920</xdr:rowOff>
              </to>
            </anchor>
          </controlPr>
        </control>
      </mc:Choice>
      <mc:Fallback>
        <control shapeId="6330" r:id="rId328" name="Control 186"/>
      </mc:Fallback>
    </mc:AlternateContent>
    <mc:AlternateContent xmlns:mc="http://schemas.openxmlformats.org/markup-compatibility/2006">
      <mc:Choice Requires="x14">
        <control shapeId="6331" r:id="rId330" name="Control 187">
          <controlPr defaultSize="0" r:id="rId43">
            <anchor moveWithCells="1">
              <from>
                <xdr:col>0</xdr:col>
                <xdr:colOff>0</xdr:colOff>
                <xdr:row>14</xdr:row>
                <xdr:rowOff>152400</xdr:rowOff>
              </from>
              <to>
                <xdr:col>0</xdr:col>
                <xdr:colOff>739140</xdr:colOff>
                <xdr:row>15</xdr:row>
                <xdr:rowOff>99060</xdr:rowOff>
              </to>
            </anchor>
          </controlPr>
        </control>
      </mc:Choice>
      <mc:Fallback>
        <control shapeId="6331" r:id="rId330" name="Control 187"/>
      </mc:Fallback>
    </mc:AlternateContent>
    <mc:AlternateContent xmlns:mc="http://schemas.openxmlformats.org/markup-compatibility/2006">
      <mc:Choice Requires="x14">
        <control shapeId="6332" r:id="rId331" name="Control 188">
          <controlPr defaultSize="0" r:id="rId22">
            <anchor moveWithCells="1">
              <from>
                <xdr:col>0</xdr:col>
                <xdr:colOff>0</xdr:colOff>
                <xdr:row>20</xdr:row>
                <xdr:rowOff>175260</xdr:rowOff>
              </from>
              <to>
                <xdr:col>0</xdr:col>
                <xdr:colOff>1120140</xdr:colOff>
                <xdr:row>20</xdr:row>
                <xdr:rowOff>304800</xdr:rowOff>
              </to>
            </anchor>
          </controlPr>
        </control>
      </mc:Choice>
      <mc:Fallback>
        <control shapeId="6332" r:id="rId331" name="Control 188"/>
      </mc:Fallback>
    </mc:AlternateContent>
    <mc:AlternateContent xmlns:mc="http://schemas.openxmlformats.org/markup-compatibility/2006">
      <mc:Choice Requires="x14">
        <control shapeId="6333" r:id="rId332" name="Control 189">
          <controlPr defaultSize="0" r:id="rId28">
            <anchor moveWithCells="1">
              <from>
                <xdr:col>0</xdr:col>
                <xdr:colOff>0</xdr:colOff>
                <xdr:row>22</xdr:row>
                <xdr:rowOff>228600</xdr:rowOff>
              </from>
              <to>
                <xdr:col>0</xdr:col>
                <xdr:colOff>121920</xdr:colOff>
                <xdr:row>22</xdr:row>
                <xdr:rowOff>358140</xdr:rowOff>
              </to>
            </anchor>
          </controlPr>
        </control>
      </mc:Choice>
      <mc:Fallback>
        <control shapeId="6333" r:id="rId332" name="Control 189"/>
      </mc:Fallback>
    </mc:AlternateContent>
    <mc:AlternateContent xmlns:mc="http://schemas.openxmlformats.org/markup-compatibility/2006">
      <mc:Choice Requires="x14">
        <control shapeId="6334" r:id="rId333" name="Control 190">
          <controlPr defaultSize="0" r:id="rId8">
            <anchor moveWithCells="1">
              <from>
                <xdr:col>0</xdr:col>
                <xdr:colOff>0</xdr:colOff>
                <xdr:row>25</xdr:row>
                <xdr:rowOff>182880</xdr:rowOff>
              </from>
              <to>
                <xdr:col>0</xdr:col>
                <xdr:colOff>129540</xdr:colOff>
                <xdr:row>25</xdr:row>
                <xdr:rowOff>320040</xdr:rowOff>
              </to>
            </anchor>
          </controlPr>
        </control>
      </mc:Choice>
      <mc:Fallback>
        <control shapeId="6334" r:id="rId333" name="Control 190"/>
      </mc:Fallback>
    </mc:AlternateContent>
    <mc:AlternateContent xmlns:mc="http://schemas.openxmlformats.org/markup-compatibility/2006">
      <mc:Choice Requires="x14">
        <control shapeId="6335" r:id="rId334" name="Control 191">
          <controlPr defaultSize="0" r:id="rId335">
            <anchor moveWithCells="1">
              <from>
                <xdr:col>0</xdr:col>
                <xdr:colOff>0</xdr:colOff>
                <xdr:row>7</xdr:row>
                <xdr:rowOff>167640</xdr:rowOff>
              </from>
              <to>
                <xdr:col>0</xdr:col>
                <xdr:colOff>121920</xdr:colOff>
                <xdr:row>8</xdr:row>
                <xdr:rowOff>114300</xdr:rowOff>
              </to>
            </anchor>
          </controlPr>
        </control>
      </mc:Choice>
      <mc:Fallback>
        <control shapeId="6335" r:id="rId334" name="Control 191"/>
      </mc:Fallback>
    </mc:AlternateContent>
    <mc:AlternateContent xmlns:mc="http://schemas.openxmlformats.org/markup-compatibility/2006">
      <mc:Choice Requires="x14">
        <control shapeId="6336" r:id="rId336" name="Control 192">
          <controlPr defaultSize="0" r:id="rId337">
            <anchor moveWithCells="1">
              <from>
                <xdr:col>0</xdr:col>
                <xdr:colOff>0</xdr:colOff>
                <xdr:row>14</xdr:row>
                <xdr:rowOff>30480</xdr:rowOff>
              </from>
              <to>
                <xdr:col>0</xdr:col>
                <xdr:colOff>693420</xdr:colOff>
                <xdr:row>14</xdr:row>
                <xdr:rowOff>160020</xdr:rowOff>
              </to>
            </anchor>
          </controlPr>
        </control>
      </mc:Choice>
      <mc:Fallback>
        <control shapeId="6336" r:id="rId336" name="Control 192"/>
      </mc:Fallback>
    </mc:AlternateContent>
    <mc:AlternateContent xmlns:mc="http://schemas.openxmlformats.org/markup-compatibility/2006">
      <mc:Choice Requires="x14">
        <control shapeId="6337" r:id="rId338" name="Control 193">
          <controlPr defaultSize="0" r:id="rId22">
            <anchor moveWithCells="1">
              <from>
                <xdr:col>0</xdr:col>
                <xdr:colOff>0</xdr:colOff>
                <xdr:row>20</xdr:row>
                <xdr:rowOff>137160</xdr:rowOff>
              </from>
              <to>
                <xdr:col>0</xdr:col>
                <xdr:colOff>1120140</xdr:colOff>
                <xdr:row>20</xdr:row>
                <xdr:rowOff>266700</xdr:rowOff>
              </to>
            </anchor>
          </controlPr>
        </control>
      </mc:Choice>
      <mc:Fallback>
        <control shapeId="6337" r:id="rId338" name="Control 193"/>
      </mc:Fallback>
    </mc:AlternateContent>
    <mc:AlternateContent xmlns:mc="http://schemas.openxmlformats.org/markup-compatibility/2006">
      <mc:Choice Requires="x14">
        <control shapeId="6338" r:id="rId339" name="Control 194">
          <controlPr defaultSize="0" r:id="rId28">
            <anchor moveWithCells="1">
              <from>
                <xdr:col>0</xdr:col>
                <xdr:colOff>0</xdr:colOff>
                <xdr:row>22</xdr:row>
                <xdr:rowOff>228600</xdr:rowOff>
              </from>
              <to>
                <xdr:col>0</xdr:col>
                <xdr:colOff>121920</xdr:colOff>
                <xdr:row>22</xdr:row>
                <xdr:rowOff>358140</xdr:rowOff>
              </to>
            </anchor>
          </controlPr>
        </control>
      </mc:Choice>
      <mc:Fallback>
        <control shapeId="6338" r:id="rId339" name="Control 194"/>
      </mc:Fallback>
    </mc:AlternateContent>
    <mc:AlternateContent xmlns:mc="http://schemas.openxmlformats.org/markup-compatibility/2006">
      <mc:Choice Requires="x14">
        <control shapeId="6339" r:id="rId340" name="Control 195">
          <controlPr defaultSize="0" r:id="rId8">
            <anchor moveWithCells="1">
              <from>
                <xdr:col>0</xdr:col>
                <xdr:colOff>0</xdr:colOff>
                <xdr:row>24</xdr:row>
                <xdr:rowOff>182880</xdr:rowOff>
              </from>
              <to>
                <xdr:col>0</xdr:col>
                <xdr:colOff>129540</xdr:colOff>
                <xdr:row>24</xdr:row>
                <xdr:rowOff>320040</xdr:rowOff>
              </to>
            </anchor>
          </controlPr>
        </control>
      </mc:Choice>
      <mc:Fallback>
        <control shapeId="6339" r:id="rId340" name="Control 195"/>
      </mc:Fallback>
    </mc:AlternateContent>
    <mc:AlternateContent xmlns:mc="http://schemas.openxmlformats.org/markup-compatibility/2006">
      <mc:Choice Requires="x14">
        <control shapeId="6340" r:id="rId341" name="Control 196">
          <controlPr defaultSize="0" r:id="rId342">
            <anchor moveWithCells="1">
              <from>
                <xdr:col>0</xdr:col>
                <xdr:colOff>0</xdr:colOff>
                <xdr:row>7</xdr:row>
                <xdr:rowOff>137160</xdr:rowOff>
              </from>
              <to>
                <xdr:col>0</xdr:col>
                <xdr:colOff>121920</xdr:colOff>
                <xdr:row>8</xdr:row>
                <xdr:rowOff>83820</xdr:rowOff>
              </to>
            </anchor>
          </controlPr>
        </control>
      </mc:Choice>
      <mc:Fallback>
        <control shapeId="6340" r:id="rId341" name="Control 196"/>
      </mc:Fallback>
    </mc:AlternateContent>
    <mc:AlternateContent xmlns:mc="http://schemas.openxmlformats.org/markup-compatibility/2006">
      <mc:Choice Requires="x14">
        <control shapeId="6341" r:id="rId343" name="Control 197">
          <controlPr defaultSize="0" r:id="rId344">
            <anchor moveWithCells="1">
              <from>
                <xdr:col>0</xdr:col>
                <xdr:colOff>0</xdr:colOff>
                <xdr:row>13</xdr:row>
                <xdr:rowOff>160020</xdr:rowOff>
              </from>
              <to>
                <xdr:col>0</xdr:col>
                <xdr:colOff>693420</xdr:colOff>
                <xdr:row>14</xdr:row>
                <xdr:rowOff>114300</xdr:rowOff>
              </to>
            </anchor>
          </controlPr>
        </control>
      </mc:Choice>
      <mc:Fallback>
        <control shapeId="6341" r:id="rId343" name="Control 197"/>
      </mc:Fallback>
    </mc:AlternateContent>
    <mc:AlternateContent xmlns:mc="http://schemas.openxmlformats.org/markup-compatibility/2006">
      <mc:Choice Requires="x14">
        <control shapeId="6342" r:id="rId345" name="Control 198">
          <controlPr defaultSize="0" r:id="rId346">
            <anchor moveWithCells="1">
              <from>
                <xdr:col>0</xdr:col>
                <xdr:colOff>0</xdr:colOff>
                <xdr:row>19</xdr:row>
                <xdr:rowOff>213360</xdr:rowOff>
              </from>
              <to>
                <xdr:col>0</xdr:col>
                <xdr:colOff>1203960</xdr:colOff>
                <xdr:row>19</xdr:row>
                <xdr:rowOff>342900</xdr:rowOff>
              </to>
            </anchor>
          </controlPr>
        </control>
      </mc:Choice>
      <mc:Fallback>
        <control shapeId="6342" r:id="rId345" name="Control 198"/>
      </mc:Fallback>
    </mc:AlternateContent>
    <mc:AlternateContent xmlns:mc="http://schemas.openxmlformats.org/markup-compatibility/2006">
      <mc:Choice Requires="x14">
        <control shapeId="6343" r:id="rId347" name="Control 199">
          <controlPr defaultSize="0" r:id="rId348">
            <anchor moveWithCells="1">
              <from>
                <xdr:col>0</xdr:col>
                <xdr:colOff>0</xdr:colOff>
                <xdr:row>21</xdr:row>
                <xdr:rowOff>175260</xdr:rowOff>
              </from>
              <to>
                <xdr:col>0</xdr:col>
                <xdr:colOff>121920</xdr:colOff>
                <xdr:row>22</xdr:row>
                <xdr:rowOff>45720</xdr:rowOff>
              </to>
            </anchor>
          </controlPr>
        </control>
      </mc:Choice>
      <mc:Fallback>
        <control shapeId="6343" r:id="rId347" name="Control 199"/>
      </mc:Fallback>
    </mc:AlternateContent>
    <mc:AlternateContent xmlns:mc="http://schemas.openxmlformats.org/markup-compatibility/2006">
      <mc:Choice Requires="x14">
        <control shapeId="6344" r:id="rId349" name="Control 200">
          <controlPr defaultSize="0" r:id="rId8">
            <anchor moveWithCells="1">
              <from>
                <xdr:col>0</xdr:col>
                <xdr:colOff>0</xdr:colOff>
                <xdr:row>24</xdr:row>
                <xdr:rowOff>182880</xdr:rowOff>
              </from>
              <to>
                <xdr:col>0</xdr:col>
                <xdr:colOff>129540</xdr:colOff>
                <xdr:row>24</xdr:row>
                <xdr:rowOff>320040</xdr:rowOff>
              </to>
            </anchor>
          </controlPr>
        </control>
      </mc:Choice>
      <mc:Fallback>
        <control shapeId="6344" r:id="rId349" name="Control 200"/>
      </mc:Fallback>
    </mc:AlternateContent>
    <mc:AlternateContent xmlns:mc="http://schemas.openxmlformats.org/markup-compatibility/2006">
      <mc:Choice Requires="x14">
        <control shapeId="6350" r:id="rId350" name="Control 206">
          <controlPr defaultSize="0" r:id="rId351">
            <anchor moveWithCells="1">
              <from>
                <xdr:col>0</xdr:col>
                <xdr:colOff>0</xdr:colOff>
                <xdr:row>7</xdr:row>
                <xdr:rowOff>53340</xdr:rowOff>
              </from>
              <to>
                <xdr:col>0</xdr:col>
                <xdr:colOff>121920</xdr:colOff>
                <xdr:row>8</xdr:row>
                <xdr:rowOff>0</xdr:rowOff>
              </to>
            </anchor>
          </controlPr>
        </control>
      </mc:Choice>
      <mc:Fallback>
        <control shapeId="6350" r:id="rId350" name="Control 206"/>
      </mc:Fallback>
    </mc:AlternateContent>
    <mc:AlternateContent xmlns:mc="http://schemas.openxmlformats.org/markup-compatibility/2006">
      <mc:Choice Requires="x14">
        <control shapeId="6351" r:id="rId352" name="Control 207">
          <controlPr defaultSize="0" r:id="rId43">
            <anchor moveWithCells="1">
              <from>
                <xdr:col>0</xdr:col>
                <xdr:colOff>0</xdr:colOff>
                <xdr:row>12</xdr:row>
                <xdr:rowOff>129540</xdr:rowOff>
              </from>
              <to>
                <xdr:col>0</xdr:col>
                <xdr:colOff>739140</xdr:colOff>
                <xdr:row>13</xdr:row>
                <xdr:rowOff>76200</xdr:rowOff>
              </to>
            </anchor>
          </controlPr>
        </control>
      </mc:Choice>
      <mc:Fallback>
        <control shapeId="6351" r:id="rId352" name="Control 207"/>
      </mc:Fallback>
    </mc:AlternateContent>
    <mc:AlternateContent xmlns:mc="http://schemas.openxmlformats.org/markup-compatibility/2006">
      <mc:Choice Requires="x14">
        <control shapeId="6352" r:id="rId353" name="Control 208">
          <controlPr defaultSize="0" r:id="rId62">
            <anchor moveWithCells="1">
              <from>
                <xdr:col>0</xdr:col>
                <xdr:colOff>0</xdr:colOff>
                <xdr:row>18</xdr:row>
                <xdr:rowOff>53340</xdr:rowOff>
              </from>
              <to>
                <xdr:col>0</xdr:col>
                <xdr:colOff>1295400</xdr:colOff>
                <xdr:row>18</xdr:row>
                <xdr:rowOff>182880</xdr:rowOff>
              </to>
            </anchor>
          </controlPr>
        </control>
      </mc:Choice>
      <mc:Fallback>
        <control shapeId="6352" r:id="rId353" name="Control 208"/>
      </mc:Fallback>
    </mc:AlternateContent>
    <mc:AlternateContent xmlns:mc="http://schemas.openxmlformats.org/markup-compatibility/2006">
      <mc:Choice Requires="x14">
        <control shapeId="6353" r:id="rId354" name="Control 209">
          <controlPr defaultSize="0" r:id="rId28">
            <anchor moveWithCells="1">
              <from>
                <xdr:col>0</xdr:col>
                <xdr:colOff>0</xdr:colOff>
                <xdr:row>20</xdr:row>
                <xdr:rowOff>220980</xdr:rowOff>
              </from>
              <to>
                <xdr:col>0</xdr:col>
                <xdr:colOff>121920</xdr:colOff>
                <xdr:row>20</xdr:row>
                <xdr:rowOff>350520</xdr:rowOff>
              </to>
            </anchor>
          </controlPr>
        </control>
      </mc:Choice>
      <mc:Fallback>
        <control shapeId="6353" r:id="rId354" name="Control 209"/>
      </mc:Fallback>
    </mc:AlternateContent>
    <mc:AlternateContent xmlns:mc="http://schemas.openxmlformats.org/markup-compatibility/2006">
      <mc:Choice Requires="x14">
        <control shapeId="6354" r:id="rId355" name="Control 210">
          <controlPr defaultSize="0" r:id="rId8">
            <anchor moveWithCells="1">
              <from>
                <xdr:col>0</xdr:col>
                <xdr:colOff>0</xdr:colOff>
                <xdr:row>22</xdr:row>
                <xdr:rowOff>228600</xdr:rowOff>
              </from>
              <to>
                <xdr:col>0</xdr:col>
                <xdr:colOff>129540</xdr:colOff>
                <xdr:row>22</xdr:row>
                <xdr:rowOff>365760</xdr:rowOff>
              </to>
            </anchor>
          </controlPr>
        </control>
      </mc:Choice>
      <mc:Fallback>
        <control shapeId="6354" r:id="rId355" name="Control 210"/>
      </mc:Fallback>
    </mc:AlternateContent>
    <mc:AlternateContent xmlns:mc="http://schemas.openxmlformats.org/markup-compatibility/2006">
      <mc:Choice Requires="x14">
        <control shapeId="6355" r:id="rId356" name="Control 211">
          <controlPr defaultSize="0" r:id="rId357">
            <anchor moveWithCells="1">
              <from>
                <xdr:col>0</xdr:col>
                <xdr:colOff>0</xdr:colOff>
                <xdr:row>6</xdr:row>
                <xdr:rowOff>175260</xdr:rowOff>
              </from>
              <to>
                <xdr:col>0</xdr:col>
                <xdr:colOff>121920</xdr:colOff>
                <xdr:row>7</xdr:row>
                <xdr:rowOff>121920</xdr:rowOff>
              </to>
            </anchor>
          </controlPr>
        </control>
      </mc:Choice>
      <mc:Fallback>
        <control shapeId="6355" r:id="rId356" name="Control 211"/>
      </mc:Fallback>
    </mc:AlternateContent>
    <mc:AlternateContent xmlns:mc="http://schemas.openxmlformats.org/markup-compatibility/2006">
      <mc:Choice Requires="x14">
        <control shapeId="6356" r:id="rId358" name="Control 212">
          <controlPr defaultSize="0" r:id="rId43">
            <anchor moveWithCells="1">
              <from>
                <xdr:col>0</xdr:col>
                <xdr:colOff>0</xdr:colOff>
                <xdr:row>12</xdr:row>
                <xdr:rowOff>38100</xdr:rowOff>
              </from>
              <to>
                <xdr:col>0</xdr:col>
                <xdr:colOff>739140</xdr:colOff>
                <xdr:row>12</xdr:row>
                <xdr:rowOff>167640</xdr:rowOff>
              </to>
            </anchor>
          </controlPr>
        </control>
      </mc:Choice>
      <mc:Fallback>
        <control shapeId="6356" r:id="rId358" name="Control 212"/>
      </mc:Fallback>
    </mc:AlternateContent>
    <mc:AlternateContent xmlns:mc="http://schemas.openxmlformats.org/markup-compatibility/2006">
      <mc:Choice Requires="x14">
        <control shapeId="6357" r:id="rId359" name="Control 213">
          <controlPr defaultSize="0" r:id="rId22">
            <anchor moveWithCells="1">
              <from>
                <xdr:col>0</xdr:col>
                <xdr:colOff>0</xdr:colOff>
                <xdr:row>17</xdr:row>
                <xdr:rowOff>175260</xdr:rowOff>
              </from>
              <to>
                <xdr:col>0</xdr:col>
                <xdr:colOff>1120140</xdr:colOff>
                <xdr:row>18</xdr:row>
                <xdr:rowOff>121920</xdr:rowOff>
              </to>
            </anchor>
          </controlPr>
        </control>
      </mc:Choice>
      <mc:Fallback>
        <control shapeId="6357" r:id="rId359" name="Control 213"/>
      </mc:Fallback>
    </mc:AlternateContent>
    <mc:AlternateContent xmlns:mc="http://schemas.openxmlformats.org/markup-compatibility/2006">
      <mc:Choice Requires="x14">
        <control shapeId="6358" r:id="rId360" name="Control 214">
          <controlPr defaultSize="0" r:id="rId28">
            <anchor moveWithCells="1">
              <from>
                <xdr:col>0</xdr:col>
                <xdr:colOff>0</xdr:colOff>
                <xdr:row>20</xdr:row>
                <xdr:rowOff>160020</xdr:rowOff>
              </from>
              <to>
                <xdr:col>0</xdr:col>
                <xdr:colOff>121920</xdr:colOff>
                <xdr:row>20</xdr:row>
                <xdr:rowOff>289560</xdr:rowOff>
              </to>
            </anchor>
          </controlPr>
        </control>
      </mc:Choice>
      <mc:Fallback>
        <control shapeId="6358" r:id="rId360" name="Control 214"/>
      </mc:Fallback>
    </mc:AlternateContent>
    <mc:AlternateContent xmlns:mc="http://schemas.openxmlformats.org/markup-compatibility/2006">
      <mc:Choice Requires="x14">
        <control shapeId="6359" r:id="rId361" name="Control 215">
          <controlPr defaultSize="0" r:id="rId8">
            <anchor moveWithCells="1">
              <from>
                <xdr:col>0</xdr:col>
                <xdr:colOff>0</xdr:colOff>
                <xdr:row>22</xdr:row>
                <xdr:rowOff>228600</xdr:rowOff>
              </from>
              <to>
                <xdr:col>0</xdr:col>
                <xdr:colOff>129540</xdr:colOff>
                <xdr:row>22</xdr:row>
                <xdr:rowOff>365760</xdr:rowOff>
              </to>
            </anchor>
          </controlPr>
        </control>
      </mc:Choice>
      <mc:Fallback>
        <control shapeId="6359" r:id="rId361" name="Control 215"/>
      </mc:Fallback>
    </mc:AlternateContent>
    <mc:AlternateContent xmlns:mc="http://schemas.openxmlformats.org/markup-compatibility/2006">
      <mc:Choice Requires="x14">
        <control shapeId="6370" r:id="rId362" name="Control 226">
          <controlPr defaultSize="0" r:id="rId363">
            <anchor moveWithCells="1">
              <from>
                <xdr:col>0</xdr:col>
                <xdr:colOff>0</xdr:colOff>
                <xdr:row>6</xdr:row>
                <xdr:rowOff>53340</xdr:rowOff>
              </from>
              <to>
                <xdr:col>0</xdr:col>
                <xdr:colOff>121920</xdr:colOff>
                <xdr:row>7</xdr:row>
                <xdr:rowOff>0</xdr:rowOff>
              </to>
            </anchor>
          </controlPr>
        </control>
      </mc:Choice>
      <mc:Fallback>
        <control shapeId="6370" r:id="rId362" name="Control 226"/>
      </mc:Fallback>
    </mc:AlternateContent>
    <mc:AlternateContent xmlns:mc="http://schemas.openxmlformats.org/markup-compatibility/2006">
      <mc:Choice Requires="x14">
        <control shapeId="6371" r:id="rId364" name="Control 227">
          <controlPr defaultSize="0" r:id="rId43">
            <anchor moveWithCells="1">
              <from>
                <xdr:col>0</xdr:col>
                <xdr:colOff>0</xdr:colOff>
                <xdr:row>10</xdr:row>
                <xdr:rowOff>137160</xdr:rowOff>
              </from>
              <to>
                <xdr:col>0</xdr:col>
                <xdr:colOff>739140</xdr:colOff>
                <xdr:row>11</xdr:row>
                <xdr:rowOff>83820</xdr:rowOff>
              </to>
            </anchor>
          </controlPr>
        </control>
      </mc:Choice>
      <mc:Fallback>
        <control shapeId="6371" r:id="rId364" name="Control 227"/>
      </mc:Fallback>
    </mc:AlternateContent>
    <mc:AlternateContent xmlns:mc="http://schemas.openxmlformats.org/markup-compatibility/2006">
      <mc:Choice Requires="x14">
        <control shapeId="6372" r:id="rId365" name="Control 228">
          <controlPr defaultSize="0" r:id="rId22">
            <anchor moveWithCells="1">
              <from>
                <xdr:col>0</xdr:col>
                <xdr:colOff>0</xdr:colOff>
                <xdr:row>15</xdr:row>
                <xdr:rowOff>144780</xdr:rowOff>
              </from>
              <to>
                <xdr:col>0</xdr:col>
                <xdr:colOff>1120140</xdr:colOff>
                <xdr:row>16</xdr:row>
                <xdr:rowOff>91440</xdr:rowOff>
              </to>
            </anchor>
          </controlPr>
        </control>
      </mc:Choice>
      <mc:Fallback>
        <control shapeId="6372" r:id="rId365" name="Control 228"/>
      </mc:Fallback>
    </mc:AlternateContent>
    <mc:AlternateContent xmlns:mc="http://schemas.openxmlformats.org/markup-compatibility/2006">
      <mc:Choice Requires="x14">
        <control shapeId="6373" r:id="rId366" name="Control 229">
          <controlPr defaultSize="0" r:id="rId48">
            <anchor moveWithCells="1">
              <from>
                <xdr:col>0</xdr:col>
                <xdr:colOff>0</xdr:colOff>
                <xdr:row>18</xdr:row>
                <xdr:rowOff>53340</xdr:rowOff>
              </from>
              <to>
                <xdr:col>0</xdr:col>
                <xdr:colOff>129540</xdr:colOff>
                <xdr:row>18</xdr:row>
                <xdr:rowOff>182880</xdr:rowOff>
              </to>
            </anchor>
          </controlPr>
        </control>
      </mc:Choice>
      <mc:Fallback>
        <control shapeId="6373" r:id="rId366" name="Control 229"/>
      </mc:Fallback>
    </mc:AlternateContent>
    <mc:AlternateContent xmlns:mc="http://schemas.openxmlformats.org/markup-compatibility/2006">
      <mc:Choice Requires="x14">
        <control shapeId="6374" r:id="rId367" name="Control 230">
          <controlPr defaultSize="0" r:id="rId8">
            <anchor moveWithCells="1">
              <from>
                <xdr:col>0</xdr:col>
                <xdr:colOff>0</xdr:colOff>
                <xdr:row>20</xdr:row>
                <xdr:rowOff>175260</xdr:rowOff>
              </from>
              <to>
                <xdr:col>0</xdr:col>
                <xdr:colOff>129540</xdr:colOff>
                <xdr:row>20</xdr:row>
                <xdr:rowOff>312420</xdr:rowOff>
              </to>
            </anchor>
          </controlPr>
        </control>
      </mc:Choice>
      <mc:Fallback>
        <control shapeId="6374" r:id="rId367" name="Control 230"/>
      </mc:Fallback>
    </mc:AlternateContent>
    <mc:AlternateContent xmlns:mc="http://schemas.openxmlformats.org/markup-compatibility/2006">
      <mc:Choice Requires="x14">
        <control shapeId="6380" r:id="rId368" name="Control 236">
          <controlPr defaultSize="0" r:id="rId369">
            <anchor moveWithCells="1">
              <from>
                <xdr:col>0</xdr:col>
                <xdr:colOff>0</xdr:colOff>
                <xdr:row>5</xdr:row>
                <xdr:rowOff>160020</xdr:rowOff>
              </from>
              <to>
                <xdr:col>0</xdr:col>
                <xdr:colOff>114300</xdr:colOff>
                <xdr:row>6</xdr:row>
                <xdr:rowOff>114300</xdr:rowOff>
              </to>
            </anchor>
          </controlPr>
        </control>
      </mc:Choice>
      <mc:Fallback>
        <control shapeId="6380" r:id="rId368" name="Control 236"/>
      </mc:Fallback>
    </mc:AlternateContent>
    <mc:AlternateContent xmlns:mc="http://schemas.openxmlformats.org/markup-compatibility/2006">
      <mc:Choice Requires="x14">
        <control shapeId="6381" r:id="rId370" name="Control 237">
          <controlPr defaultSize="0" r:id="rId43">
            <anchor moveWithCells="1">
              <from>
                <xdr:col>0</xdr:col>
                <xdr:colOff>0</xdr:colOff>
                <xdr:row>10</xdr:row>
                <xdr:rowOff>15240</xdr:rowOff>
              </from>
              <to>
                <xdr:col>0</xdr:col>
                <xdr:colOff>739140</xdr:colOff>
                <xdr:row>10</xdr:row>
                <xdr:rowOff>144780</xdr:rowOff>
              </to>
            </anchor>
          </controlPr>
        </control>
      </mc:Choice>
      <mc:Fallback>
        <control shapeId="6381" r:id="rId370" name="Control 237"/>
      </mc:Fallback>
    </mc:AlternateContent>
    <mc:AlternateContent xmlns:mc="http://schemas.openxmlformats.org/markup-compatibility/2006">
      <mc:Choice Requires="x14">
        <control shapeId="6382" r:id="rId371" name="Control 238">
          <controlPr defaultSize="0" r:id="rId22">
            <anchor moveWithCells="1">
              <from>
                <xdr:col>0</xdr:col>
                <xdr:colOff>0</xdr:colOff>
                <xdr:row>14</xdr:row>
                <xdr:rowOff>160020</xdr:rowOff>
              </from>
              <to>
                <xdr:col>0</xdr:col>
                <xdr:colOff>1120140</xdr:colOff>
                <xdr:row>15</xdr:row>
                <xdr:rowOff>106680</xdr:rowOff>
              </to>
            </anchor>
          </controlPr>
        </control>
      </mc:Choice>
      <mc:Fallback>
        <control shapeId="6382" r:id="rId371" name="Control 238"/>
      </mc:Fallback>
    </mc:AlternateContent>
    <mc:AlternateContent xmlns:mc="http://schemas.openxmlformats.org/markup-compatibility/2006">
      <mc:Choice Requires="x14">
        <control shapeId="6383" r:id="rId372" name="Control 239">
          <controlPr defaultSize="0" autoPict="0" r:id="rId28">
            <anchor moveWithCells="1">
              <from>
                <xdr:col>0</xdr:col>
                <xdr:colOff>0</xdr:colOff>
                <xdr:row>17</xdr:row>
                <xdr:rowOff>53340</xdr:rowOff>
              </from>
              <to>
                <xdr:col>0</xdr:col>
                <xdr:colOff>220980</xdr:colOff>
                <xdr:row>18</xdr:row>
                <xdr:rowOff>99060</xdr:rowOff>
              </to>
            </anchor>
          </controlPr>
        </control>
      </mc:Choice>
      <mc:Fallback>
        <control shapeId="6383" r:id="rId372" name="Control 239"/>
      </mc:Fallback>
    </mc:AlternateContent>
    <mc:AlternateContent xmlns:mc="http://schemas.openxmlformats.org/markup-compatibility/2006">
      <mc:Choice Requires="x14">
        <control shapeId="6384" r:id="rId373" name="Control 240">
          <controlPr defaultSize="0" r:id="rId8">
            <anchor moveWithCells="1">
              <from>
                <xdr:col>0</xdr:col>
                <xdr:colOff>0</xdr:colOff>
                <xdr:row>19</xdr:row>
                <xdr:rowOff>198120</xdr:rowOff>
              </from>
              <to>
                <xdr:col>0</xdr:col>
                <xdr:colOff>129540</xdr:colOff>
                <xdr:row>19</xdr:row>
                <xdr:rowOff>335280</xdr:rowOff>
              </to>
            </anchor>
          </controlPr>
        </control>
      </mc:Choice>
      <mc:Fallback>
        <control shapeId="6384" r:id="rId373" name="Control 240"/>
      </mc:Fallback>
    </mc:AlternateContent>
    <mc:AlternateContent xmlns:mc="http://schemas.openxmlformats.org/markup-compatibility/2006">
      <mc:Choice Requires="x14">
        <control shapeId="6385" r:id="rId374" name="Control 241">
          <controlPr defaultSize="0" r:id="rId375">
            <anchor moveWithCells="1">
              <from>
                <xdr:col>0</xdr:col>
                <xdr:colOff>0</xdr:colOff>
                <xdr:row>5</xdr:row>
                <xdr:rowOff>160020</xdr:rowOff>
              </from>
              <to>
                <xdr:col>0</xdr:col>
                <xdr:colOff>114300</xdr:colOff>
                <xdr:row>6</xdr:row>
                <xdr:rowOff>114300</xdr:rowOff>
              </to>
            </anchor>
          </controlPr>
        </control>
      </mc:Choice>
      <mc:Fallback>
        <control shapeId="6385" r:id="rId374" name="Control 241"/>
      </mc:Fallback>
    </mc:AlternateContent>
    <mc:AlternateContent xmlns:mc="http://schemas.openxmlformats.org/markup-compatibility/2006">
      <mc:Choice Requires="x14">
        <control shapeId="6386" r:id="rId376" name="Control 242">
          <controlPr defaultSize="0" r:id="rId43">
            <anchor moveWithCells="1">
              <from>
                <xdr:col>0</xdr:col>
                <xdr:colOff>0</xdr:colOff>
                <xdr:row>10</xdr:row>
                <xdr:rowOff>15240</xdr:rowOff>
              </from>
              <to>
                <xdr:col>0</xdr:col>
                <xdr:colOff>739140</xdr:colOff>
                <xdr:row>10</xdr:row>
                <xdr:rowOff>144780</xdr:rowOff>
              </to>
            </anchor>
          </controlPr>
        </control>
      </mc:Choice>
      <mc:Fallback>
        <control shapeId="6386" r:id="rId376" name="Control 242"/>
      </mc:Fallback>
    </mc:AlternateContent>
    <mc:AlternateContent xmlns:mc="http://schemas.openxmlformats.org/markup-compatibility/2006">
      <mc:Choice Requires="x14">
        <control shapeId="6387" r:id="rId377" name="Control 243">
          <controlPr defaultSize="0" r:id="rId22">
            <anchor moveWithCells="1">
              <from>
                <xdr:col>0</xdr:col>
                <xdr:colOff>0</xdr:colOff>
                <xdr:row>14</xdr:row>
                <xdr:rowOff>160020</xdr:rowOff>
              </from>
              <to>
                <xdr:col>0</xdr:col>
                <xdr:colOff>1120140</xdr:colOff>
                <xdr:row>15</xdr:row>
                <xdr:rowOff>106680</xdr:rowOff>
              </to>
            </anchor>
          </controlPr>
        </control>
      </mc:Choice>
      <mc:Fallback>
        <control shapeId="6387" r:id="rId377" name="Control 243"/>
      </mc:Fallback>
    </mc:AlternateContent>
    <mc:AlternateContent xmlns:mc="http://schemas.openxmlformats.org/markup-compatibility/2006">
      <mc:Choice Requires="x14">
        <control shapeId="6388" r:id="rId378" name="Control 244">
          <controlPr defaultSize="0" autoPict="0" r:id="rId28">
            <anchor moveWithCells="1">
              <from>
                <xdr:col>0</xdr:col>
                <xdr:colOff>0</xdr:colOff>
                <xdr:row>17</xdr:row>
                <xdr:rowOff>53340</xdr:rowOff>
              </from>
              <to>
                <xdr:col>0</xdr:col>
                <xdr:colOff>220980</xdr:colOff>
                <xdr:row>18</xdr:row>
                <xdr:rowOff>99060</xdr:rowOff>
              </to>
            </anchor>
          </controlPr>
        </control>
      </mc:Choice>
      <mc:Fallback>
        <control shapeId="6388" r:id="rId378" name="Control 244"/>
      </mc:Fallback>
    </mc:AlternateContent>
    <mc:AlternateContent xmlns:mc="http://schemas.openxmlformats.org/markup-compatibility/2006">
      <mc:Choice Requires="x14">
        <control shapeId="6389" r:id="rId379" name="Control 245">
          <controlPr defaultSize="0" r:id="rId8">
            <anchor moveWithCells="1">
              <from>
                <xdr:col>0</xdr:col>
                <xdr:colOff>0</xdr:colOff>
                <xdr:row>19</xdr:row>
                <xdr:rowOff>198120</xdr:rowOff>
              </from>
              <to>
                <xdr:col>0</xdr:col>
                <xdr:colOff>129540</xdr:colOff>
                <xdr:row>19</xdr:row>
                <xdr:rowOff>335280</xdr:rowOff>
              </to>
            </anchor>
          </controlPr>
        </control>
      </mc:Choice>
      <mc:Fallback>
        <control shapeId="6389" r:id="rId379" name="Control 245"/>
      </mc:Fallback>
    </mc:AlternateContent>
    <mc:AlternateContent xmlns:mc="http://schemas.openxmlformats.org/markup-compatibility/2006">
      <mc:Choice Requires="x14">
        <control shapeId="6390" r:id="rId380" name="Control 246">
          <controlPr defaultSize="0" r:id="rId381">
            <anchor moveWithCells="1">
              <from>
                <xdr:col>0</xdr:col>
                <xdr:colOff>0</xdr:colOff>
                <xdr:row>5</xdr:row>
                <xdr:rowOff>129540</xdr:rowOff>
              </from>
              <to>
                <xdr:col>0</xdr:col>
                <xdr:colOff>114300</xdr:colOff>
                <xdr:row>6</xdr:row>
                <xdr:rowOff>83820</xdr:rowOff>
              </to>
            </anchor>
          </controlPr>
        </control>
      </mc:Choice>
      <mc:Fallback>
        <control shapeId="6390" r:id="rId380" name="Control 246"/>
      </mc:Fallback>
    </mc:AlternateContent>
    <mc:AlternateContent xmlns:mc="http://schemas.openxmlformats.org/markup-compatibility/2006">
      <mc:Choice Requires="x14">
        <control shapeId="6391" r:id="rId382" name="Control 247">
          <controlPr defaultSize="0" r:id="rId43">
            <anchor moveWithCells="1">
              <from>
                <xdr:col>0</xdr:col>
                <xdr:colOff>0</xdr:colOff>
                <xdr:row>9</xdr:row>
                <xdr:rowOff>137160</xdr:rowOff>
              </from>
              <to>
                <xdr:col>0</xdr:col>
                <xdr:colOff>739140</xdr:colOff>
                <xdr:row>10</xdr:row>
                <xdr:rowOff>83820</xdr:rowOff>
              </to>
            </anchor>
          </controlPr>
        </control>
      </mc:Choice>
      <mc:Fallback>
        <control shapeId="6391" r:id="rId382" name="Control 247"/>
      </mc:Fallback>
    </mc:AlternateContent>
    <mc:AlternateContent xmlns:mc="http://schemas.openxmlformats.org/markup-compatibility/2006">
      <mc:Choice Requires="x14">
        <control shapeId="6392" r:id="rId383" name="Control 248">
          <controlPr defaultSize="0" r:id="rId384">
            <anchor moveWithCells="1">
              <from>
                <xdr:col>0</xdr:col>
                <xdr:colOff>0</xdr:colOff>
                <xdr:row>13</xdr:row>
                <xdr:rowOff>175260</xdr:rowOff>
              </from>
              <to>
                <xdr:col>0</xdr:col>
                <xdr:colOff>1028700</xdr:colOff>
                <xdr:row>14</xdr:row>
                <xdr:rowOff>129540</xdr:rowOff>
              </to>
            </anchor>
          </controlPr>
        </control>
      </mc:Choice>
      <mc:Fallback>
        <control shapeId="6392" r:id="rId383" name="Control 248"/>
      </mc:Fallback>
    </mc:AlternateContent>
    <mc:AlternateContent xmlns:mc="http://schemas.openxmlformats.org/markup-compatibility/2006">
      <mc:Choice Requires="x14">
        <control shapeId="6393" r:id="rId385" name="Control 249">
          <controlPr defaultSize="0" r:id="rId348">
            <anchor moveWithCells="1">
              <from>
                <xdr:col>0</xdr:col>
                <xdr:colOff>0</xdr:colOff>
                <xdr:row>16</xdr:row>
                <xdr:rowOff>60960</xdr:rowOff>
              </from>
              <to>
                <xdr:col>0</xdr:col>
                <xdr:colOff>121920</xdr:colOff>
                <xdr:row>17</xdr:row>
                <xdr:rowOff>15240</xdr:rowOff>
              </to>
            </anchor>
          </controlPr>
        </control>
      </mc:Choice>
      <mc:Fallback>
        <control shapeId="6393" r:id="rId385" name="Control 249"/>
      </mc:Fallback>
    </mc:AlternateContent>
    <mc:AlternateContent xmlns:mc="http://schemas.openxmlformats.org/markup-compatibility/2006">
      <mc:Choice Requires="x14">
        <control shapeId="6394" r:id="rId386" name="Control 250">
          <controlPr defaultSize="0" r:id="rId387">
            <anchor moveWithCells="1">
              <from>
                <xdr:col>0</xdr:col>
                <xdr:colOff>0</xdr:colOff>
                <xdr:row>18</xdr:row>
                <xdr:rowOff>198120</xdr:rowOff>
              </from>
              <to>
                <xdr:col>0</xdr:col>
                <xdr:colOff>129540</xdr:colOff>
                <xdr:row>19</xdr:row>
                <xdr:rowOff>129540</xdr:rowOff>
              </to>
            </anchor>
          </controlPr>
        </control>
      </mc:Choice>
      <mc:Fallback>
        <control shapeId="6394" r:id="rId386" name="Control 250"/>
      </mc:Fallback>
    </mc:AlternateContent>
    <mc:AlternateContent xmlns:mc="http://schemas.openxmlformats.org/markup-compatibility/2006">
      <mc:Choice Requires="x14">
        <control shapeId="6395" r:id="rId388" name="Control 251">
          <controlPr defaultSize="0" r:id="rId389">
            <anchor moveWithCells="1">
              <from>
                <xdr:col>0</xdr:col>
                <xdr:colOff>0</xdr:colOff>
                <xdr:row>5</xdr:row>
                <xdr:rowOff>129540</xdr:rowOff>
              </from>
              <to>
                <xdr:col>0</xdr:col>
                <xdr:colOff>114300</xdr:colOff>
                <xdr:row>6</xdr:row>
                <xdr:rowOff>83820</xdr:rowOff>
              </to>
            </anchor>
          </controlPr>
        </control>
      </mc:Choice>
      <mc:Fallback>
        <control shapeId="6395" r:id="rId388" name="Control 251"/>
      </mc:Fallback>
    </mc:AlternateContent>
    <mc:AlternateContent xmlns:mc="http://schemas.openxmlformats.org/markup-compatibility/2006">
      <mc:Choice Requires="x14">
        <control shapeId="6396" r:id="rId390" name="Control 252">
          <controlPr defaultSize="0" r:id="rId43">
            <anchor moveWithCells="1">
              <from>
                <xdr:col>0</xdr:col>
                <xdr:colOff>0</xdr:colOff>
                <xdr:row>9</xdr:row>
                <xdr:rowOff>137160</xdr:rowOff>
              </from>
              <to>
                <xdr:col>0</xdr:col>
                <xdr:colOff>739140</xdr:colOff>
                <xdr:row>10</xdr:row>
                <xdr:rowOff>83820</xdr:rowOff>
              </to>
            </anchor>
          </controlPr>
        </control>
      </mc:Choice>
      <mc:Fallback>
        <control shapeId="6396" r:id="rId390" name="Control 252"/>
      </mc:Fallback>
    </mc:AlternateContent>
    <mc:AlternateContent xmlns:mc="http://schemas.openxmlformats.org/markup-compatibility/2006">
      <mc:Choice Requires="x14">
        <control shapeId="6397" r:id="rId391" name="Control 253">
          <controlPr defaultSize="0" r:id="rId384">
            <anchor moveWithCells="1">
              <from>
                <xdr:col>0</xdr:col>
                <xdr:colOff>0</xdr:colOff>
                <xdr:row>13</xdr:row>
                <xdr:rowOff>175260</xdr:rowOff>
              </from>
              <to>
                <xdr:col>0</xdr:col>
                <xdr:colOff>1028700</xdr:colOff>
                <xdr:row>14</xdr:row>
                <xdr:rowOff>129540</xdr:rowOff>
              </to>
            </anchor>
          </controlPr>
        </control>
      </mc:Choice>
      <mc:Fallback>
        <control shapeId="6397" r:id="rId391" name="Control 253"/>
      </mc:Fallback>
    </mc:AlternateContent>
    <mc:AlternateContent xmlns:mc="http://schemas.openxmlformats.org/markup-compatibility/2006">
      <mc:Choice Requires="x14">
        <control shapeId="6398" r:id="rId392" name="Control 254">
          <controlPr defaultSize="0" r:id="rId348">
            <anchor moveWithCells="1">
              <from>
                <xdr:col>0</xdr:col>
                <xdr:colOff>0</xdr:colOff>
                <xdr:row>16</xdr:row>
                <xdr:rowOff>60960</xdr:rowOff>
              </from>
              <to>
                <xdr:col>0</xdr:col>
                <xdr:colOff>121920</xdr:colOff>
                <xdr:row>17</xdr:row>
                <xdr:rowOff>15240</xdr:rowOff>
              </to>
            </anchor>
          </controlPr>
        </control>
      </mc:Choice>
      <mc:Fallback>
        <control shapeId="6398" r:id="rId392" name="Control 254"/>
      </mc:Fallback>
    </mc:AlternateContent>
    <mc:AlternateContent xmlns:mc="http://schemas.openxmlformats.org/markup-compatibility/2006">
      <mc:Choice Requires="x14">
        <control shapeId="6399" r:id="rId393" name="Control 255">
          <controlPr defaultSize="0" r:id="rId387">
            <anchor moveWithCells="1">
              <from>
                <xdr:col>0</xdr:col>
                <xdr:colOff>0</xdr:colOff>
                <xdr:row>18</xdr:row>
                <xdr:rowOff>198120</xdr:rowOff>
              </from>
              <to>
                <xdr:col>0</xdr:col>
                <xdr:colOff>129540</xdr:colOff>
                <xdr:row>19</xdr:row>
                <xdr:rowOff>129540</xdr:rowOff>
              </to>
            </anchor>
          </controlPr>
        </control>
      </mc:Choice>
      <mc:Fallback>
        <control shapeId="6399" r:id="rId393" name="Control 255"/>
      </mc:Fallback>
    </mc:AlternateContent>
    <mc:AlternateContent xmlns:mc="http://schemas.openxmlformats.org/markup-compatibility/2006">
      <mc:Choice Requires="x14">
        <control shapeId="6415" r:id="rId394" name="Control 271">
          <controlPr defaultSize="0" r:id="rId395">
            <anchor moveWithCells="1">
              <from>
                <xdr:col>0</xdr:col>
                <xdr:colOff>0</xdr:colOff>
                <xdr:row>5</xdr:row>
                <xdr:rowOff>38100</xdr:rowOff>
              </from>
              <to>
                <xdr:col>0</xdr:col>
                <xdr:colOff>114300</xdr:colOff>
                <xdr:row>5</xdr:row>
                <xdr:rowOff>167640</xdr:rowOff>
              </to>
            </anchor>
          </controlPr>
        </control>
      </mc:Choice>
      <mc:Fallback>
        <control shapeId="6415" r:id="rId394" name="Control 271"/>
      </mc:Fallback>
    </mc:AlternateContent>
    <mc:AlternateContent xmlns:mc="http://schemas.openxmlformats.org/markup-compatibility/2006">
      <mc:Choice Requires="x14">
        <control shapeId="6416" r:id="rId396" name="Control 272">
          <controlPr defaultSize="0" r:id="rId14">
            <anchor moveWithCells="1">
              <from>
                <xdr:col>0</xdr:col>
                <xdr:colOff>0</xdr:colOff>
                <xdr:row>8</xdr:row>
                <xdr:rowOff>83820</xdr:rowOff>
              </from>
              <to>
                <xdr:col>0</xdr:col>
                <xdr:colOff>739140</xdr:colOff>
                <xdr:row>9</xdr:row>
                <xdr:rowOff>38100</xdr:rowOff>
              </to>
            </anchor>
          </controlPr>
        </control>
      </mc:Choice>
      <mc:Fallback>
        <control shapeId="6416" r:id="rId396" name="Control 272"/>
      </mc:Fallback>
    </mc:AlternateContent>
    <mc:AlternateContent xmlns:mc="http://schemas.openxmlformats.org/markup-compatibility/2006">
      <mc:Choice Requires="x14">
        <control shapeId="6417" r:id="rId397" name="Control 273">
          <controlPr defaultSize="0" r:id="rId12">
            <anchor moveWithCells="1">
              <from>
                <xdr:col>0</xdr:col>
                <xdr:colOff>0</xdr:colOff>
                <xdr:row>11</xdr:row>
                <xdr:rowOff>160020</xdr:rowOff>
              </from>
              <to>
                <xdr:col>0</xdr:col>
                <xdr:colOff>1120140</xdr:colOff>
                <xdr:row>12</xdr:row>
                <xdr:rowOff>114300</xdr:rowOff>
              </to>
            </anchor>
          </controlPr>
        </control>
      </mc:Choice>
      <mc:Fallback>
        <control shapeId="6417" r:id="rId397" name="Control 273"/>
      </mc:Fallback>
    </mc:AlternateContent>
    <mc:AlternateContent xmlns:mc="http://schemas.openxmlformats.org/markup-compatibility/2006">
      <mc:Choice Requires="x14">
        <control shapeId="6418" r:id="rId398" name="Control 274">
          <controlPr defaultSize="0" r:id="rId10">
            <anchor moveWithCells="1">
              <from>
                <xdr:col>0</xdr:col>
                <xdr:colOff>0</xdr:colOff>
                <xdr:row>13</xdr:row>
                <xdr:rowOff>175260</xdr:rowOff>
              </from>
              <to>
                <xdr:col>0</xdr:col>
                <xdr:colOff>114300</xdr:colOff>
                <xdr:row>14</xdr:row>
                <xdr:rowOff>129540</xdr:rowOff>
              </to>
            </anchor>
          </controlPr>
        </control>
      </mc:Choice>
      <mc:Fallback>
        <control shapeId="6418" r:id="rId398" name="Control 274"/>
      </mc:Fallback>
    </mc:AlternateContent>
    <mc:AlternateContent xmlns:mc="http://schemas.openxmlformats.org/markup-compatibility/2006">
      <mc:Choice Requires="x14">
        <control shapeId="6419" r:id="rId399" name="Control 275">
          <controlPr defaultSize="0" r:id="rId8">
            <anchor moveWithCells="1">
              <from>
                <xdr:col>0</xdr:col>
                <xdr:colOff>0</xdr:colOff>
                <xdr:row>16</xdr:row>
                <xdr:rowOff>38100</xdr:rowOff>
              </from>
              <to>
                <xdr:col>0</xdr:col>
                <xdr:colOff>129540</xdr:colOff>
                <xdr:row>16</xdr:row>
                <xdr:rowOff>175260</xdr:rowOff>
              </to>
            </anchor>
          </controlPr>
        </control>
      </mc:Choice>
      <mc:Fallback>
        <control shapeId="6419" r:id="rId399" name="Control 275"/>
      </mc:Fallback>
    </mc:AlternateContent>
    <mc:AlternateContent xmlns:mc="http://schemas.openxmlformats.org/markup-compatibility/2006">
      <mc:Choice Requires="x14">
        <control shapeId="6425" r:id="rId400" name="Control 281">
          <controlPr defaultSize="0" r:id="rId401">
            <anchor moveWithCells="1">
              <from>
                <xdr:col>0</xdr:col>
                <xdr:colOff>0</xdr:colOff>
                <xdr:row>5</xdr:row>
                <xdr:rowOff>22860</xdr:rowOff>
              </from>
              <to>
                <xdr:col>0</xdr:col>
                <xdr:colOff>114300</xdr:colOff>
                <xdr:row>5</xdr:row>
                <xdr:rowOff>152400</xdr:rowOff>
              </to>
            </anchor>
          </controlPr>
        </control>
      </mc:Choice>
      <mc:Fallback>
        <control shapeId="6425" r:id="rId400" name="Control 281"/>
      </mc:Fallback>
    </mc:AlternateContent>
    <mc:AlternateContent xmlns:mc="http://schemas.openxmlformats.org/markup-compatibility/2006">
      <mc:Choice Requires="x14">
        <control shapeId="6426" r:id="rId402" name="Control 282">
          <controlPr defaultSize="0" r:id="rId14">
            <anchor moveWithCells="1">
              <from>
                <xdr:col>0</xdr:col>
                <xdr:colOff>0</xdr:colOff>
                <xdr:row>8</xdr:row>
                <xdr:rowOff>53340</xdr:rowOff>
              </from>
              <to>
                <xdr:col>0</xdr:col>
                <xdr:colOff>739140</xdr:colOff>
                <xdr:row>9</xdr:row>
                <xdr:rowOff>7620</xdr:rowOff>
              </to>
            </anchor>
          </controlPr>
        </control>
      </mc:Choice>
      <mc:Fallback>
        <control shapeId="6426" r:id="rId402" name="Control 282"/>
      </mc:Fallback>
    </mc:AlternateContent>
    <mc:AlternateContent xmlns:mc="http://schemas.openxmlformats.org/markup-compatibility/2006">
      <mc:Choice Requires="x14">
        <control shapeId="6427" r:id="rId403" name="Control 283">
          <controlPr defaultSize="0" r:id="rId12">
            <anchor moveWithCells="1">
              <from>
                <xdr:col>0</xdr:col>
                <xdr:colOff>0</xdr:colOff>
                <xdr:row>11</xdr:row>
                <xdr:rowOff>99060</xdr:rowOff>
              </from>
              <to>
                <xdr:col>0</xdr:col>
                <xdr:colOff>1120140</xdr:colOff>
                <xdr:row>12</xdr:row>
                <xdr:rowOff>53340</xdr:rowOff>
              </to>
            </anchor>
          </controlPr>
        </control>
      </mc:Choice>
      <mc:Fallback>
        <control shapeId="6427" r:id="rId403" name="Control 283"/>
      </mc:Fallback>
    </mc:AlternateContent>
    <mc:AlternateContent xmlns:mc="http://schemas.openxmlformats.org/markup-compatibility/2006">
      <mc:Choice Requires="x14">
        <control shapeId="6428" r:id="rId404" name="Control 284">
          <controlPr defaultSize="0" r:id="rId10">
            <anchor moveWithCells="1">
              <from>
                <xdr:col>0</xdr:col>
                <xdr:colOff>0</xdr:colOff>
                <xdr:row>13</xdr:row>
                <xdr:rowOff>114300</xdr:rowOff>
              </from>
              <to>
                <xdr:col>0</xdr:col>
                <xdr:colOff>114300</xdr:colOff>
                <xdr:row>14</xdr:row>
                <xdr:rowOff>68580</xdr:rowOff>
              </to>
            </anchor>
          </controlPr>
        </control>
      </mc:Choice>
      <mc:Fallback>
        <control shapeId="6428" r:id="rId404" name="Control 284"/>
      </mc:Fallback>
    </mc:AlternateContent>
    <mc:AlternateContent xmlns:mc="http://schemas.openxmlformats.org/markup-compatibility/2006">
      <mc:Choice Requires="x14">
        <control shapeId="6429" r:id="rId405" name="Control 285">
          <controlPr defaultSize="0" r:id="rId8">
            <anchor moveWithCells="1">
              <from>
                <xdr:col>0</xdr:col>
                <xdr:colOff>0</xdr:colOff>
                <xdr:row>15</xdr:row>
                <xdr:rowOff>144780</xdr:rowOff>
              </from>
              <to>
                <xdr:col>0</xdr:col>
                <xdr:colOff>129540</xdr:colOff>
                <xdr:row>16</xdr:row>
                <xdr:rowOff>99060</xdr:rowOff>
              </to>
            </anchor>
          </controlPr>
        </control>
      </mc:Choice>
      <mc:Fallback>
        <control shapeId="6429" r:id="rId405" name="Control 285"/>
      </mc:Fallback>
    </mc:AlternateContent>
    <mc:AlternateContent xmlns:mc="http://schemas.openxmlformats.org/markup-compatibility/2006">
      <mc:Choice Requires="x14">
        <control shapeId="6430" r:id="rId406" name="Control 286">
          <controlPr defaultSize="0" r:id="rId407">
            <anchor moveWithCells="1">
              <from>
                <xdr:col>0</xdr:col>
                <xdr:colOff>0</xdr:colOff>
                <xdr:row>4</xdr:row>
                <xdr:rowOff>160020</xdr:rowOff>
              </from>
              <to>
                <xdr:col>0</xdr:col>
                <xdr:colOff>121920</xdr:colOff>
                <xdr:row>5</xdr:row>
                <xdr:rowOff>106680</xdr:rowOff>
              </to>
            </anchor>
          </controlPr>
        </control>
      </mc:Choice>
      <mc:Fallback>
        <control shapeId="6430" r:id="rId406" name="Control 286"/>
      </mc:Fallback>
    </mc:AlternateContent>
    <mc:AlternateContent xmlns:mc="http://schemas.openxmlformats.org/markup-compatibility/2006">
      <mc:Choice Requires="x14">
        <control shapeId="6431" r:id="rId408" name="Control 287">
          <controlPr defaultSize="0" r:id="rId43">
            <anchor moveWithCells="1">
              <from>
                <xdr:col>0</xdr:col>
                <xdr:colOff>0</xdr:colOff>
                <xdr:row>7</xdr:row>
                <xdr:rowOff>175260</xdr:rowOff>
              </from>
              <to>
                <xdr:col>0</xdr:col>
                <xdr:colOff>739140</xdr:colOff>
                <xdr:row>8</xdr:row>
                <xdr:rowOff>121920</xdr:rowOff>
              </to>
            </anchor>
          </controlPr>
        </control>
      </mc:Choice>
      <mc:Fallback>
        <control shapeId="6431" r:id="rId408" name="Control 287"/>
      </mc:Fallback>
    </mc:AlternateContent>
    <mc:AlternateContent xmlns:mc="http://schemas.openxmlformats.org/markup-compatibility/2006">
      <mc:Choice Requires="x14">
        <control shapeId="6432" r:id="rId409" name="Control 288">
          <controlPr defaultSize="0" r:id="rId22">
            <anchor moveWithCells="1">
              <from>
                <xdr:col>0</xdr:col>
                <xdr:colOff>0</xdr:colOff>
                <xdr:row>11</xdr:row>
                <xdr:rowOff>7620</xdr:rowOff>
              </from>
              <to>
                <xdr:col>0</xdr:col>
                <xdr:colOff>1120140</xdr:colOff>
                <xdr:row>11</xdr:row>
                <xdr:rowOff>137160</xdr:rowOff>
              </to>
            </anchor>
          </controlPr>
        </control>
      </mc:Choice>
      <mc:Fallback>
        <control shapeId="6432" r:id="rId409" name="Control 288"/>
      </mc:Fallback>
    </mc:AlternateContent>
    <mc:AlternateContent xmlns:mc="http://schemas.openxmlformats.org/markup-compatibility/2006">
      <mc:Choice Requires="x14">
        <control shapeId="6433" r:id="rId410" name="Control 289">
          <controlPr defaultSize="0" r:id="rId28">
            <anchor moveWithCells="1">
              <from>
                <xdr:col>0</xdr:col>
                <xdr:colOff>0</xdr:colOff>
                <xdr:row>13</xdr:row>
                <xdr:rowOff>22860</xdr:rowOff>
              </from>
              <to>
                <xdr:col>0</xdr:col>
                <xdr:colOff>121920</xdr:colOff>
                <xdr:row>13</xdr:row>
                <xdr:rowOff>152400</xdr:rowOff>
              </to>
            </anchor>
          </controlPr>
        </control>
      </mc:Choice>
      <mc:Fallback>
        <control shapeId="6433" r:id="rId410" name="Control 289"/>
      </mc:Fallback>
    </mc:AlternateContent>
    <mc:AlternateContent xmlns:mc="http://schemas.openxmlformats.org/markup-compatibility/2006">
      <mc:Choice Requires="x14">
        <control shapeId="6434" r:id="rId411" name="Control 290">
          <controlPr defaultSize="0" r:id="rId8">
            <anchor moveWithCells="1">
              <from>
                <xdr:col>0</xdr:col>
                <xdr:colOff>0</xdr:colOff>
                <xdr:row>15</xdr:row>
                <xdr:rowOff>45720</xdr:rowOff>
              </from>
              <to>
                <xdr:col>0</xdr:col>
                <xdr:colOff>129540</xdr:colOff>
                <xdr:row>16</xdr:row>
                <xdr:rowOff>0</xdr:rowOff>
              </to>
            </anchor>
          </controlPr>
        </control>
      </mc:Choice>
      <mc:Fallback>
        <control shapeId="6434" r:id="rId411" name="Control 290"/>
      </mc:Fallback>
    </mc:AlternateContent>
    <mc:AlternateContent xmlns:mc="http://schemas.openxmlformats.org/markup-compatibility/2006">
      <mc:Choice Requires="x14">
        <control shapeId="6435" r:id="rId412" name="Control 291">
          <controlPr defaultSize="0" r:id="rId413">
            <anchor moveWithCells="1">
              <from>
                <xdr:col>0</xdr:col>
                <xdr:colOff>0</xdr:colOff>
                <xdr:row>5</xdr:row>
                <xdr:rowOff>22860</xdr:rowOff>
              </from>
              <to>
                <xdr:col>0</xdr:col>
                <xdr:colOff>114300</xdr:colOff>
                <xdr:row>5</xdr:row>
                <xdr:rowOff>152400</xdr:rowOff>
              </to>
            </anchor>
          </controlPr>
        </control>
      </mc:Choice>
      <mc:Fallback>
        <control shapeId="6435" r:id="rId412" name="Control 291"/>
      </mc:Fallback>
    </mc:AlternateContent>
    <mc:AlternateContent xmlns:mc="http://schemas.openxmlformats.org/markup-compatibility/2006">
      <mc:Choice Requires="x14">
        <control shapeId="6436" r:id="rId414" name="Control 292">
          <controlPr defaultSize="0" r:id="rId43">
            <anchor moveWithCells="1">
              <from>
                <xdr:col>0</xdr:col>
                <xdr:colOff>0</xdr:colOff>
                <xdr:row>8</xdr:row>
                <xdr:rowOff>45720</xdr:rowOff>
              </from>
              <to>
                <xdr:col>0</xdr:col>
                <xdr:colOff>739140</xdr:colOff>
                <xdr:row>8</xdr:row>
                <xdr:rowOff>175260</xdr:rowOff>
              </to>
            </anchor>
          </controlPr>
        </control>
      </mc:Choice>
      <mc:Fallback>
        <control shapeId="6436" r:id="rId414" name="Control 292"/>
      </mc:Fallback>
    </mc:AlternateContent>
    <mc:AlternateContent xmlns:mc="http://schemas.openxmlformats.org/markup-compatibility/2006">
      <mc:Choice Requires="x14">
        <control shapeId="6437" r:id="rId415" name="Control 293">
          <controlPr defaultSize="0" r:id="rId12">
            <anchor moveWithCells="1">
              <from>
                <xdr:col>0</xdr:col>
                <xdr:colOff>0</xdr:colOff>
                <xdr:row>11</xdr:row>
                <xdr:rowOff>68580</xdr:rowOff>
              </from>
              <to>
                <xdr:col>0</xdr:col>
                <xdr:colOff>1120140</xdr:colOff>
                <xdr:row>12</xdr:row>
                <xdr:rowOff>22860</xdr:rowOff>
              </to>
            </anchor>
          </controlPr>
        </control>
      </mc:Choice>
      <mc:Fallback>
        <control shapeId="6437" r:id="rId415" name="Control 293"/>
      </mc:Fallback>
    </mc:AlternateContent>
    <mc:AlternateContent xmlns:mc="http://schemas.openxmlformats.org/markup-compatibility/2006">
      <mc:Choice Requires="x14">
        <control shapeId="6438" r:id="rId416" name="Control 294">
          <controlPr defaultSize="0" r:id="rId10">
            <anchor moveWithCells="1">
              <from>
                <xdr:col>0</xdr:col>
                <xdr:colOff>0</xdr:colOff>
                <xdr:row>13</xdr:row>
                <xdr:rowOff>91440</xdr:rowOff>
              </from>
              <to>
                <xdr:col>0</xdr:col>
                <xdr:colOff>114300</xdr:colOff>
                <xdr:row>14</xdr:row>
                <xdr:rowOff>45720</xdr:rowOff>
              </to>
            </anchor>
          </controlPr>
        </control>
      </mc:Choice>
      <mc:Fallback>
        <control shapeId="6438" r:id="rId416" name="Control 294"/>
      </mc:Fallback>
    </mc:AlternateContent>
    <mc:AlternateContent xmlns:mc="http://schemas.openxmlformats.org/markup-compatibility/2006">
      <mc:Choice Requires="x14">
        <control shapeId="6439" r:id="rId417" name="Control 295">
          <controlPr defaultSize="0" r:id="rId8">
            <anchor moveWithCells="1">
              <from>
                <xdr:col>0</xdr:col>
                <xdr:colOff>0</xdr:colOff>
                <xdr:row>15</xdr:row>
                <xdr:rowOff>114300</xdr:rowOff>
              </from>
              <to>
                <xdr:col>0</xdr:col>
                <xdr:colOff>129540</xdr:colOff>
                <xdr:row>16</xdr:row>
                <xdr:rowOff>68580</xdr:rowOff>
              </to>
            </anchor>
          </controlPr>
        </control>
      </mc:Choice>
      <mc:Fallback>
        <control shapeId="6439" r:id="rId417" name="Control 295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C6"/>
  <sheetViews>
    <sheetView zoomScale="70" zoomScaleNormal="70" workbookViewId="0">
      <selection activeCell="H35" sqref="H35"/>
    </sheetView>
  </sheetViews>
  <sheetFormatPr defaultColWidth="8.88671875" defaultRowHeight="14.4"/>
  <cols>
    <col min="1" max="1" width="5.6640625" bestFit="1" customWidth="1"/>
    <col min="2" max="2" width="14.5546875" bestFit="1" customWidth="1"/>
    <col min="3" max="3" width="16.109375" bestFit="1" customWidth="1"/>
    <col min="9" max="9" width="15.33203125" bestFit="1" customWidth="1"/>
    <col min="10" max="10" width="28.33203125" bestFit="1" customWidth="1"/>
    <col min="11" max="11" width="18.44140625" bestFit="1" customWidth="1"/>
    <col min="12" max="12" width="62.33203125" bestFit="1" customWidth="1"/>
  </cols>
  <sheetData>
    <row r="1" spans="1:3">
      <c r="A1" s="86" t="s">
        <v>63</v>
      </c>
      <c r="B1" s="86" t="s">
        <v>64</v>
      </c>
      <c r="C1" s="87" t="s">
        <v>123</v>
      </c>
    </row>
    <row r="2" spans="1:3" ht="27.6">
      <c r="A2" s="53" t="s">
        <v>22</v>
      </c>
      <c r="B2" s="85" t="s">
        <v>1</v>
      </c>
      <c r="C2" s="88" t="b">
        <v>0</v>
      </c>
    </row>
    <row r="3" spans="1:3">
      <c r="A3" s="53" t="s">
        <v>24</v>
      </c>
      <c r="B3" s="85" t="s">
        <v>25</v>
      </c>
      <c r="C3" s="89" t="b">
        <v>0</v>
      </c>
    </row>
    <row r="4" spans="1:3" ht="27.6">
      <c r="A4" s="53" t="s">
        <v>26</v>
      </c>
      <c r="B4" s="85" t="s">
        <v>27</v>
      </c>
      <c r="C4" s="89" t="b">
        <v>0</v>
      </c>
    </row>
    <row r="5" spans="1:3" ht="27.6">
      <c r="A5" s="53" t="s">
        <v>39</v>
      </c>
      <c r="B5" s="85" t="s">
        <v>27</v>
      </c>
      <c r="C5" s="89" t="b">
        <v>0</v>
      </c>
    </row>
    <row r="6" spans="1:3">
      <c r="A6" s="53" t="s">
        <v>50</v>
      </c>
      <c r="B6" s="85" t="s">
        <v>25</v>
      </c>
      <c r="C6" s="89" t="b">
        <v>0</v>
      </c>
    </row>
  </sheetData>
  <conditionalFormatting sqref="C2:C6">
    <cfRule type="cellIs" dxfId="0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D2F48F15A9F42AB29E4A68231D9A4" ma:contentTypeVersion="15" ma:contentTypeDescription="Create a new document." ma:contentTypeScope="" ma:versionID="076da6730c833006e4daab9ba0d81abb">
  <xsd:schema xmlns:xsd="http://www.w3.org/2001/XMLSchema" xmlns:xs="http://www.w3.org/2001/XMLSchema" xmlns:p="http://schemas.microsoft.com/office/2006/metadata/properties" xmlns:ns1="http://schemas.microsoft.com/sharepoint/v3" xmlns:ns2="86cedade-ebff-4b8d-b2a3-faad7f3c3397" xmlns:ns3="916002f9-0322-485a-9445-426815c01027" targetNamespace="http://schemas.microsoft.com/office/2006/metadata/properties" ma:root="true" ma:fieldsID="df2694061866efa02c56035bac5f9ae1" ns1:_="" ns2:_="" ns3:_="">
    <xsd:import namespace="http://schemas.microsoft.com/sharepoint/v3"/>
    <xsd:import namespace="86cedade-ebff-4b8d-b2a3-faad7f3c3397"/>
    <xsd:import namespace="916002f9-0322-485a-9445-426815c010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Gruppe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cedade-ebff-4b8d-b2a3-faad7f3c33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Gruppe" ma:index="16" nillable="true" ma:displayName="Gruppe" ma:list="UserInfo" ma:SearchPeopleOnly="false" ma:SharePointGroup="0" ma:internalName="Grupp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6002f9-0322-485a-9445-426815c0102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Gruppe xmlns="86cedade-ebff-4b8d-b2a3-faad7f3c3397">
      <UserInfo>
        <DisplayName/>
        <AccountId xsi:nil="true"/>
        <AccountType/>
      </UserInfo>
    </Gruppe>
  </documentManagement>
</p:properties>
</file>

<file path=customXml/itemProps1.xml><?xml version="1.0" encoding="utf-8"?>
<ds:datastoreItem xmlns:ds="http://schemas.openxmlformats.org/officeDocument/2006/customXml" ds:itemID="{F3275F7F-C709-48CB-B233-349DA8142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6cedade-ebff-4b8d-b2a3-faad7f3c3397"/>
    <ds:schemaRef ds:uri="916002f9-0322-485a-9445-426815c01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849B18-22BA-4D5D-85D3-9709FEB09B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D03486-A82B-4247-AA2D-8772BEB71791}">
  <ds:schemaRefs>
    <ds:schemaRef ds:uri="http://schemas.openxmlformats.org/package/2006/metadata/core-properties"/>
    <ds:schemaRef ds:uri="http://schemas.microsoft.com/office/2006/documentManagement/types"/>
    <ds:schemaRef ds:uri="916002f9-0322-485a-9445-426815c01027"/>
    <ds:schemaRef ds:uri="86cedade-ebff-4b8d-b2a3-faad7f3c3397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October</vt:lpstr>
      <vt:lpstr>Mail_Creator</vt:lpstr>
      <vt:lpstr>RIC extract</vt:lpstr>
      <vt:lpstr>Sheet1</vt:lpstr>
    </vt:vector>
  </TitlesOfParts>
  <Company>Raiffeisen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Angelo TUCHESLAU</dc:creator>
  <cp:lastModifiedBy>Arber BAJRAKTARI</cp:lastModifiedBy>
  <dcterms:created xsi:type="dcterms:W3CDTF">2018-01-15T14:38:31Z</dcterms:created>
  <dcterms:modified xsi:type="dcterms:W3CDTF">2021-11-26T10:46:05Z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0x010100744D2F48F15A9F42AB29E4A68231D9A4</vt:lpwstr>
  </property>
  <property fmtid="{D5CDD505-2E9C-101B-9397-08002B2CF9AE}" pid="3" name="MSIP_Label_e560e55f-9d2d-43f4-8b64-8be9a254dee6_Enabled">
    <vt:lpwstr>true</vt:lpwstr>
  </property>
  <property fmtid="{D5CDD505-2E9C-101B-9397-08002B2CF9AE}" pid="4" name="MSIP_Label_e560e55f-9d2d-43f4-8b64-8be9a254dee6_SetDate">
    <vt:lpwstr>2020-10-22T09:35:24Z</vt:lpwstr>
  </property>
  <property fmtid="{D5CDD505-2E9C-101B-9397-08002B2CF9AE}" pid="5" name="MSIP_Label_e560e55f-9d2d-43f4-8b64-8be9a254dee6_Method">
    <vt:lpwstr>Privileged</vt:lpwstr>
  </property>
  <property fmtid="{D5CDD505-2E9C-101B-9397-08002B2CF9AE}" pid="6" name="MSIP_Label_e560e55f-9d2d-43f4-8b64-8be9a254dee6_Name">
    <vt:lpwstr>Whole RBI Group_0</vt:lpwstr>
  </property>
  <property fmtid="{D5CDD505-2E9C-101B-9397-08002B2CF9AE}" pid="7" name="MSIP_Label_e560e55f-9d2d-43f4-8b64-8be9a254dee6_SiteId">
    <vt:lpwstr>9b511fda-f0b1-43a5-b06e-1e720f64520a</vt:lpwstr>
  </property>
  <property fmtid="{D5CDD505-2E9C-101B-9397-08002B2CF9AE}" pid="8" name="MSIP_Label_e560e55f-9d2d-43f4-8b64-8be9a254dee6_ActionId">
    <vt:lpwstr>e2ea34bb-73b0-41fb-b73c-80903c613e4b</vt:lpwstr>
  </property>
  <property fmtid="{D5CDD505-2E9C-101B-9397-08002B2CF9AE}" pid="9" name="MSIP_Label_e560e55f-9d2d-43f4-8b64-8be9a254dee6_ContentBits">
    <vt:lpwstr>0</vt:lpwstr>
  </property>
</Properties>
</file>