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bby Working Area\AM\layouts\ArcadeBliss Cab Edition Reloaded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7" i="1"/>
  <c r="B25" i="1" l="1"/>
  <c r="J25" i="1" s="1"/>
  <c r="B26" i="1"/>
  <c r="J26" i="1" s="1"/>
  <c r="B27" i="1"/>
  <c r="J27" i="1" s="1"/>
  <c r="B28" i="1"/>
  <c r="J28" i="1" s="1"/>
  <c r="B24" i="1"/>
  <c r="J24" i="1" s="1"/>
  <c r="J18" i="1"/>
  <c r="J19" i="1"/>
  <c r="J20" i="1"/>
  <c r="J21" i="1"/>
  <c r="J22" i="1"/>
  <c r="J23" i="1"/>
  <c r="J29" i="1"/>
  <c r="J30" i="1"/>
  <c r="H30" i="1" s="1"/>
  <c r="J31" i="1"/>
  <c r="J32" i="1"/>
  <c r="J33" i="1"/>
  <c r="J8" i="1"/>
  <c r="K8" i="1"/>
  <c r="L8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J9" i="1"/>
  <c r="J10" i="1"/>
  <c r="J11" i="1"/>
  <c r="J12" i="1"/>
  <c r="M7" i="1"/>
  <c r="L7" i="1"/>
  <c r="K7" i="1"/>
  <c r="J7" i="1"/>
  <c r="H9" i="1" l="1"/>
  <c r="H8" i="1"/>
  <c r="H21" i="1"/>
  <c r="H15" i="1"/>
  <c r="H14" i="1"/>
  <c r="H33" i="1"/>
  <c r="H29" i="1"/>
  <c r="H24" i="1"/>
  <c r="H20" i="1"/>
  <c r="H28" i="1"/>
  <c r="H12" i="1"/>
  <c r="H17" i="1"/>
  <c r="H13" i="1"/>
  <c r="H32" i="1"/>
  <c r="H27" i="1"/>
  <c r="H23" i="1"/>
  <c r="H19" i="1"/>
  <c r="H25" i="1"/>
  <c r="H7" i="1"/>
  <c r="H11" i="1"/>
  <c r="H16" i="1"/>
  <c r="H31" i="1"/>
  <c r="H26" i="1"/>
  <c r="H22" i="1"/>
  <c r="H18" i="1"/>
  <c r="H10" i="1"/>
</calcChain>
</file>

<file path=xl/comments1.xml><?xml version="1.0" encoding="utf-8"?>
<comments xmlns="http://schemas.openxmlformats.org/spreadsheetml/2006/main">
  <authors>
    <author>Neddie Smith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Neddie Smith:</t>
        </r>
        <r>
          <rPr>
            <sz val="9"/>
            <color indexed="81"/>
            <rFont val="Tahoma"/>
            <family val="2"/>
          </rPr>
          <t xml:space="preserve">
Calculated so the text is in the middle of the label</t>
        </r>
      </text>
    </comment>
  </commentList>
</comments>
</file>

<file path=xl/sharedStrings.xml><?xml version="1.0" encoding="utf-8"?>
<sst xmlns="http://schemas.openxmlformats.org/spreadsheetml/2006/main" count="96" uniqueCount="94">
  <si>
    <t>Object</t>
  </si>
  <si>
    <t>Object x</t>
  </si>
  <si>
    <t>Object y</t>
  </si>
  <si>
    <t>Obj W</t>
  </si>
  <si>
    <t>Obj H</t>
  </si>
  <si>
    <t>scr x</t>
  </si>
  <si>
    <t>scr y</t>
  </si>
  <si>
    <t>scr w</t>
  </si>
  <si>
    <t>scr h</t>
  </si>
  <si>
    <t>screen width</t>
  </si>
  <si>
    <t>screen height</t>
  </si>
  <si>
    <t>AM display pic</t>
  </si>
  <si>
    <t>gamelist text</t>
  </si>
  <si>
    <t>clock graphic</t>
  </si>
  <si>
    <t>clock text</t>
  </si>
  <si>
    <t>right arrow</t>
  </si>
  <si>
    <t>left arrow</t>
  </si>
  <si>
    <t>search text</t>
  </si>
  <si>
    <t>change filter</t>
  </si>
  <si>
    <t>change display</t>
  </si>
  <si>
    <t>add favorite</t>
  </si>
  <si>
    <t>remove favorite</t>
  </si>
  <si>
    <t>menu background</t>
  </si>
  <si>
    <t>year text</t>
  </si>
  <si>
    <t>players text</t>
  </si>
  <si>
    <t>hours played text</t>
  </si>
  <si>
    <t>year label</t>
  </si>
  <si>
    <t>players label</t>
  </si>
  <si>
    <t>genre label</t>
  </si>
  <si>
    <t>hours played label</t>
  </si>
  <si>
    <t>times played label</t>
  </si>
  <si>
    <t>times played text</t>
  </si>
  <si>
    <t>genre logo</t>
  </si>
  <si>
    <t>manufacture logo</t>
  </si>
  <si>
    <t>emulator logo</t>
  </si>
  <si>
    <t>game name</t>
  </si>
  <si>
    <t>game logo</t>
  </si>
  <si>
    <t>flyer</t>
  </si>
  <si>
    <t>Table</t>
  </si>
  <si>
    <t>table name</t>
  </si>
  <si>
    <t>Object Name</t>
  </si>
  <si>
    <t>clock_i</t>
  </si>
  <si>
    <t>search_i</t>
  </si>
  <si>
    <t>manufacture_i</t>
  </si>
  <si>
    <t>flyer_i</t>
  </si>
  <si>
    <t>clock_t</t>
  </si>
  <si>
    <t>mini_display_i</t>
  </si>
  <si>
    <t>r_arrow_i</t>
  </si>
  <si>
    <t>gl_text_t</t>
  </si>
  <si>
    <t>l_arrow_i</t>
  </si>
  <si>
    <t>filter_i</t>
  </si>
  <si>
    <t>display_i</t>
  </si>
  <si>
    <t>afavorite_i</t>
  </si>
  <si>
    <t>rfavorite_i</t>
  </si>
  <si>
    <t>menu_bg_i</t>
  </si>
  <si>
    <t>year_lbl_t</t>
  </si>
  <si>
    <t>players_lbl_t</t>
  </si>
  <si>
    <t>genre_lbl_t</t>
  </si>
  <si>
    <t>genre_logo_i</t>
  </si>
  <si>
    <t>game_name_t</t>
  </si>
  <si>
    <t>game_logo_i</t>
  </si>
  <si>
    <t>howoften_lbl_t</t>
  </si>
  <si>
    <t>howlong_lbl_t</t>
  </si>
  <si>
    <t>howoften_t</t>
  </si>
  <si>
    <t>howlong_t</t>
  </si>
  <si>
    <t>emu_logo_i</t>
  </si>
  <si>
    <t>configure</t>
  </si>
  <si>
    <t>clk_i</t>
  </si>
  <si>
    <t>clk_t</t>
  </si>
  <si>
    <t>mdpy_i</t>
  </si>
  <si>
    <t>gl_t</t>
  </si>
  <si>
    <t>ra_i</t>
  </si>
  <si>
    <t>la_i</t>
  </si>
  <si>
    <t>srch_i</t>
  </si>
  <si>
    <t>flt_i</t>
  </si>
  <si>
    <t>dply_i</t>
  </si>
  <si>
    <t>afav_i</t>
  </si>
  <si>
    <t>rfav_i</t>
  </si>
  <si>
    <t>mbkgrd_i</t>
  </si>
  <si>
    <t>ylbl_t</t>
  </si>
  <si>
    <t>plbl_t</t>
  </si>
  <si>
    <t>glbl_t</t>
  </si>
  <si>
    <t>tplbl_t</t>
  </si>
  <si>
    <t>year_t</t>
  </si>
  <si>
    <t>plyr_t</t>
  </si>
  <si>
    <t>glogo_i</t>
  </si>
  <si>
    <t>tplyd_t</t>
  </si>
  <si>
    <t>hrsply_t</t>
  </si>
  <si>
    <t>mlogo_i</t>
  </si>
  <si>
    <t>emulogo_i</t>
  </si>
  <si>
    <t>gname_t</t>
  </si>
  <si>
    <t>flyr_i</t>
  </si>
  <si>
    <t>num_plyr_t</t>
  </si>
  <si>
    <t>holbl_t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</si>
</sst>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33"/>
  <sheetViews>
    <sheetView tabSelected="1" topLeftCell="B1" workbookViewId="0">
      <selection activeCell="H26" sqref="H26"/>
    </sheetView>
  </sheetViews>
  <sheetFormatPr defaultColWidth="9.140625" defaultRowHeight="15" x14ac:dyDescent="0.25"/>
  <cols>
    <col min="1" max="1" width="17.5703125" bestFit="1" customWidth="1"/>
    <col min="6" max="6" width="18.5703125" bestFit="1" customWidth="1"/>
    <col min="8" max="8" width="102" bestFit="1" customWidth="1"/>
    <col min="9" max="9" width="95.42578125" customWidth="1"/>
    <col min="10" max="10" width="18.5703125" bestFit="1" customWidth="1"/>
    <col min="11" max="11" width="19.140625" bestFit="1" customWidth="1"/>
    <col min="12" max="12" width="19.5703125" bestFit="1" customWidth="1"/>
    <col min="13" max="13" width="19.140625" bestFit="1" customWidth="1"/>
    <col min="14" max="14" width="12.42578125" bestFit="1" customWidth="1"/>
    <col min="15" max="15" width="4" bestFit="1" customWidth="1"/>
  </cols>
  <sheetData>
    <row r="2" spans="1:13" x14ac:dyDescent="0.25">
      <c r="A2" t="s">
        <v>9</v>
      </c>
      <c r="B2" s="3">
        <v>800</v>
      </c>
    </row>
    <row r="3" spans="1:13" x14ac:dyDescent="0.25">
      <c r="A3" t="s">
        <v>10</v>
      </c>
      <c r="B3" s="3">
        <v>600</v>
      </c>
    </row>
    <row r="6" spans="1:13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40</v>
      </c>
      <c r="G6" s="1" t="s">
        <v>39</v>
      </c>
      <c r="H6" s="1" t="s">
        <v>38</v>
      </c>
      <c r="I6" s="1" t="s">
        <v>66</v>
      </c>
      <c r="J6" s="1" t="s">
        <v>5</v>
      </c>
      <c r="K6" s="1" t="s">
        <v>6</v>
      </c>
      <c r="L6" s="1" t="s">
        <v>7</v>
      </c>
      <c r="M6" s="1" t="s">
        <v>8</v>
      </c>
    </row>
    <row r="7" spans="1:13" x14ac:dyDescent="0.25">
      <c r="A7" t="s">
        <v>13</v>
      </c>
      <c r="B7">
        <v>713</v>
      </c>
      <c r="C7">
        <v>9</v>
      </c>
      <c r="D7">
        <v>22</v>
      </c>
      <c r="E7">
        <v>22</v>
      </c>
      <c r="F7" t="s">
        <v>41</v>
      </c>
      <c r="G7" t="s">
        <v>67</v>
      </c>
      <c r="H7" t="str">
        <f>G7&amp;" = { x = "&amp; J7&amp;", y = "&amp;K7&amp;", w = "&amp;L7&amp;", h = "&amp;M7&amp; " },"</f>
        <v>clk_i = { x = scr_w / 1,122019636, y = scr_h / 66,666666667, w = scr_w / 36,363636364, h = scr_h / 27,272727273 },</v>
      </c>
      <c r="I7" t="str">
        <f xml:space="preserve"> F7 &amp; " = fe.add_image( """", settings." &amp; G7&amp;".x, " &amp; "settings."&amp;G7&amp;".y, "&amp;"settings." &amp; G7&amp;".w, " &amp; "settings."&amp;G7&amp;".h )"</f>
        <v>clock_i = fe.add_image( "", settings.clk_i.x, settings.clk_i.y, settings.clk_i.w, settings.clk_i.h )</v>
      </c>
      <c r="J7" t="str">
        <f t="shared" ref="J7:J12" si="0">CONCATENATE("scr_w / ",ROUNDUP($B$2 / B7,9))</f>
        <v>scr_w / 1,122019636</v>
      </c>
      <c r="K7" t="str">
        <f t="shared" ref="K7:K33" si="1">CONCATENATE("scr_h / ",ROUNDUP($B$3 / C7,9))</f>
        <v>scr_h / 66,666666667</v>
      </c>
      <c r="L7" t="str">
        <f t="shared" ref="L7:L33" si="2">CONCATENATE("scr_w / ",ROUNDUP($B$2 / D7,9))</f>
        <v>scr_w / 36,363636364</v>
      </c>
      <c r="M7" t="str">
        <f t="shared" ref="M7:M33" si="3">CONCATENATE("scr_h / ",ROUNDUP($B$3 / E7,9))</f>
        <v>scr_h / 27,272727273</v>
      </c>
    </row>
    <row r="8" spans="1:13" x14ac:dyDescent="0.25">
      <c r="A8" t="s">
        <v>14</v>
      </c>
      <c r="B8">
        <v>727</v>
      </c>
      <c r="C8">
        <v>5</v>
      </c>
      <c r="D8">
        <v>100</v>
      </c>
      <c r="E8">
        <v>29</v>
      </c>
      <c r="F8" t="s">
        <v>45</v>
      </c>
      <c r="G8" t="s">
        <v>68</v>
      </c>
      <c r="H8" t="str">
        <f t="shared" ref="H8:H33" si="4">G8&amp;" = { x = "&amp; J8&amp;", y = "&amp;K8&amp;", w = "&amp;L8&amp;", h = "&amp;M8&amp; " },"</f>
        <v>clk_t = { x = scr_w / 1,100412655, y = scr_h / 120, w = scr_w / 8, h = scr_h / 20,689655173 },</v>
      </c>
      <c r="I8" t="str">
        <f t="shared" ref="I8:I33" si="5" xml:space="preserve"> F8 &amp; " = fe.add_image( """", settings." &amp; G8&amp;".x, " &amp; "settings."&amp;G8&amp;".y, "&amp;"settings." &amp; G8&amp;".w, " &amp; "settings."&amp;G8&amp;".h )"</f>
        <v>clock_t = fe.add_image( "", settings.clk_t.x, settings.clk_t.y, settings.clk_t.w, settings.clk_t.h )</v>
      </c>
      <c r="J8" t="str">
        <f t="shared" si="0"/>
        <v>scr_w / 1,100412655</v>
      </c>
      <c r="K8" t="str">
        <f t="shared" si="1"/>
        <v>scr_h / 120</v>
      </c>
      <c r="L8" t="str">
        <f t="shared" si="2"/>
        <v>scr_w / 8</v>
      </c>
      <c r="M8" t="str">
        <f t="shared" si="3"/>
        <v>scr_h / 20,689655173</v>
      </c>
    </row>
    <row r="9" spans="1:13" x14ac:dyDescent="0.25">
      <c r="A9" t="s">
        <v>11</v>
      </c>
      <c r="B9">
        <v>363</v>
      </c>
      <c r="C9">
        <v>9</v>
      </c>
      <c r="D9">
        <v>100</v>
      </c>
      <c r="E9">
        <v>29</v>
      </c>
      <c r="F9" t="s">
        <v>46</v>
      </c>
      <c r="G9" t="s">
        <v>69</v>
      </c>
      <c r="H9" t="str">
        <f t="shared" si="4"/>
        <v>mdpy_i = { x = scr_w / 2,20385675, y = scr_h / 66,666666667, w = scr_w / 8, h = scr_h / 20,689655173 },</v>
      </c>
      <c r="I9" t="str">
        <f t="shared" si="5"/>
        <v>mini_display_i = fe.add_image( "", settings.mdpy_i.x, settings.mdpy_i.y, settings.mdpy_i.w, settings.mdpy_i.h )</v>
      </c>
      <c r="J9" t="str">
        <f t="shared" si="0"/>
        <v>scr_w / 2,20385675</v>
      </c>
      <c r="K9" t="str">
        <f t="shared" si="1"/>
        <v>scr_h / 66,666666667</v>
      </c>
      <c r="L9" t="str">
        <f t="shared" si="2"/>
        <v>scr_w / 8</v>
      </c>
      <c r="M9" t="str">
        <f t="shared" si="3"/>
        <v>scr_h / 20,689655173</v>
      </c>
    </row>
    <row r="10" spans="1:13" x14ac:dyDescent="0.25">
      <c r="A10" t="s">
        <v>12</v>
      </c>
      <c r="B10">
        <v>4</v>
      </c>
      <c r="C10">
        <v>5</v>
      </c>
      <c r="D10">
        <v>117</v>
      </c>
      <c r="E10">
        <v>29</v>
      </c>
      <c r="F10" t="s">
        <v>48</v>
      </c>
      <c r="G10" t="s">
        <v>70</v>
      </c>
      <c r="H10" t="str">
        <f t="shared" si="4"/>
        <v>gl_t = { x = scr_w / 200, y = scr_h / 120, w = scr_w / 6,837606838, h = scr_h / 20,689655173 },</v>
      </c>
      <c r="I10" t="str">
        <f t="shared" si="5"/>
        <v>gl_text_t = fe.add_image( "", settings.gl_t.x, settings.gl_t.y, settings.gl_t.w, settings.gl_t.h )</v>
      </c>
      <c r="J10" t="str">
        <f t="shared" si="0"/>
        <v>scr_w / 200</v>
      </c>
      <c r="K10" t="str">
        <f t="shared" si="1"/>
        <v>scr_h / 120</v>
      </c>
      <c r="L10" t="str">
        <f t="shared" si="2"/>
        <v>scr_w / 6,837606838</v>
      </c>
      <c r="M10" t="str">
        <f t="shared" si="3"/>
        <v>scr_h / 20,689655173</v>
      </c>
    </row>
    <row r="11" spans="1:13" x14ac:dyDescent="0.25">
      <c r="A11" t="s">
        <v>15</v>
      </c>
      <c r="B11">
        <v>737</v>
      </c>
      <c r="C11">
        <v>297</v>
      </c>
      <c r="D11">
        <v>55</v>
      </c>
      <c r="E11">
        <v>55</v>
      </c>
      <c r="F11" t="s">
        <v>47</v>
      </c>
      <c r="G11" t="s">
        <v>71</v>
      </c>
      <c r="H11" t="str">
        <f t="shared" si="4"/>
        <v>ra_i = { x = scr_w / 1,085481683, y = scr_h / 2,020202021, w = scr_w / 14,545454546, h = scr_h / 10,90909091 },</v>
      </c>
      <c r="I11" t="str">
        <f t="shared" si="5"/>
        <v>r_arrow_i = fe.add_image( "", settings.ra_i.x, settings.ra_i.y, settings.ra_i.w, settings.ra_i.h )</v>
      </c>
      <c r="J11" t="str">
        <f t="shared" si="0"/>
        <v>scr_w / 1,085481683</v>
      </c>
      <c r="K11" t="str">
        <f t="shared" si="1"/>
        <v>scr_h / 2,020202021</v>
      </c>
      <c r="L11" t="str">
        <f t="shared" si="2"/>
        <v>scr_w / 14,545454546</v>
      </c>
      <c r="M11" t="str">
        <f t="shared" si="3"/>
        <v>scr_h / 10,90909091</v>
      </c>
    </row>
    <row r="12" spans="1:13" x14ac:dyDescent="0.25">
      <c r="A12" t="s">
        <v>16</v>
      </c>
      <c r="B12">
        <v>7</v>
      </c>
      <c r="C12">
        <v>297</v>
      </c>
      <c r="D12">
        <v>55</v>
      </c>
      <c r="E12">
        <v>55</v>
      </c>
      <c r="F12" t="s">
        <v>49</v>
      </c>
      <c r="G12" t="s">
        <v>72</v>
      </c>
      <c r="H12" t="str">
        <f t="shared" si="4"/>
        <v>la_i = { x = scr_w / 114,285714286, y = scr_h / 2,020202021, w = scr_w / 14,545454546, h = scr_h / 10,90909091 },</v>
      </c>
      <c r="I12" t="str">
        <f t="shared" si="5"/>
        <v>l_arrow_i = fe.add_image( "", settings.la_i.x, settings.la_i.y, settings.la_i.w, settings.la_i.h )</v>
      </c>
      <c r="J12" t="str">
        <f t="shared" si="0"/>
        <v>scr_w / 114,285714286</v>
      </c>
      <c r="K12" t="str">
        <f t="shared" si="1"/>
        <v>scr_h / 2,020202021</v>
      </c>
      <c r="L12" t="str">
        <f t="shared" si="2"/>
        <v>scr_w / 14,545454546</v>
      </c>
      <c r="M12" t="str">
        <f t="shared" si="3"/>
        <v>scr_h / 10,90909091</v>
      </c>
    </row>
    <row r="13" spans="1:13" x14ac:dyDescent="0.25">
      <c r="A13" t="s">
        <v>17</v>
      </c>
      <c r="B13">
        <v>0</v>
      </c>
      <c r="C13">
        <v>318</v>
      </c>
      <c r="D13">
        <v>70</v>
      </c>
      <c r="E13">
        <v>26</v>
      </c>
      <c r="F13" t="s">
        <v>42</v>
      </c>
      <c r="G13" t="s">
        <v>73</v>
      </c>
      <c r="H13" t="str">
        <f t="shared" si="4"/>
        <v>srch_i = { x = 0, y = scr_h / 1,886792453, w = scr_w / 11,428571429, h = scr_h / 23,076923077 },</v>
      </c>
      <c r="I13" t="str">
        <f t="shared" si="5"/>
        <v>search_i = fe.add_image( "", settings.srch_i.x, settings.srch_i.y, settings.srch_i.w, settings.srch_i.h )</v>
      </c>
      <c r="J13" s="2">
        <v>0</v>
      </c>
      <c r="K13" t="str">
        <f t="shared" si="1"/>
        <v>scr_h / 1,886792453</v>
      </c>
      <c r="L13" t="str">
        <f t="shared" si="2"/>
        <v>scr_w / 11,428571429</v>
      </c>
      <c r="M13" t="str">
        <f t="shared" si="3"/>
        <v>scr_h / 23,076923077</v>
      </c>
    </row>
    <row r="14" spans="1:13" x14ac:dyDescent="0.25">
      <c r="A14" t="s">
        <v>18</v>
      </c>
      <c r="B14">
        <v>0</v>
      </c>
      <c r="C14">
        <v>318</v>
      </c>
      <c r="D14">
        <v>135</v>
      </c>
      <c r="E14">
        <v>26</v>
      </c>
      <c r="F14" t="s">
        <v>50</v>
      </c>
      <c r="G14" t="s">
        <v>74</v>
      </c>
      <c r="H14" t="str">
        <f t="shared" si="4"/>
        <v>flt_i = { x = 0, y = scr_h / 1,886792453, w = scr_w / 5,925925926, h = scr_h / 23,076923077 },</v>
      </c>
      <c r="I14" t="str">
        <f t="shared" si="5"/>
        <v>filter_i = fe.add_image( "", settings.flt_i.x, settings.flt_i.y, settings.flt_i.w, settings.flt_i.h )</v>
      </c>
      <c r="J14" s="2">
        <v>0</v>
      </c>
      <c r="K14" t="str">
        <f t="shared" si="1"/>
        <v>scr_h / 1,886792453</v>
      </c>
      <c r="L14" t="str">
        <f t="shared" si="2"/>
        <v>scr_w / 5,925925926</v>
      </c>
      <c r="M14" t="str">
        <f t="shared" si="3"/>
        <v>scr_h / 23,076923077</v>
      </c>
    </row>
    <row r="15" spans="1:13" x14ac:dyDescent="0.25">
      <c r="A15" t="s">
        <v>19</v>
      </c>
      <c r="B15">
        <v>0</v>
      </c>
      <c r="C15">
        <v>318</v>
      </c>
      <c r="D15">
        <v>152</v>
      </c>
      <c r="E15">
        <v>26</v>
      </c>
      <c r="F15" t="s">
        <v>51</v>
      </c>
      <c r="G15" t="s">
        <v>75</v>
      </c>
      <c r="H15" t="str">
        <f t="shared" si="4"/>
        <v>dply_i = { x = 0, y = scr_h / 1,886792453, w = scr_w / 5,263157895, h = scr_h / 23,076923077 },</v>
      </c>
      <c r="I15" t="str">
        <f t="shared" si="5"/>
        <v>display_i = fe.add_image( "", settings.dply_i.x, settings.dply_i.y, settings.dply_i.w, settings.dply_i.h )</v>
      </c>
      <c r="J15" s="2">
        <v>0</v>
      </c>
      <c r="K15" t="str">
        <f t="shared" si="1"/>
        <v>scr_h / 1,886792453</v>
      </c>
      <c r="L15" t="str">
        <f t="shared" si="2"/>
        <v>scr_w / 5,263157895</v>
      </c>
      <c r="M15" t="str">
        <f t="shared" si="3"/>
        <v>scr_h / 23,076923077</v>
      </c>
    </row>
    <row r="16" spans="1:13" x14ac:dyDescent="0.25">
      <c r="A16" t="s">
        <v>20</v>
      </c>
      <c r="B16">
        <v>0</v>
      </c>
      <c r="C16">
        <v>318</v>
      </c>
      <c r="D16">
        <v>126</v>
      </c>
      <c r="E16">
        <v>26</v>
      </c>
      <c r="F16" t="s">
        <v>52</v>
      </c>
      <c r="G16" t="s">
        <v>76</v>
      </c>
      <c r="H16" t="str">
        <f t="shared" si="4"/>
        <v>afav_i = { x = 0, y = scr_h / 1,886792453, w = scr_w / 6,34920635, h = scr_h / 23,076923077 },</v>
      </c>
      <c r="I16" t="str">
        <f t="shared" si="5"/>
        <v>afavorite_i = fe.add_image( "", settings.afav_i.x, settings.afav_i.y, settings.afav_i.w, settings.afav_i.h )</v>
      </c>
      <c r="J16" s="2">
        <v>0</v>
      </c>
      <c r="K16" t="str">
        <f t="shared" si="1"/>
        <v>scr_h / 1,886792453</v>
      </c>
      <c r="L16" t="str">
        <f t="shared" si="2"/>
        <v>scr_w / 6,34920635</v>
      </c>
      <c r="M16" t="str">
        <f t="shared" si="3"/>
        <v>scr_h / 23,076923077</v>
      </c>
    </row>
    <row r="17" spans="1:13" x14ac:dyDescent="0.25">
      <c r="A17" t="s">
        <v>21</v>
      </c>
      <c r="B17">
        <v>0</v>
      </c>
      <c r="C17">
        <v>318</v>
      </c>
      <c r="D17">
        <v>126</v>
      </c>
      <c r="E17">
        <v>26</v>
      </c>
      <c r="F17" t="s">
        <v>53</v>
      </c>
      <c r="G17" t="s">
        <v>77</v>
      </c>
      <c r="H17" t="str">
        <f t="shared" si="4"/>
        <v>rfav_i = { x = 0, y = scr_h / 1,886792453, w = scr_w / 6,34920635, h = scr_h / 23,076923077 },</v>
      </c>
      <c r="I17" t="str">
        <f t="shared" si="5"/>
        <v>rfavorite_i = fe.add_image( "", settings.rfav_i.x, settings.rfav_i.y, settings.rfav_i.w, settings.rfav_i.h )</v>
      </c>
      <c r="J17" s="2">
        <v>0</v>
      </c>
      <c r="K17" t="str">
        <f t="shared" si="1"/>
        <v>scr_h / 1,886792453</v>
      </c>
      <c r="L17" t="str">
        <f t="shared" si="2"/>
        <v>scr_w / 6,34920635</v>
      </c>
      <c r="M17" t="str">
        <f t="shared" si="3"/>
        <v>scr_h / 23,076923077</v>
      </c>
    </row>
    <row r="18" spans="1:13" x14ac:dyDescent="0.25">
      <c r="A18" t="s">
        <v>22</v>
      </c>
      <c r="B18">
        <v>16</v>
      </c>
      <c r="C18">
        <v>309</v>
      </c>
      <c r="D18">
        <v>828</v>
      </c>
      <c r="E18">
        <v>39</v>
      </c>
      <c r="F18" t="s">
        <v>54</v>
      </c>
      <c r="G18" t="s">
        <v>78</v>
      </c>
      <c r="H18" t="str">
        <f t="shared" si="4"/>
        <v>mbkgrd_i = { x = scr_w / 50, y = scr_h / 1,941747573, w = scr_w / 0,966183575, h = scr_h / 15,384615385 },</v>
      </c>
      <c r="I18" t="str">
        <f t="shared" si="5"/>
        <v>menu_bg_i = fe.add_image( "", settings.mbkgrd_i.x, settings.mbkgrd_i.y, settings.mbkgrd_i.w, settings.mbkgrd_i.h )</v>
      </c>
      <c r="J18" t="str">
        <f t="shared" ref="J18:J33" si="6">CONCATENATE("scr_w / ",ROUNDUP($B$2 / B18,9))</f>
        <v>scr_w / 50</v>
      </c>
      <c r="K18" t="str">
        <f t="shared" si="1"/>
        <v>scr_h / 1,941747573</v>
      </c>
      <c r="L18" t="str">
        <f t="shared" si="2"/>
        <v>scr_w / 0,966183575</v>
      </c>
      <c r="M18" t="str">
        <f t="shared" si="3"/>
        <v>scr_h / 15,384615385</v>
      </c>
    </row>
    <row r="19" spans="1:13" x14ac:dyDescent="0.25">
      <c r="A19" t="s">
        <v>26</v>
      </c>
      <c r="B19">
        <v>106</v>
      </c>
      <c r="C19">
        <v>525</v>
      </c>
      <c r="D19">
        <v>150</v>
      </c>
      <c r="E19">
        <v>24</v>
      </c>
      <c r="F19" t="s">
        <v>55</v>
      </c>
      <c r="G19" t="s">
        <v>79</v>
      </c>
      <c r="H19" t="str">
        <f t="shared" si="4"/>
        <v>ylbl_t = { x = scr_w / 7,547169812, y = scr_h / 1,142857143, w = scr_w / 5,333333334, h = scr_h / 25 },</v>
      </c>
      <c r="I19" t="str">
        <f t="shared" si="5"/>
        <v>year_lbl_t = fe.add_image( "", settings.ylbl_t.x, settings.ylbl_t.y, settings.ylbl_t.w, settings.ylbl_t.h )</v>
      </c>
      <c r="J19" t="str">
        <f t="shared" si="6"/>
        <v>scr_w / 7,547169812</v>
      </c>
      <c r="K19" t="str">
        <f t="shared" si="1"/>
        <v>scr_h / 1,142857143</v>
      </c>
      <c r="L19" t="str">
        <f t="shared" si="2"/>
        <v>scr_w / 5,333333334</v>
      </c>
      <c r="M19" t="str">
        <f t="shared" si="3"/>
        <v>scr_h / 25</v>
      </c>
    </row>
    <row r="20" spans="1:13" x14ac:dyDescent="0.25">
      <c r="A20" t="s">
        <v>27</v>
      </c>
      <c r="B20">
        <v>213</v>
      </c>
      <c r="C20">
        <v>525</v>
      </c>
      <c r="D20">
        <v>150</v>
      </c>
      <c r="E20">
        <v>24</v>
      </c>
      <c r="F20" t="s">
        <v>56</v>
      </c>
      <c r="G20" t="s">
        <v>80</v>
      </c>
      <c r="H20" t="str">
        <f t="shared" si="4"/>
        <v>plbl_t = { x = scr_w / 3,755868545, y = scr_h / 1,142857143, w = scr_w / 5,333333334, h = scr_h / 25 },</v>
      </c>
      <c r="I20" t="str">
        <f t="shared" si="5"/>
        <v>players_lbl_t = fe.add_image( "", settings.plbl_t.x, settings.plbl_t.y, settings.plbl_t.w, settings.plbl_t.h )</v>
      </c>
      <c r="J20" t="str">
        <f t="shared" si="6"/>
        <v>scr_w / 3,755868545</v>
      </c>
      <c r="K20" t="str">
        <f t="shared" si="1"/>
        <v>scr_h / 1,142857143</v>
      </c>
      <c r="L20" t="str">
        <f t="shared" si="2"/>
        <v>scr_w / 5,333333334</v>
      </c>
      <c r="M20" t="str">
        <f t="shared" si="3"/>
        <v>scr_h / 25</v>
      </c>
    </row>
    <row r="21" spans="1:13" x14ac:dyDescent="0.25">
      <c r="A21" t="s">
        <v>28</v>
      </c>
      <c r="B21">
        <v>320</v>
      </c>
      <c r="C21">
        <v>525</v>
      </c>
      <c r="D21">
        <v>150</v>
      </c>
      <c r="E21">
        <v>24</v>
      </c>
      <c r="F21" t="s">
        <v>57</v>
      </c>
      <c r="G21" t="s">
        <v>81</v>
      </c>
      <c r="H21" t="str">
        <f t="shared" si="4"/>
        <v>glbl_t = { x = scr_w / 2,5, y = scr_h / 1,142857143, w = scr_w / 5,333333334, h = scr_h / 25 },</v>
      </c>
      <c r="I21" t="str">
        <f t="shared" si="5"/>
        <v>genre_lbl_t = fe.add_image( "", settings.glbl_t.x, settings.glbl_t.y, settings.glbl_t.w, settings.glbl_t.h )</v>
      </c>
      <c r="J21" t="str">
        <f t="shared" si="6"/>
        <v>scr_w / 2,5</v>
      </c>
      <c r="K21" t="str">
        <f t="shared" si="1"/>
        <v>scr_h / 1,142857143</v>
      </c>
      <c r="L21" t="str">
        <f t="shared" si="2"/>
        <v>scr_w / 5,333333334</v>
      </c>
      <c r="M21" t="str">
        <f t="shared" si="3"/>
        <v>scr_h / 25</v>
      </c>
    </row>
    <row r="22" spans="1:13" x14ac:dyDescent="0.25">
      <c r="A22" t="s">
        <v>30</v>
      </c>
      <c r="B22">
        <v>427</v>
      </c>
      <c r="C22">
        <v>525</v>
      </c>
      <c r="D22">
        <v>150</v>
      </c>
      <c r="E22">
        <v>24</v>
      </c>
      <c r="F22" t="s">
        <v>61</v>
      </c>
      <c r="G22" t="s">
        <v>93</v>
      </c>
      <c r="H22" t="str">
        <f t="shared" si="4"/>
        <v>holbl_t = { x = scr_w / 1,8735363, y = scr_h / 1,142857143, w = scr_w / 5,333333334, h = scr_h / 25 },</v>
      </c>
      <c r="I22" t="str">
        <f t="shared" si="5"/>
        <v>howoften_lbl_t = fe.add_image( "", settings.holbl_t.x, settings.holbl_t.y, settings.holbl_t.w, settings.holbl_t.h )</v>
      </c>
      <c r="J22" t="str">
        <f t="shared" si="6"/>
        <v>scr_w / 1,8735363</v>
      </c>
      <c r="K22" t="str">
        <f t="shared" si="1"/>
        <v>scr_h / 1,142857143</v>
      </c>
      <c r="L22" t="str">
        <f t="shared" si="2"/>
        <v>scr_w / 5,333333334</v>
      </c>
      <c r="M22" t="str">
        <f t="shared" si="3"/>
        <v>scr_h / 25</v>
      </c>
    </row>
    <row r="23" spans="1:13" x14ac:dyDescent="0.25">
      <c r="A23" t="s">
        <v>29</v>
      </c>
      <c r="B23">
        <v>534</v>
      </c>
      <c r="C23">
        <v>525</v>
      </c>
      <c r="D23">
        <v>150</v>
      </c>
      <c r="E23">
        <v>24</v>
      </c>
      <c r="F23" t="s">
        <v>62</v>
      </c>
      <c r="G23" t="s">
        <v>82</v>
      </c>
      <c r="H23" t="str">
        <f t="shared" si="4"/>
        <v>tplbl_t = { x = scr_w / 1,498127341, y = scr_h / 1,142857143, w = scr_w / 5,333333334, h = scr_h / 25 },</v>
      </c>
      <c r="I23" t="str">
        <f t="shared" si="5"/>
        <v>howlong_lbl_t = fe.add_image( "", settings.tplbl_t.x, settings.tplbl_t.y, settings.tplbl_t.w, settings.tplbl_t.h )</v>
      </c>
      <c r="J23" t="str">
        <f t="shared" si="6"/>
        <v>scr_w / 1,498127341</v>
      </c>
      <c r="K23" t="str">
        <f t="shared" si="1"/>
        <v>scr_h / 1,142857143</v>
      </c>
      <c r="L23" t="str">
        <f t="shared" si="2"/>
        <v>scr_w / 5,333333334</v>
      </c>
      <c r="M23" t="str">
        <f t="shared" si="3"/>
        <v>scr_h / 25</v>
      </c>
    </row>
    <row r="24" spans="1:13" x14ac:dyDescent="0.25">
      <c r="A24" t="s">
        <v>23</v>
      </c>
      <c r="B24" s="4">
        <f>B19+(D19/2) -(D24/2)</f>
        <v>131</v>
      </c>
      <c r="C24">
        <v>558</v>
      </c>
      <c r="D24">
        <v>100</v>
      </c>
      <c r="E24">
        <v>46</v>
      </c>
      <c r="F24" t="s">
        <v>83</v>
      </c>
      <c r="G24" t="s">
        <v>83</v>
      </c>
      <c r="H24" t="str">
        <f t="shared" si="4"/>
        <v>year_t = { x = scr_w / 6,10687023, y = scr_h / 1,075268818, w = scr_w / 8, h = scr_h / 13,043478261 },</v>
      </c>
      <c r="I24" t="str">
        <f t="shared" si="5"/>
        <v>year_t = fe.add_image( "", settings.year_t.x, settings.year_t.y, settings.year_t.w, settings.year_t.h )</v>
      </c>
      <c r="J24" t="str">
        <f t="shared" si="6"/>
        <v>scr_w / 6,10687023</v>
      </c>
      <c r="K24" t="str">
        <f t="shared" si="1"/>
        <v>scr_h / 1,075268818</v>
      </c>
      <c r="L24" t="str">
        <f t="shared" si="2"/>
        <v>scr_w / 8</v>
      </c>
      <c r="M24" t="str">
        <f t="shared" si="3"/>
        <v>scr_h / 13,043478261</v>
      </c>
    </row>
    <row r="25" spans="1:13" x14ac:dyDescent="0.25">
      <c r="A25" t="s">
        <v>24</v>
      </c>
      <c r="B25" s="4">
        <f t="shared" ref="B25:B28" si="7">B20+(D20/2) -(D25/2)</f>
        <v>252.5</v>
      </c>
      <c r="C25">
        <v>550</v>
      </c>
      <c r="D25">
        <v>71</v>
      </c>
      <c r="E25">
        <v>27</v>
      </c>
      <c r="F25" t="s">
        <v>92</v>
      </c>
      <c r="G25" t="s">
        <v>84</v>
      </c>
      <c r="H25" t="str">
        <f t="shared" si="4"/>
        <v>plyr_t = { x = scr_w / 3,168316832, y = scr_h / 1,090909091, w = scr_w / 11,267605634, h = scr_h / 22,222222223 },</v>
      </c>
      <c r="I25" t="str">
        <f t="shared" si="5"/>
        <v>num_plyr_t = fe.add_image( "", settings.plyr_t.x, settings.plyr_t.y, settings.plyr_t.w, settings.plyr_t.h )</v>
      </c>
      <c r="J25" t="str">
        <f t="shared" si="6"/>
        <v>scr_w / 3,168316832</v>
      </c>
      <c r="K25" t="str">
        <f t="shared" si="1"/>
        <v>scr_h / 1,090909091</v>
      </c>
      <c r="L25" t="str">
        <f t="shared" si="2"/>
        <v>scr_w / 11,267605634</v>
      </c>
      <c r="M25" t="str">
        <f t="shared" si="3"/>
        <v>scr_h / 22,222222223</v>
      </c>
    </row>
    <row r="26" spans="1:13" x14ac:dyDescent="0.25">
      <c r="A26" t="s">
        <v>32</v>
      </c>
      <c r="B26" s="4">
        <f t="shared" si="7"/>
        <v>371</v>
      </c>
      <c r="C26">
        <v>550</v>
      </c>
      <c r="D26">
        <v>48</v>
      </c>
      <c r="E26">
        <v>45</v>
      </c>
      <c r="F26" t="s">
        <v>58</v>
      </c>
      <c r="G26" t="s">
        <v>85</v>
      </c>
      <c r="H26" t="str">
        <f t="shared" si="4"/>
        <v>glogo_i = { x = scr_w / 2,156334232, y = scr_h / 1,090909091, w = scr_w / 16,666666667, h = scr_h / 13,333333334 },</v>
      </c>
      <c r="I26" t="str">
        <f t="shared" si="5"/>
        <v>genre_logo_i = fe.add_image( "", settings.glogo_i.x, settings.glogo_i.y, settings.glogo_i.w, settings.glogo_i.h )</v>
      </c>
      <c r="J26" t="str">
        <f t="shared" si="6"/>
        <v>scr_w / 2,156334232</v>
      </c>
      <c r="K26" t="str">
        <f t="shared" si="1"/>
        <v>scr_h / 1,090909091</v>
      </c>
      <c r="L26" t="str">
        <f t="shared" si="2"/>
        <v>scr_w / 16,666666667</v>
      </c>
      <c r="M26" t="str">
        <f t="shared" si="3"/>
        <v>scr_h / 13,333333334</v>
      </c>
    </row>
    <row r="27" spans="1:13" x14ac:dyDescent="0.25">
      <c r="A27" t="s">
        <v>31</v>
      </c>
      <c r="B27" s="4">
        <f t="shared" si="7"/>
        <v>481</v>
      </c>
      <c r="C27">
        <v>558</v>
      </c>
      <c r="D27">
        <v>42</v>
      </c>
      <c r="E27">
        <v>27</v>
      </c>
      <c r="F27" t="s">
        <v>63</v>
      </c>
      <c r="G27" t="s">
        <v>86</v>
      </c>
      <c r="H27" t="str">
        <f t="shared" si="4"/>
        <v>tplyd_t = { x = scr_w / 1,663201664, y = scr_h / 1,075268818, w = scr_w / 19,047619048, h = scr_h / 22,222222223 },</v>
      </c>
      <c r="I27" t="str">
        <f t="shared" si="5"/>
        <v>howoften_t = fe.add_image( "", settings.tplyd_t.x, settings.tplyd_t.y, settings.tplyd_t.w, settings.tplyd_t.h )</v>
      </c>
      <c r="J27" t="str">
        <f t="shared" si="6"/>
        <v>scr_w / 1,663201664</v>
      </c>
      <c r="K27" t="str">
        <f t="shared" si="1"/>
        <v>scr_h / 1,075268818</v>
      </c>
      <c r="L27" t="str">
        <f t="shared" si="2"/>
        <v>scr_w / 19,047619048</v>
      </c>
      <c r="M27" t="str">
        <f t="shared" si="3"/>
        <v>scr_h / 22,222222223</v>
      </c>
    </row>
    <row r="28" spans="1:13" x14ac:dyDescent="0.25">
      <c r="A28" t="s">
        <v>25</v>
      </c>
      <c r="B28" s="4">
        <f t="shared" si="7"/>
        <v>586.5</v>
      </c>
      <c r="C28">
        <v>558</v>
      </c>
      <c r="D28">
        <v>45</v>
      </c>
      <c r="E28">
        <v>27</v>
      </c>
      <c r="F28" t="s">
        <v>64</v>
      </c>
      <c r="G28" t="s">
        <v>87</v>
      </c>
      <c r="H28" t="str">
        <f t="shared" si="4"/>
        <v>hrsply_t = { x = scr_w / 1,364023871, y = scr_h / 1,075268818, w = scr_w / 17,777777778, h = scr_h / 22,222222223 },</v>
      </c>
      <c r="I28" t="str">
        <f t="shared" si="5"/>
        <v>howlong_t = fe.add_image( "", settings.hrsply_t.x, settings.hrsply_t.y, settings.hrsply_t.w, settings.hrsply_t.h )</v>
      </c>
      <c r="J28" t="str">
        <f t="shared" si="6"/>
        <v>scr_w / 1,364023871</v>
      </c>
      <c r="K28" t="str">
        <f t="shared" si="1"/>
        <v>scr_h / 1,075268818</v>
      </c>
      <c r="L28" t="str">
        <f t="shared" si="2"/>
        <v>scr_w / 17,777777778</v>
      </c>
      <c r="M28" t="str">
        <f t="shared" si="3"/>
        <v>scr_h / 22,222222223</v>
      </c>
    </row>
    <row r="29" spans="1:13" x14ac:dyDescent="0.25">
      <c r="A29" t="s">
        <v>33</v>
      </c>
      <c r="B29">
        <v>20</v>
      </c>
      <c r="C29">
        <v>504</v>
      </c>
      <c r="D29">
        <v>110</v>
      </c>
      <c r="E29">
        <v>54</v>
      </c>
      <c r="F29" t="s">
        <v>43</v>
      </c>
      <c r="G29" t="s">
        <v>88</v>
      </c>
      <c r="H29" t="str">
        <f t="shared" si="4"/>
        <v>mlogo_i = { x = scr_w / 40, y = scr_h / 1,190476191, w = scr_w / 7,272727273, h = scr_h / 11,111111112 },</v>
      </c>
      <c r="I29" t="str">
        <f t="shared" si="5"/>
        <v>manufacture_i = fe.add_image( "", settings.mlogo_i.x, settings.mlogo_i.y, settings.mlogo_i.w, settings.mlogo_i.h )</v>
      </c>
      <c r="J29" t="str">
        <f t="shared" si="6"/>
        <v>scr_w / 40</v>
      </c>
      <c r="K29" t="str">
        <f t="shared" si="1"/>
        <v>scr_h / 1,190476191</v>
      </c>
      <c r="L29" t="str">
        <f t="shared" si="2"/>
        <v>scr_w / 7,272727273</v>
      </c>
      <c r="M29" t="str">
        <f t="shared" si="3"/>
        <v>scr_h / 11,111111112</v>
      </c>
    </row>
    <row r="30" spans="1:13" x14ac:dyDescent="0.25">
      <c r="A30" t="s">
        <v>34</v>
      </c>
      <c r="B30">
        <v>693</v>
      </c>
      <c r="C30">
        <v>504</v>
      </c>
      <c r="D30">
        <v>110</v>
      </c>
      <c r="E30">
        <v>54</v>
      </c>
      <c r="F30" t="s">
        <v>65</v>
      </c>
      <c r="G30" t="s">
        <v>89</v>
      </c>
      <c r="H30" t="str">
        <f t="shared" si="4"/>
        <v>emulogo_i = { x = scr_w / 1,154401155, y = scr_h / 1,190476191, w = scr_w / 7,272727273, h = scr_h / 11,111111112 },</v>
      </c>
      <c r="I30" t="str">
        <f t="shared" si="5"/>
        <v>emu_logo_i = fe.add_image( "", settings.emulogo_i.x, settings.emulogo_i.y, settings.emulogo_i.w, settings.emulogo_i.h )</v>
      </c>
      <c r="J30" t="str">
        <f t="shared" si="6"/>
        <v>scr_w / 1,154401155</v>
      </c>
      <c r="K30" t="str">
        <f t="shared" si="1"/>
        <v>scr_h / 1,190476191</v>
      </c>
      <c r="L30" t="str">
        <f t="shared" si="2"/>
        <v>scr_w / 7,272727273</v>
      </c>
      <c r="M30" t="str">
        <f t="shared" si="3"/>
        <v>scr_h / 11,111111112</v>
      </c>
    </row>
    <row r="31" spans="1:13" x14ac:dyDescent="0.25">
      <c r="A31" t="s">
        <v>35</v>
      </c>
      <c r="B31" s="5">
        <v>328</v>
      </c>
      <c r="C31">
        <v>453</v>
      </c>
      <c r="D31">
        <v>253</v>
      </c>
      <c r="E31">
        <v>23</v>
      </c>
      <c r="F31" t="s">
        <v>59</v>
      </c>
      <c r="G31" t="s">
        <v>90</v>
      </c>
      <c r="H31" t="str">
        <f t="shared" si="4"/>
        <v>gname_t = { x = scr_w / 2,439024391, y = scr_h / 1,324503312, w = scr_w / 3,162055336, h = scr_h / 26,086956522 },</v>
      </c>
      <c r="I31" t="str">
        <f t="shared" si="5"/>
        <v>game_name_t = fe.add_image( "", settings.gname_t.x, settings.gname_t.y, settings.gname_t.w, settings.gname_t.h )</v>
      </c>
      <c r="J31" t="str">
        <f t="shared" si="6"/>
        <v>scr_w / 2,439024391</v>
      </c>
      <c r="K31" t="str">
        <f t="shared" si="1"/>
        <v>scr_h / 1,324503312</v>
      </c>
      <c r="L31" t="str">
        <f t="shared" si="2"/>
        <v>scr_w / 3,162055336</v>
      </c>
      <c r="M31" t="str">
        <f t="shared" si="3"/>
        <v>scr_h / 26,086956522</v>
      </c>
    </row>
    <row r="32" spans="1:13" x14ac:dyDescent="0.25">
      <c r="A32" t="s">
        <v>36</v>
      </c>
      <c r="B32" s="5">
        <v>328</v>
      </c>
      <c r="C32">
        <v>363</v>
      </c>
      <c r="D32">
        <v>251</v>
      </c>
      <c r="E32">
        <v>81</v>
      </c>
      <c r="F32" t="s">
        <v>60</v>
      </c>
      <c r="G32" t="s">
        <v>85</v>
      </c>
      <c r="H32" t="str">
        <f t="shared" si="4"/>
        <v>glogo_i = { x = scr_w / 2,439024391, y = scr_h / 1,652892562, w = scr_w / 3,187250997, h = scr_h / 7,407407408 },</v>
      </c>
      <c r="I32" t="str">
        <f t="shared" si="5"/>
        <v>game_logo_i = fe.add_image( "", settings.glogo_i.x, settings.glogo_i.y, settings.glogo_i.w, settings.glogo_i.h )</v>
      </c>
      <c r="J32" t="str">
        <f t="shared" si="6"/>
        <v>scr_w / 2,439024391</v>
      </c>
      <c r="K32" t="str">
        <f t="shared" si="1"/>
        <v>scr_h / 1,652892562</v>
      </c>
      <c r="L32" t="str">
        <f t="shared" si="2"/>
        <v>scr_w / 3,187250997</v>
      </c>
      <c r="M32" t="str">
        <f t="shared" si="3"/>
        <v>scr_h / 7,407407408</v>
      </c>
    </row>
    <row r="33" spans="1:13" x14ac:dyDescent="0.25">
      <c r="A33" t="s">
        <v>37</v>
      </c>
      <c r="B33" s="5">
        <v>198</v>
      </c>
      <c r="C33">
        <v>353</v>
      </c>
      <c r="D33">
        <v>111</v>
      </c>
      <c r="E33">
        <v>167</v>
      </c>
      <c r="F33" t="s">
        <v>44</v>
      </c>
      <c r="G33" t="s">
        <v>91</v>
      </c>
      <c r="H33" t="str">
        <f t="shared" si="4"/>
        <v>flyr_i = { x = scr_w / 4,040404041, y = scr_h / 1,699716714, w = scr_w / 7,207207208, h = scr_h / 3,592814372 },</v>
      </c>
      <c r="I33" t="str">
        <f t="shared" si="5"/>
        <v>flyer_i = fe.add_image( "", settings.flyr_i.x, settings.flyr_i.y, settings.flyr_i.w, settings.flyr_i.h )</v>
      </c>
      <c r="J33" t="str">
        <f t="shared" si="6"/>
        <v>scr_w / 4,040404041</v>
      </c>
      <c r="K33" t="str">
        <f t="shared" si="1"/>
        <v>scr_h / 1,699716714</v>
      </c>
      <c r="L33" t="str">
        <f t="shared" si="2"/>
        <v>scr_w / 7,207207208</v>
      </c>
      <c r="M33" t="str">
        <f t="shared" si="3"/>
        <v>scr_h / 3,592814372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Red Bull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Neddie Smith</dc:creator>
  <cp:lastModifiedBy>Neddie Smith</cp:lastModifiedBy>
  <cp:lastPrinted>2016-07-27T18:12:53Z</cp:lastPrinted>
  <dcterms:created xsi:type="dcterms:W3CDTF">2016-07-27T05:39:53Z</dcterms:created>
  <dcterms:modified xsi:type="dcterms:W3CDTF">2016-07-28T15:15:24Z</dcterms:modified>
</cp:coreProperties>
</file>