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Source\Repos\exiflibrary\Documentation\taglist\"/>
    </mc:Choice>
  </mc:AlternateContent>
  <bookViews>
    <workbookView xWindow="0" yWindow="0" windowWidth="25125" windowHeight="12450" activeTab="2"/>
  </bookViews>
  <sheets>
    <sheet name="Data Types" sheetId="4" r:id="rId1"/>
    <sheet name="Custom Types" sheetId="2" r:id="rId2"/>
    <sheet name="All Tags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C2" i="3"/>
  <c r="M2" i="3" l="1"/>
  <c r="L2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E5" i="4"/>
  <c r="E6" i="4"/>
  <c r="E7" i="4"/>
  <c r="E8" i="4"/>
  <c r="E9" i="4"/>
  <c r="E10" i="4"/>
  <c r="E11" i="4"/>
  <c r="E12" i="4"/>
  <c r="E13" i="4"/>
  <c r="E14" i="4"/>
  <c r="N2" i="3"/>
  <c r="Q2" i="3" l="1"/>
  <c r="P2" i="3"/>
  <c r="R2" i="3" l="1"/>
</calcChain>
</file>

<file path=xl/sharedStrings.xml><?xml version="1.0" encoding="utf-8"?>
<sst xmlns="http://schemas.openxmlformats.org/spreadsheetml/2006/main" count="84" uniqueCount="68">
  <si>
    <t>SHORT</t>
  </si>
  <si>
    <t>LONG</t>
  </si>
  <si>
    <t>RATIONAL</t>
  </si>
  <si>
    <t>ASCII</t>
  </si>
  <si>
    <t>Any</t>
  </si>
  <si>
    <t>UNDEFINED</t>
  </si>
  <si>
    <t>SRATIONAL</t>
  </si>
  <si>
    <t>BYTE</t>
  </si>
  <si>
    <t>Tag Name</t>
  </si>
  <si>
    <t>Tag ID</t>
  </si>
  <si>
    <t>Tag ID (Hex)</t>
  </si>
  <si>
    <t>Type</t>
  </si>
  <si>
    <t>Count</t>
  </si>
  <si>
    <t>Alt. Type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</si>
  <si>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</si>
  <si>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</si>
  <si>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</si>
  <si>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</si>
  <si>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</si>
  <si>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</si>
  <si>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</si>
  <si>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</si>
  <si>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</si>
  <si>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</si>
  <si>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</si>
  <si>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</si>
  <si>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</si>
  <si>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</si>
  <si>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</si>
  <si>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</si>
  <si>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</si>
  <si>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</si>
  <si>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</si>
  <si>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</si>
  <si>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</si>
  <si>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</si>
  <si>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</si>
  <si>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</si>
  <si>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</si>
  <si>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</si>
  <si>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</si>
  <si>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</si>
  <si>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</si>
  <si>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</si>
  <si>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</si>
  <si>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</si>
  <si>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</si>
  <si>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</si>
  <si>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</si>
  <si>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</si>
  <si>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</si>
  <si>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</si>
  <si>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</si>
  <si>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</si>
  <si>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</si>
  <si>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</si>
  <si>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</si>
  <si>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</si>
  <si>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</si>
  <si>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</si>
  <si>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</si>
  <si>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</si>
  <si>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</si>
  <si>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</si>
  <si>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</si>
  <si>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</si>
  <si>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Text (copy this into documentation)</t>
  </si>
  <si>
    <t>GIFComment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</si>
</sst>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Consolas"/>
      <family val="3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44</v>
      </c>
      <c r="B1" s="2" t="s">
        <v>45</v>
      </c>
      <c r="C1" s="2" t="s">
        <v>46</v>
      </c>
      <c r="D1" s="2" t="s">
        <v>15</v>
      </c>
      <c r="E1" s="2" t="s">
        <v>55</v>
      </c>
      <c r="F1" s="2" t="s">
        <v>60</v>
      </c>
      <c r="G1" s="2" t="s">
        <v>56</v>
      </c>
    </row>
    <row r="2" spans="1:7" x14ac:dyDescent="0.25">
      <c r="A2" t="s">
        <v>4</v>
      </c>
      <c r="B2" t="s">
        <v>4</v>
      </c>
      <c r="C2" t="s">
        <v>4</v>
      </c>
      <c r="D2" t="s">
        <v>4</v>
      </c>
    </row>
    <row r="3" spans="1:7" x14ac:dyDescent="0.25">
      <c r="A3" t="s">
        <v>3</v>
      </c>
      <c r="B3" t="s">
        <v>19</v>
      </c>
      <c r="C3" t="s">
        <v>19</v>
      </c>
      <c r="D3" t="s">
        <v>48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7</v>
      </c>
      <c r="B4" t="s">
        <v>17</v>
      </c>
      <c r="C4" t="s">
        <v>18</v>
      </c>
      <c r="D4" t="s">
        <v>47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41</v>
      </c>
      <c r="B5" t="s">
        <v>42</v>
      </c>
      <c r="C5" t="s">
        <v>43</v>
      </c>
      <c r="D5" t="s">
        <v>49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38</v>
      </c>
      <c r="B6" t="s">
        <v>39</v>
      </c>
      <c r="C6" t="s">
        <v>40</v>
      </c>
      <c r="D6" t="s">
        <v>50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1</v>
      </c>
      <c r="B7" t="s">
        <v>22</v>
      </c>
      <c r="C7" t="s">
        <v>23</v>
      </c>
      <c r="D7" t="s">
        <v>53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2</v>
      </c>
      <c r="B8" t="s">
        <v>24</v>
      </c>
      <c r="C8" t="s">
        <v>25</v>
      </c>
      <c r="D8" t="s">
        <v>54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57</v>
      </c>
    </row>
    <row r="9" spans="1:7" x14ac:dyDescent="0.25">
      <c r="A9" t="s">
        <v>26</v>
      </c>
      <c r="B9" t="s">
        <v>27</v>
      </c>
      <c r="C9" t="s">
        <v>28</v>
      </c>
      <c r="D9" t="s">
        <v>51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0</v>
      </c>
      <c r="B10" t="s">
        <v>20</v>
      </c>
      <c r="C10" t="s">
        <v>21</v>
      </c>
      <c r="D10" t="s">
        <v>58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33</v>
      </c>
      <c r="B11" t="s">
        <v>34</v>
      </c>
      <c r="C11" t="s">
        <v>35</v>
      </c>
      <c r="D11" t="s">
        <v>59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6</v>
      </c>
      <c r="B12" t="s">
        <v>36</v>
      </c>
      <c r="C12" t="s">
        <v>37</v>
      </c>
      <c r="D12" t="s">
        <v>62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61</v>
      </c>
    </row>
    <row r="13" spans="1:7" x14ac:dyDescent="0.25">
      <c r="A13" t="s">
        <v>30</v>
      </c>
      <c r="B13" t="s">
        <v>31</v>
      </c>
      <c r="C13" t="s">
        <v>32</v>
      </c>
      <c r="D13" t="s">
        <v>52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5</v>
      </c>
      <c r="B14" t="s">
        <v>29</v>
      </c>
      <c r="C14" t="s">
        <v>29</v>
      </c>
      <c r="D14" t="s">
        <v>47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8</v>
      </c>
      <c r="B1" s="2" t="s">
        <v>14</v>
      </c>
      <c r="C1" s="2" t="s">
        <v>15</v>
      </c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</sheetData>
  <sortState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R2" sqref="R2"/>
    </sheetView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12</v>
      </c>
      <c r="H1" s="2" t="s">
        <v>14</v>
      </c>
      <c r="I1" s="2" t="s">
        <v>15</v>
      </c>
      <c r="J1" s="2" t="s">
        <v>63</v>
      </c>
      <c r="K1" s="2" t="s">
        <v>64</v>
      </c>
      <c r="L1" s="2" t="s">
        <v>14</v>
      </c>
      <c r="M1" s="2" t="s">
        <v>15</v>
      </c>
      <c r="N1" s="2" t="s">
        <v>16</v>
      </c>
      <c r="O1" s="2" t="s">
        <v>65</v>
      </c>
      <c r="P1" s="2" t="s">
        <v>14</v>
      </c>
      <c r="Q1" s="2" t="s">
        <v>15</v>
      </c>
      <c r="R1" s="2" t="s">
        <v>66</v>
      </c>
    </row>
    <row r="2" spans="1:18" x14ac:dyDescent="0.25">
      <c r="A2" s="3" t="s">
        <v>67</v>
      </c>
      <c r="B2">
        <v>0</v>
      </c>
      <c r="C2" t="str">
        <f>"0x"&amp;DEC2HEX(B2,4)</f>
        <v>0x0000</v>
      </c>
      <c r="D2" t="s">
        <v>3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[ExifAscii](xref:ExifLibrary.ExifAscii)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string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13" si="0">IF(J2="",H2,H2&amp;" or "&amp;J2)</f>
        <v>[ExifAscii](xref:ExifLibrary.ExifAscii)</v>
      </c>
      <c r="M2" t="str">
        <f t="shared" ref="M2:M13" si="1">IF(K2="",I2,I2&amp;" or "&amp;K2)</f>
        <v>string</v>
      </c>
      <c r="N2" t="b">
        <f>NOT( ISERROR(VLOOKUP($A2,'Custom Types'!$A$2:$A$997,1,FALSE)))</f>
        <v>0</v>
      </c>
      <c r="O2" t="str">
        <f t="shared" ref="O2:O13" si="2">"["&amp;A2&amp;"](xref:ExifLibrary.ExifTag."&amp;A2&amp;")"</f>
        <v>[GIFComment](xref:ExifLibrary.ExifTag.GIFComment)</v>
      </c>
      <c r="P2" t="str">
        <f>IF($N2,VLOOKUP($A2,'Custom Types'!$A$2:$C$997,2,FALSE),L2)</f>
        <v>[ExifAscii](xref:ExifLibrary.ExifAscii)</v>
      </c>
      <c r="Q2" t="str">
        <f>IF($N2,VLOOKUP($A2,'Custom Types'!$A$2:$C$997,3,FALSE),M2)</f>
        <v>string</v>
      </c>
      <c r="R2" t="str">
        <f t="shared" ref="R2:R13" si="3">O2&amp;" | "&amp;B2&amp;" | "&amp;C2&amp;" | "&amp;P2&amp;" | "&amp;Q2</f>
        <v>[GIFComment](xref:ExifLibrary.ExifTag.GIFComment) | 0 | 0x0000 | [ExifAscii](xref:ExifLibrary.ExifAscii) | string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2019-09-09T12:35:38Z</dcterms:created>
  <dcterms:modified xsi:type="dcterms:W3CDTF">2019-09-13T07:48:13Z</dcterms:modified>
</cp:coreProperties>
</file>