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cha\Downloads\"/>
    </mc:Choice>
  </mc:AlternateContent>
  <xr:revisionPtr revIDLastSave="0" documentId="13_ncr:1_{E308F07C-79EF-4620-A343-3EE45A7AC5A7}" xr6:coauthVersionLast="47" xr6:coauthVersionMax="47" xr10:uidLastSave="{00000000-0000-0000-0000-000000000000}"/>
  <bookViews>
    <workbookView xWindow="-108" yWindow="-108" windowWidth="23256" windowHeight="12456" activeTab="2" xr2:uid="{94A116F4-5B06-422F-911C-7E1A60D92779}"/>
  </bookViews>
  <sheets>
    <sheet name="Data" sheetId="1" r:id="rId1"/>
    <sheet name="Pivots" sheetId="4" r:id="rId2"/>
    <sheet name="Dashboard" sheetId="5" r:id="rId3"/>
    <sheet name="Assets" sheetId="2" r:id="rId4"/>
  </sheets>
  <definedNames>
    <definedName name="_xlcn.WorksheetConnection_quickdashboardblankv2.xlsxsales1" hidden="1">sales[]</definedName>
    <definedName name="Slicer_Category">#N/A</definedName>
    <definedName name="Slicer_Product">#N/A</definedName>
  </definedNames>
  <calcPr calcId="191029"/>
  <pivotCaches>
    <pivotCache cacheId="118" r:id="rId5"/>
    <pivotCache cacheId="429" r:id="rId6"/>
    <pivotCache cacheId="432" r:id="rId7"/>
    <pivotCache cacheId="435" r:id="rId8"/>
    <pivotCache cacheId="438" r:id="rId9"/>
    <pivotCache cacheId="441" r:id="rId10"/>
  </pivotCaches>
  <extLst>
    <ext xmlns:x14="http://schemas.microsoft.com/office/spreadsheetml/2009/9/main" uri="{876F7934-8845-4945-9796-88D515C7AA90}">
      <x14:pivotCaches>
        <pivotCache cacheId="111" r:id="rId11"/>
        <pivotCache cacheId="18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P11" i="5" l="1"/>
  <c r="Q11" i="5"/>
  <c r="R11" i="5" s="1"/>
  <c r="S11" i="5"/>
  <c r="T11" i="5"/>
  <c r="U11" i="5"/>
  <c r="V11" i="5"/>
  <c r="P12" i="5"/>
  <c r="Q12" i="5"/>
  <c r="R12" i="5" s="1"/>
  <c r="S12" i="5"/>
  <c r="T12" i="5"/>
  <c r="U12" i="5"/>
  <c r="V12" i="5"/>
  <c r="P13" i="5"/>
  <c r="Q13" i="5"/>
  <c r="R13" i="5" s="1"/>
  <c r="S13" i="5"/>
  <c r="T13" i="5"/>
  <c r="U13" i="5"/>
  <c r="V13" i="5"/>
  <c r="P14" i="5"/>
  <c r="Q14" i="5"/>
  <c r="R14" i="5" s="1"/>
  <c r="S14" i="5"/>
  <c r="T14" i="5"/>
  <c r="U14" i="5"/>
  <c r="V14" i="5"/>
  <c r="P15" i="5"/>
  <c r="Q15" i="5"/>
  <c r="R15" i="5" s="1"/>
  <c r="S15" i="5"/>
  <c r="T15" i="5"/>
  <c r="U15" i="5"/>
  <c r="V15" i="5"/>
  <c r="P16" i="5"/>
  <c r="Q16" i="5"/>
  <c r="R16" i="5" s="1"/>
  <c r="S16" i="5"/>
  <c r="T16" i="5"/>
  <c r="U16" i="5"/>
  <c r="V16" i="5"/>
  <c r="P17" i="5"/>
  <c r="Q17" i="5"/>
  <c r="R17" i="5" s="1"/>
  <c r="S17" i="5"/>
  <c r="T17" i="5"/>
  <c r="U17" i="5"/>
  <c r="V17" i="5"/>
  <c r="P18" i="5"/>
  <c r="Q18" i="5"/>
  <c r="R18" i="5" s="1"/>
  <c r="S18" i="5"/>
  <c r="T18" i="5"/>
  <c r="U18" i="5"/>
  <c r="V18" i="5"/>
  <c r="P19" i="5"/>
  <c r="Q19" i="5"/>
  <c r="R19" i="5" s="1"/>
  <c r="S19" i="5"/>
  <c r="T19" i="5"/>
  <c r="U19" i="5"/>
  <c r="V19" i="5"/>
  <c r="P20" i="5"/>
  <c r="Q20" i="5"/>
  <c r="R20" i="5" s="1"/>
  <c r="S20" i="5"/>
  <c r="T20" i="5"/>
  <c r="U20" i="5"/>
  <c r="V20" i="5"/>
  <c r="P21" i="5"/>
  <c r="Q21" i="5"/>
  <c r="R21" i="5" s="1"/>
  <c r="S21" i="5"/>
  <c r="T21" i="5"/>
  <c r="U21" i="5"/>
  <c r="V21" i="5"/>
  <c r="P22" i="5"/>
  <c r="Q22" i="5"/>
  <c r="R22" i="5" s="1"/>
  <c r="S22" i="5"/>
  <c r="T22" i="5"/>
  <c r="U22" i="5"/>
  <c r="V22" i="5"/>
  <c r="P23" i="5"/>
  <c r="Q23" i="5"/>
  <c r="R23" i="5" s="1"/>
  <c r="S23" i="5"/>
  <c r="T23" i="5"/>
  <c r="U23" i="5"/>
  <c r="V23" i="5"/>
  <c r="P24" i="5"/>
  <c r="Q24" i="5"/>
  <c r="R24" i="5" s="1"/>
  <c r="S24" i="5"/>
  <c r="T24" i="5"/>
  <c r="U24" i="5"/>
  <c r="V24" i="5"/>
  <c r="P25" i="5"/>
  <c r="Q25" i="5"/>
  <c r="R25" i="5" s="1"/>
  <c r="S25" i="5"/>
  <c r="T25" i="5"/>
  <c r="U25" i="5"/>
  <c r="V25" i="5"/>
  <c r="P26" i="5"/>
  <c r="Q26" i="5"/>
  <c r="R26" i="5" s="1"/>
  <c r="S26" i="5"/>
  <c r="T26" i="5"/>
  <c r="U26" i="5"/>
  <c r="V26" i="5"/>
  <c r="P27" i="5"/>
  <c r="Q27" i="5"/>
  <c r="R27" i="5" s="1"/>
  <c r="S27" i="5"/>
  <c r="T27" i="5"/>
  <c r="U27" i="5"/>
  <c r="V27" i="5"/>
  <c r="P28" i="5"/>
  <c r="Q28" i="5"/>
  <c r="R28" i="5" s="1"/>
  <c r="S28" i="5"/>
  <c r="T28" i="5"/>
  <c r="U28" i="5"/>
  <c r="V28" i="5"/>
  <c r="P29" i="5"/>
  <c r="Q29" i="5"/>
  <c r="R29" i="5" s="1"/>
  <c r="S29" i="5"/>
  <c r="T29" i="5"/>
  <c r="U29" i="5"/>
  <c r="V29" i="5"/>
  <c r="P30" i="5"/>
  <c r="Q30" i="5"/>
  <c r="R30" i="5" s="1"/>
  <c r="S30" i="5"/>
  <c r="T30" i="5"/>
  <c r="U30" i="5"/>
  <c r="V30" i="5"/>
  <c r="P31" i="5"/>
  <c r="Q31" i="5"/>
  <c r="R31" i="5" s="1"/>
  <c r="S31" i="5"/>
  <c r="T31" i="5"/>
  <c r="U31" i="5"/>
  <c r="V31" i="5"/>
  <c r="P32" i="5"/>
  <c r="Q32" i="5"/>
  <c r="R32" i="5" s="1"/>
  <c r="S32" i="5"/>
  <c r="T32" i="5"/>
  <c r="U32" i="5"/>
  <c r="V32" i="5"/>
  <c r="P33" i="5"/>
  <c r="Q33" i="5"/>
  <c r="R33" i="5" s="1"/>
  <c r="S33" i="5"/>
  <c r="T33" i="5"/>
  <c r="U33" i="5"/>
  <c r="V33" i="5"/>
  <c r="P34" i="5"/>
  <c r="Q34" i="5"/>
  <c r="R34" i="5" s="1"/>
  <c r="S34" i="5"/>
  <c r="T34" i="5"/>
  <c r="U34" i="5"/>
  <c r="V34" i="5"/>
  <c r="P35" i="5"/>
  <c r="Q35" i="5"/>
  <c r="R35" i="5" s="1"/>
  <c r="S35" i="5"/>
  <c r="T35" i="5"/>
  <c r="U35" i="5"/>
  <c r="V3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B8DD5A-9D5E-4DAE-9D25-48C75DD0F1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26FDE0-4B09-4FC2-AB3A-C805E59CBEFC}"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<sst xmlns="http://schemas.openxmlformats.org/spreadsheetml/2006/main" count="11480" uniqueCount="79">
  <si>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</si>
  <si>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</si>
  <si>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</si>
  <si>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</si>
  <si>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</si>
  <si>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</si>
  <si>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</si>
  <si>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</si>
  <si>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</si>
  <si>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</si>
  <si>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</si>
  <si>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</si>
  <si>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</si>
  <si>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</si>
  <si>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</si>
  <si>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</si>
  <si>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</si>
  <si>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</si>
  <si>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</si>
  <si>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</si>
  <si>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</si>
  <si>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</si>
  <si>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</si>
  <si>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</si>
  <si>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</si>
  <si>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</si>
  <si>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</si>
  <si>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</si>
  <si>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</si>
  <si>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</si>
  <si>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</si>
  <si>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</si>
  <si>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</si>
  <si>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</si>
  <si>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</si>
  <si>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</si>
  <si>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</si>
  <si>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</si>
  <si>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</si>
  <si>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</si>
  <si>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</si>
  <si>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</si>
  <si>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</si>
  <si>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</si>
  <si>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</si>
  <si>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</si>
  <si>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</si>
  <si>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</si>
  <si>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</si>
  <si>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</si>
  <si>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</si>
  <si>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</si>
  <si>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</si>
  <si>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</si>
  <si>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</si>
  <si>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</si>
  <si>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</si>
  <si>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</si>
  <si>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</si>
  <si>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</si>
  <si>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</si>
  <si>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</si>
  <si>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</si>
  <si>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Row Labels</t>
  </si>
  <si>
    <t>2021</t>
  </si>
  <si>
    <t>Dec</t>
  </si>
  <si>
    <t>2022</t>
  </si>
  <si>
    <t>Jan</t>
  </si>
  <si>
    <t>Feb</t>
  </si>
  <si>
    <t>Mar</t>
  </si>
  <si>
    <t>Apr</t>
  </si>
  <si>
    <t>May</t>
  </si>
  <si>
    <t>Jun</t>
  </si>
  <si>
    <t>Jul</t>
  </si>
  <si>
    <t>Aug</t>
  </si>
  <si>
    <t>Sep</t>
  </si>
  <si>
    <t>Oct</t>
  </si>
  <si>
    <t>Nov</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</si>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</sst>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6" formatCode="\$#,##0;\-\$#,##0;\$#,##0"/>
    <numFmt numFmtId="167" formatCode="0.0%;\-0.0%;0.0%"/>
    <numFmt numFmtId="170" formatCode="_ * #,##0_ ;_ * \-#,##0_ ;_ * &quot;-&quot;??_ ;_ @_ "/>
    <numFmt numFmtId="173" formatCode="_-[$$-409]* #,##0_ ;_-[$$-409]* \-#,##0\ ;_-[$$-409]* &quot;-&quot;??_ ;_-@_ "/>
    <numFmt numFmtId="174" formatCode="[$$-C09]#,##0"/>
    <numFmt numFmtId="176" formatCode="[$$-409]#,##0_ ;\-[$$-409]#,##0\ "/>
  </numFmts>
  <fonts count="4" x14ac:knownFonts="1">
    <font>
      <sz val="11"/>
      <color theme="1"/>
      <name val="Calibri"/>
      <family val="2"/>
      <scheme val="minor"/>
    </font>
    <font>
      <sz val="28"/>
      <color theme="1"/>
      <name val="Segoe UI Light"/>
      <family val="2"/>
    </font>
    <font>
      <b/>
      <sz val="14"/>
      <name val="Calibri"/>
      <family val="2"/>
      <scheme val="minor"/>
    </font>
    <font>
      <sz val="11"/>
      <color theme="4" tint="0.79998168889431442"/>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0" fontId="0" fillId="0" borderId="0" xfId="0" applyNumberFormat="1"/>
    <xf numFmtId="166" fontId="0" fillId="0" borderId="0" xfId="0" applyNumberFormat="1"/>
    <xf numFmtId="167" fontId="0" fillId="0" borderId="0" xfId="0" applyNumberFormat="1"/>
    <xf numFmtId="170" fontId="0" fillId="0" borderId="0" xfId="0" applyNumberFormat="1"/>
    <xf numFmtId="173"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0" borderId="0" xfId="0" applyAlignment="1">
      <alignment horizontal="left" indent="1"/>
    </xf>
    <xf numFmtId="0" fontId="3" fillId="4" borderId="0" xfId="0" applyFont="1" applyFill="1"/>
    <xf numFmtId="0" fontId="0" fillId="4" borderId="0" xfId="0" applyFill="1"/>
    <xf numFmtId="0" fontId="0" fillId="4" borderId="0" xfId="0" applyFill="1" applyAlignment="1">
      <alignment horizontal="left"/>
    </xf>
    <xf numFmtId="174" fontId="0" fillId="4" borderId="0" xfId="0" applyNumberFormat="1" applyFill="1"/>
    <xf numFmtId="176" fontId="0" fillId="4" borderId="0" xfId="0" applyNumberFormat="1" applyFill="1"/>
    <xf numFmtId="166" fontId="0" fillId="4" borderId="0" xfId="0" applyNumberFormat="1" applyFill="1"/>
    <xf numFmtId="167" fontId="0" fillId="4" borderId="0" xfId="0" applyNumberFormat="1" applyFill="1"/>
    <xf numFmtId="3" fontId="0" fillId="4" borderId="0" xfId="0" applyNumberFormat="1" applyFill="1"/>
  </cellXfs>
  <cellStyles count="1">
    <cellStyle name="Normal" xfId="0" builtinId="0"/>
  </cellStyles>
  <dxfs count="11">
    <dxf>
      <numFmt numFmtId="173" formatCode="_-[$$-409]* #,##0_ ;_-[$$-409]* \-#,##0\ ;_-[$$-409]* &quot;-&quot;??_ ;_-@_ "/>
    </dxf>
    <dxf>
      <numFmt numFmtId="170" formatCode="_ * #,##0_ ;_ * \-#,##0_ ;_ * &quot;-&quot;??_ ;_ @_ "/>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65"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[quick-dashboard-blank-v2.xlsx]Pivots!PivotTable2</c:name>
    <c:fmtId val="9"/>
  </c:pivotSource>
  <c:chart>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Pivots!$B$15</c:f>
              <c:strCache>
                <c:ptCount val="1"/>
                <c:pt idx="0">
                  <c:v>Sum of Sales</c:v>
                </c:pt>
              </c:strCache>
            </c:strRef>
          </c:tx>
          <c:spPr>
            <a:solidFill>
              <a:schemeClr val="dk1">
                <a:tint val="88500"/>
              </a:schemeClr>
            </a:solidFill>
            <a:ln>
              <a:noFill/>
            </a:ln>
            <a:effectLst>
              <a:outerShdw blurRad="50800" dist="38100" dir="5400000" algn="t" rotWithShape="0">
                <a:prstClr val="black">
                  <a:alpha val="40000"/>
                </a:prstClr>
              </a:outerShdw>
            </a:effectLst>
          </c:spPr>
          <c:invertIfNegative val="0"/>
          <c:cat>
            <c:strRef>
              <c:f>Pivots!$A$16:$A$20</c:f>
              <c:strCache>
                <c:ptCount val="5"/>
                <c:pt idx="0">
                  <c:v>99% Dark &amp; Pure</c:v>
                </c:pt>
                <c:pt idx="1">
                  <c:v>85% Dark Bars</c:v>
                </c:pt>
                <c:pt idx="2">
                  <c:v>Raspberry Choco</c:v>
                </c:pt>
                <c:pt idx="3">
                  <c:v>Almond Choco</c:v>
                </c:pt>
                <c:pt idx="4">
                  <c:v>Caramel Stuffed Bars</c:v>
                </c:pt>
              </c:strCache>
            </c:strRef>
          </c:cat>
          <c:val>
            <c:numRef>
              <c:f>Pivots!$B$16:$B$20</c:f>
              <c:numCache>
                <c:formatCode>[$$-C09]#,##0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4A13-4DB7-94C5-6113AE626C9C}"/>
            </c:ext>
          </c:extLst>
        </c:ser>
        <c:ser>
          <c:idx val="1"/>
          <c:order val="1"/>
          <c:tx>
            <c:strRef>
              <c:f>Pivots!$C$15</c:f>
              <c:strCache>
                <c:ptCount val="1"/>
                <c:pt idx="0">
                  <c:v>Total Profit</c:v>
                </c:pt>
              </c:strCache>
            </c:strRef>
          </c:tx>
          <c:spPr>
            <a:solidFill>
              <a:schemeClr val="dk1">
                <a:tint val="55000"/>
              </a:schemeClr>
            </a:solidFill>
            <a:ln>
              <a:noFill/>
            </a:ln>
            <a:effectLst>
              <a:outerShdw blurRad="50800" dist="38100" dir="5400000" algn="t" rotWithShape="0">
                <a:prstClr val="black">
                  <a:alpha val="40000"/>
                </a:prstClr>
              </a:outerShdw>
            </a:effectLst>
          </c:spPr>
          <c:invertIfNegative val="0"/>
          <c:cat>
            <c:strRef>
              <c:f>Pivots!$A$16:$A$20</c:f>
              <c:strCache>
                <c:ptCount val="5"/>
                <c:pt idx="0">
                  <c:v>99% Dark &amp; Pure</c:v>
                </c:pt>
                <c:pt idx="1">
                  <c:v>85% Dark Bars</c:v>
                </c:pt>
                <c:pt idx="2">
                  <c:v>Raspberry Choco</c:v>
                </c:pt>
                <c:pt idx="3">
                  <c:v>Almond Choco</c:v>
                </c:pt>
                <c:pt idx="4">
                  <c:v>Caramel Stuffed Bars</c:v>
                </c:pt>
              </c:strCache>
            </c:strRef>
          </c:cat>
          <c:val>
            <c:numRef>
              <c:f>Pivots!$C$16:$C$20</c:f>
              <c:numCache>
                <c:formatCode>\$#,##0;\-\$#,##0;\$#,##0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4A13-4DB7-94C5-6113AE626C9C}"/>
            </c:ext>
          </c:extLst>
        </c:ser>
        <c:dLbls>
          <c:showLegendKey val="0"/>
          <c:showVal val="0"/>
          <c:showCatName val="0"/>
          <c:showSerName val="0"/>
          <c:showPercent val="0"/>
          <c:showBubbleSize val="0"/>
        </c:dLbls>
        <c:gapWidth val="182"/>
        <c:axId val="1567764975"/>
        <c:axId val="1567766415"/>
      </c:barChart>
      <c:catAx>
        <c:axId val="1567764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66415"/>
        <c:crosses val="autoZero"/>
        <c:auto val="1"/>
        <c:lblAlgn val="ctr"/>
        <c:lblOffset val="100"/>
        <c:noMultiLvlLbl val="0"/>
      </c:catAx>
      <c:valAx>
        <c:axId val="1567766415"/>
        <c:scaling>
          <c:orientation val="minMax"/>
        </c:scaling>
        <c:delete val="0"/>
        <c:axPos val="t"/>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6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[quick-dashboard-blank-v2.xlsx]Pivots!PivotTable3</c:name>
    <c:fmtId val="27"/>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Pivots!$F$15</c:f>
              <c:strCache>
                <c:ptCount val="1"/>
                <c:pt idx="0">
                  <c:v>Total</c:v>
                </c:pt>
              </c:strCache>
            </c:strRef>
          </c:tx>
          <c:spPr>
            <a:ln w="28575" cap="rnd">
              <a:solidFill>
                <a:schemeClr val="accent2"/>
              </a:solidFill>
              <a:round/>
            </a:ln>
            <a:effectLst/>
          </c:spPr>
          <c:marker>
            <c:symbol val="circle"/>
            <c:size val="5"/>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a:solidFill>
                  <a:schemeClr val="accent2"/>
                </a:solidFill>
              </a:ln>
              <a:effectLst/>
            </c:spPr>
          </c:marker>
          <c:cat>
            <c:multiLvlStrRef>
              <c:f>Pivots!$E$16:$E$30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Pivots!$F$16:$F$30</c:f>
              <c:numCache>
                <c:formatCode>[$$-C09]#,##0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8C4A-439C-95D8-124BAC4DF28C}"/>
            </c:ext>
          </c:extLst>
        </c:ser>
        <c:dLbls>
          <c:showLegendKey val="0"/>
          <c:showVal val="0"/>
          <c:showCatName val="0"/>
          <c:showSerName val="0"/>
          <c:showPercent val="0"/>
          <c:showBubbleSize val="0"/>
        </c:dLbls>
        <c:marker val="1"/>
        <c:smooth val="0"/>
        <c:axId val="1567341935"/>
        <c:axId val="1567344815"/>
      </c:lineChart>
      <c:catAx>
        <c:axId val="156734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44815"/>
        <c:crosses val="autoZero"/>
        <c:auto val="1"/>
        <c:lblAlgn val="ctr"/>
        <c:lblOffset val="100"/>
        <c:noMultiLvlLbl val="0"/>
      </c:catAx>
      <c:valAx>
        <c:axId val="1567344815"/>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34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[quick-dashboard-blank-v2.xlsx]Pivots!PivotTable4</c:name>
    <c:fmtId val="21"/>
  </c:pivotSource>
  <c:chart>
    <c:autoTitleDeleted val="1"/>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a:glow rad="63500">
              <a:schemeClr val="accent1">
                <a:satMod val="175000"/>
                <a:alpha val="40000"/>
              </a:schemeClr>
            </a:glow>
          </a:effectLst>
        </c:spPr>
        <c:marker>
          <c:symbol val="circle"/>
          <c:size val="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9525">
              <a:solidFill>
                <a:schemeClr val="accent4"/>
              </a:solidFill>
            </a:ln>
            <a:effectLst>
              <a:glow rad="635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Pivots!$J$15</c:f>
              <c:strCache>
                <c:ptCount val="1"/>
                <c:pt idx="0">
                  <c:v>Total</c:v>
                </c:pt>
              </c:strCache>
            </c:strRef>
          </c:tx>
          <c:spPr>
            <a:ln w="28575" cap="rnd">
              <a:solidFill>
                <a:schemeClr val="accent4"/>
              </a:solidFill>
              <a:round/>
            </a:ln>
            <a:effectLst>
              <a:glow rad="63500">
                <a:schemeClr val="accent1">
                  <a:satMod val="175000"/>
                  <a:alpha val="40000"/>
                </a:schemeClr>
              </a:glow>
            </a:effectLst>
          </c:spPr>
          <c:marker>
            <c:symbol val="circle"/>
            <c:size val="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9525">
                <a:solidFill>
                  <a:schemeClr val="accent4"/>
                </a:solidFill>
              </a:ln>
              <a:effectLst>
                <a:glow rad="63500">
                  <a:schemeClr val="accent1">
                    <a:satMod val="175000"/>
                    <a:alpha val="40000"/>
                  </a:schemeClr>
                </a:glow>
              </a:effectLst>
            </c:spPr>
          </c:marker>
          <c:cat>
            <c:multiLvlStrRef>
              <c:f>Pivots!$I$16:$I$30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Pivots!$J$16:$J$30</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4AFE-4113-9104-F9DF260398EB}"/>
            </c:ext>
          </c:extLst>
        </c:ser>
        <c:dLbls>
          <c:showLegendKey val="0"/>
          <c:showVal val="0"/>
          <c:showCatName val="0"/>
          <c:showSerName val="0"/>
          <c:showPercent val="0"/>
          <c:showBubbleSize val="0"/>
        </c:dLbls>
        <c:marker val="1"/>
        <c:smooth val="0"/>
        <c:axId val="582905951"/>
        <c:axId val="582903551"/>
      </c:lineChart>
      <c:catAx>
        <c:axId val="582905951"/>
        <c:scaling>
          <c:orientation val="minMax"/>
        </c:scaling>
        <c:delete val="1"/>
        <c:axPos val="b"/>
        <c:numFmt formatCode="General" sourceLinked="1"/>
        <c:majorTickMark val="none"/>
        <c:minorTickMark val="none"/>
        <c:tickLblPos val="nextTo"/>
        <c:crossAx val="582903551"/>
        <c:crosses val="autoZero"/>
        <c:auto val="1"/>
        <c:lblAlgn val="ctr"/>
        <c:lblOffset val="100"/>
        <c:noMultiLvlLbl val="0"/>
      </c:catAx>
      <c:valAx>
        <c:axId val="58290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[quick-dashboard-blank-v2.xlsx]Pivots!PivotTable5</c:name>
    <c:fmtId val="24"/>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a:glow rad="63500">
              <a:schemeClr val="accent5">
                <a:satMod val="175000"/>
                <a:alpha val="40000"/>
              </a:schemeClr>
            </a:glow>
          </a:effectLst>
        </c:spPr>
        <c:marker>
          <c:symbol val="circle"/>
          <c:size val="5"/>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a:solidFill>
                <a:schemeClr val="accent6"/>
              </a:solidFill>
            </a:ln>
            <a:effectLst>
              <a:glow rad="63500">
                <a:schemeClr val="accent5">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Pivots!$M$15</c:f>
              <c:strCache>
                <c:ptCount val="1"/>
                <c:pt idx="0">
                  <c:v>Total</c:v>
                </c:pt>
              </c:strCache>
            </c:strRef>
          </c:tx>
          <c:spPr>
            <a:ln w="28575" cap="rnd">
              <a:solidFill>
                <a:schemeClr val="accent6"/>
              </a:solidFill>
              <a:round/>
            </a:ln>
            <a:effectLst>
              <a:glow rad="63500">
                <a:schemeClr val="accent5">
                  <a:satMod val="175000"/>
                  <a:alpha val="40000"/>
                </a:schemeClr>
              </a:glow>
            </a:effectLst>
          </c:spPr>
          <c:marker>
            <c:symbol val="circle"/>
            <c:size val="5"/>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w="9525">
                <a:solidFill>
                  <a:schemeClr val="accent6"/>
                </a:solidFill>
              </a:ln>
              <a:effectLst>
                <a:glow rad="63500">
                  <a:schemeClr val="accent5">
                    <a:satMod val="175000"/>
                    <a:alpha val="40000"/>
                  </a:schemeClr>
                </a:glow>
              </a:effectLst>
            </c:spPr>
          </c:marker>
          <c:cat>
            <c:multiLvlStrRef>
              <c:f>Pivots!$L$16:$L$30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Pivots!$M$16:$M$30</c:f>
              <c:numCache>
                <c:formatCode>\$#,##0;\-\$#,##0;\$#,##0</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0-AD19-4D00-B8E2-EE5827F3F899}"/>
            </c:ext>
          </c:extLst>
        </c:ser>
        <c:dLbls>
          <c:showLegendKey val="0"/>
          <c:showVal val="0"/>
          <c:showCatName val="0"/>
          <c:showSerName val="0"/>
          <c:showPercent val="0"/>
          <c:showBubbleSize val="0"/>
        </c:dLbls>
        <c:marker val="1"/>
        <c:smooth val="0"/>
        <c:axId val="550648751"/>
        <c:axId val="550649711"/>
      </c:lineChart>
      <c:catAx>
        <c:axId val="550648751"/>
        <c:scaling>
          <c:orientation val="minMax"/>
        </c:scaling>
        <c:delete val="1"/>
        <c:axPos val="b"/>
        <c:numFmt formatCode="General" sourceLinked="1"/>
        <c:majorTickMark val="none"/>
        <c:minorTickMark val="none"/>
        <c:tickLblPos val="nextTo"/>
        <c:crossAx val="550649711"/>
        <c:crosses val="autoZero"/>
        <c:auto val="1"/>
        <c:lblAlgn val="ctr"/>
        <c:lblOffset val="100"/>
        <c:noMultiLvlLbl val="0"/>
      </c:catAx>
      <c:valAx>
        <c:axId val="5506497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64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13</xdr:col>
      <xdr:colOff>365760</xdr:colOff>
      <xdr:row>14</xdr:row>
      <xdr:rowOff>38100</xdr:rowOff>
    </xdr:from>
    <xdr:to>
      <xdr:col>16</xdr:col>
      <xdr:colOff>266700</xdr:colOff>
      <xdr:row>27</xdr:row>
      <xdr:rowOff>127635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C1AEC7C0-C86E-1FFA-E00D-87009C0D60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873740" y="2598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297180</xdr:colOff>
      <xdr:row>35</xdr:row>
      <xdr:rowOff>15240</xdr:rowOff>
    </xdr:from>
    <xdr:to>
      <xdr:col>9</xdr:col>
      <xdr:colOff>45720</xdr:colOff>
      <xdr:row>48</xdr:row>
      <xdr:rowOff>104775</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B6104421-50EB-B55A-D2B7-98BAFE583B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463540" y="6416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594360</xdr:colOff>
      <xdr:row>7</xdr:row>
      <xdr:rowOff>66676</xdr:rowOff>
    </xdr:from>
    <xdr:to>
      <xdr:col>13</xdr:col>
      <xdr:colOff>461009</xdr:colOff>
      <xdr:row>14</xdr:row>
      <xdr:rowOff>76201</xdr:rowOff>
    </xdr:to>
    <xdr:sp macro="" textlink="">
      <xdr:nvSpPr>
        <xdr:cNvPr id="3" name="Rectangle: Rounded Corners 2">
          <a:extLst>
            <a:ext uri="{FF2B5EF4-FFF2-40B4-BE49-F238E27FC236}">
              <a16:creationId xmlns:a16="http://schemas.microsoft.com/office/drawing/2014/main" id="{A20E1F88-8172-458D-ACA4-1CCA49665C8B}"/>
            </a:ext>
          </a:extLst>
        </xdr:cNvPr>
        <xdr:cNvSpPr/>
      </xdr:nvSpPr>
      <xdr:spPr>
        <a:xfrm>
          <a:off x="594360" y="1346836"/>
          <a:ext cx="7791449" cy="128968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225137</xdr:colOff>
      <xdr:row>7</xdr:row>
      <xdr:rowOff>91440</xdr:rowOff>
    </xdr:from>
    <xdr:to>
      <xdr:col>26</xdr:col>
      <xdr:colOff>312541</xdr:colOff>
      <xdr:row>15</xdr:row>
      <xdr:rowOff>60960</xdr:rowOff>
    </xdr:to>
    <xdr:sp macro="" textlink="">
      <xdr:nvSpPr>
        <xdr:cNvPr id="4" name="Rectangle: Rounded Corners 3">
          <a:extLst>
            <a:ext uri="{FF2B5EF4-FFF2-40B4-BE49-F238E27FC236}">
              <a16:creationId xmlns:a16="http://schemas.microsoft.com/office/drawing/2014/main" id="{2C993526-4112-4104-9DEF-5FF2A72FF638}"/>
            </a:ext>
          </a:extLst>
        </xdr:cNvPr>
        <xdr:cNvSpPr/>
      </xdr:nvSpPr>
      <xdr:spPr>
        <a:xfrm>
          <a:off x="15724217" y="1371600"/>
          <a:ext cx="1916204" cy="1432560"/>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251460</xdr:colOff>
      <xdr:row>7</xdr:row>
      <xdr:rowOff>144780</xdr:rowOff>
    </xdr:from>
    <xdr:to>
      <xdr:col>22</xdr:col>
      <xdr:colOff>342900</xdr:colOff>
      <xdr:row>36</xdr:row>
      <xdr:rowOff>30480</xdr:rowOff>
    </xdr:to>
    <xdr:sp macro="" textlink="">
      <xdr:nvSpPr>
        <xdr:cNvPr id="5" name="Freeform: Shape 4">
          <a:extLst>
            <a:ext uri="{FF2B5EF4-FFF2-40B4-BE49-F238E27FC236}">
              <a16:creationId xmlns:a16="http://schemas.microsoft.com/office/drawing/2014/main" id="{656E744B-308B-4178-8AFE-70F1912D467E}"/>
            </a:ext>
          </a:extLst>
        </xdr:cNvPr>
        <xdr:cNvSpPr/>
      </xdr:nvSpPr>
      <xdr:spPr>
        <a:xfrm>
          <a:off x="8785860" y="1424940"/>
          <a:ext cx="6446520" cy="5189220"/>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16</xdr:row>
      <xdr:rowOff>30481</xdr:rowOff>
    </xdr:from>
    <xdr:to>
      <xdr:col>13</xdr:col>
      <xdr:colOff>457199</xdr:colOff>
      <xdr:row>42</xdr:row>
      <xdr:rowOff>30480</xdr:rowOff>
    </xdr:to>
    <xdr:sp macro="" textlink="">
      <xdr:nvSpPr>
        <xdr:cNvPr id="6" name="Rectangle: Rounded Corners 5">
          <a:extLst>
            <a:ext uri="{FF2B5EF4-FFF2-40B4-BE49-F238E27FC236}">
              <a16:creationId xmlns:a16="http://schemas.microsoft.com/office/drawing/2014/main" id="{101C3468-9F6E-485A-8EAF-5D62F56A61D3}"/>
            </a:ext>
          </a:extLst>
        </xdr:cNvPr>
        <xdr:cNvSpPr/>
      </xdr:nvSpPr>
      <xdr:spPr>
        <a:xfrm>
          <a:off x="609600" y="2956561"/>
          <a:ext cx="7772399" cy="475487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225137</xdr:colOff>
      <xdr:row>16</xdr:row>
      <xdr:rowOff>134389</xdr:rowOff>
    </xdr:from>
    <xdr:to>
      <xdr:col>26</xdr:col>
      <xdr:colOff>322932</xdr:colOff>
      <xdr:row>40</xdr:row>
      <xdr:rowOff>165765</xdr:rowOff>
    </xdr:to>
    <xdr:sp macro="" textlink="">
      <xdr:nvSpPr>
        <xdr:cNvPr id="7" name="Rectangle: Rounded Corners 6">
          <a:extLst>
            <a:ext uri="{FF2B5EF4-FFF2-40B4-BE49-F238E27FC236}">
              <a16:creationId xmlns:a16="http://schemas.microsoft.com/office/drawing/2014/main" id="{E0053C08-BB09-44AA-8297-0262E2CCD4CF}"/>
            </a:ext>
          </a:extLst>
        </xdr:cNvPr>
        <xdr:cNvSpPr/>
      </xdr:nvSpPr>
      <xdr:spPr>
        <a:xfrm>
          <a:off x="16074737" y="3060469"/>
          <a:ext cx="1926595" cy="442049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15</xdr:col>
      <xdr:colOff>956310</xdr:colOff>
      <xdr:row>5</xdr:row>
      <xdr:rowOff>60960</xdr:rowOff>
    </xdr:from>
    <xdr:to>
      <xdr:col>20</xdr:col>
      <xdr:colOff>129540</xdr:colOff>
      <xdr:row>8</xdr:row>
      <xdr:rowOff>110489</xdr:rowOff>
    </xdr:to>
    <xdr:sp macro="" textlink="#REF!">
      <xdr:nvSpPr>
        <xdr:cNvPr id="8" name="Rectangle: Rounded Corners 7">
          <a:extLst>
            <a:ext uri="{FF2B5EF4-FFF2-40B4-BE49-F238E27FC236}">
              <a16:creationId xmlns:a16="http://schemas.microsoft.com/office/drawing/2014/main" id="{E9660C1E-9E25-4988-92A1-5B594009C22D}"/>
            </a:ext>
          </a:extLst>
        </xdr:cNvPr>
        <xdr:cNvSpPr/>
      </xdr:nvSpPr>
      <xdr:spPr>
        <a:xfrm>
          <a:off x="10100310" y="975360"/>
          <a:ext cx="3775710" cy="59816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600" b="0"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PERSON PERFORMANCE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396240</xdr:colOff>
      <xdr:row>8</xdr:row>
      <xdr:rowOff>91440</xdr:rowOff>
    </xdr:from>
    <xdr:to>
      <xdr:col>4</xdr:col>
      <xdr:colOff>160020</xdr:colOff>
      <xdr:row>11</xdr:row>
      <xdr:rowOff>137160</xdr:rowOff>
    </xdr:to>
    <xdr:sp macro="" textlink="Pivots!A4">
      <xdr:nvSpPr>
        <xdr:cNvPr id="9" name="TextBox 8">
          <a:extLst>
            <a:ext uri="{FF2B5EF4-FFF2-40B4-BE49-F238E27FC236}">
              <a16:creationId xmlns:a16="http://schemas.microsoft.com/office/drawing/2014/main" id="{F2C643D0-6122-EFFC-8FEE-D147C0C074F9}"/>
            </a:ext>
          </a:extLst>
        </xdr:cNvPr>
        <xdr:cNvSpPr txBox="1"/>
      </xdr:nvSpPr>
      <xdr:spPr>
        <a:xfrm>
          <a:off x="1005840" y="1554480"/>
          <a:ext cx="1592580" cy="594360"/>
        </a:xfrm>
        <a:prstGeom prst="rect">
          <a:avLst/>
        </a:prstGeom>
        <a:noFill/>
        <a:ln w="9525" cmpd="sng">
          <a:noFill/>
        </a:ln>
        <a:effectLst>
          <a:glow rad="63500">
            <a:schemeClr val="accent1">
              <a:satMod val="175000"/>
              <a:alpha val="40000"/>
            </a:schemeClr>
          </a:glow>
          <a:outerShdw blurRad="50800" dist="50800" dir="5400000" algn="ctr" rotWithShape="0">
            <a:srgbClr val="000000">
              <a:alpha val="66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E948BC-1B5B-4353-82CC-303CE8A8659E}" type="TxLink">
            <a:rPr lang="en-US" sz="2000" b="0" i="0" u="none" strike="noStrike">
              <a:solidFill>
                <a:schemeClr val="bg2"/>
              </a:solidFill>
              <a:latin typeface="Calibri"/>
              <a:ea typeface="Calibri"/>
              <a:cs typeface="Calibri"/>
            </a:rPr>
            <a:pPr algn="ctr"/>
            <a:t> $2,17,01,722 </a:t>
          </a:fld>
          <a:endParaRPr lang="en-IN" sz="2000">
            <a:solidFill>
              <a:schemeClr val="bg2"/>
            </a:solidFill>
          </a:endParaRPr>
        </a:p>
      </xdr:txBody>
    </xdr:sp>
    <xdr:clientData/>
  </xdr:twoCellAnchor>
  <xdr:twoCellAnchor>
    <xdr:from>
      <xdr:col>5</xdr:col>
      <xdr:colOff>502920</xdr:colOff>
      <xdr:row>8</xdr:row>
      <xdr:rowOff>120016</xdr:rowOff>
    </xdr:from>
    <xdr:to>
      <xdr:col>8</xdr:col>
      <xdr:colOff>266700</xdr:colOff>
      <xdr:row>11</xdr:row>
      <xdr:rowOff>165736</xdr:rowOff>
    </xdr:to>
    <xdr:sp macro="" textlink="Pivots!B4">
      <xdr:nvSpPr>
        <xdr:cNvPr id="10" name="TextBox 9">
          <a:extLst>
            <a:ext uri="{FF2B5EF4-FFF2-40B4-BE49-F238E27FC236}">
              <a16:creationId xmlns:a16="http://schemas.microsoft.com/office/drawing/2014/main" id="{B9B83C61-DD8B-45D7-A81E-3C8526D2FE1D}"/>
            </a:ext>
          </a:extLst>
        </xdr:cNvPr>
        <xdr:cNvSpPr txBox="1"/>
      </xdr:nvSpPr>
      <xdr:spPr>
        <a:xfrm>
          <a:off x="3550920" y="1583056"/>
          <a:ext cx="1592580" cy="594360"/>
        </a:xfrm>
        <a:prstGeom prst="rect">
          <a:avLst/>
        </a:prstGeom>
        <a:noFill/>
        <a:ln w="9525" cmpd="sng">
          <a:noFill/>
        </a:ln>
        <a:effectLst>
          <a:glow rad="63500">
            <a:schemeClr val="accent1">
              <a:satMod val="175000"/>
              <a:alpha val="40000"/>
            </a:schemeClr>
          </a:glow>
          <a:outerShdw blurRad="50800" dist="50800" dir="5400000" algn="ctr" rotWithShape="0">
            <a:srgbClr val="000000">
              <a:alpha val="66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0E0FE5-F549-4DD4-8414-7C39C8DC6481}" type="TxLink">
            <a:rPr lang="en-US" sz="2000" b="0" i="0" u="none" strike="noStrike">
              <a:solidFill>
                <a:schemeClr val="bg2"/>
              </a:solidFill>
              <a:latin typeface="Calibri"/>
              <a:ea typeface="Calibri"/>
              <a:cs typeface="Calibri"/>
            </a:rPr>
            <a:t> 13,44,574 </a:t>
          </a:fld>
          <a:endParaRPr lang="en-IN" sz="2000">
            <a:solidFill>
              <a:schemeClr val="bg2"/>
            </a:solidFill>
          </a:endParaRPr>
        </a:p>
      </xdr:txBody>
    </xdr:sp>
    <xdr:clientData/>
  </xdr:twoCellAnchor>
  <xdr:twoCellAnchor>
    <xdr:from>
      <xdr:col>10</xdr:col>
      <xdr:colOff>60960</xdr:colOff>
      <xdr:row>8</xdr:row>
      <xdr:rowOff>127636</xdr:rowOff>
    </xdr:from>
    <xdr:to>
      <xdr:col>12</xdr:col>
      <xdr:colOff>434340</xdr:colOff>
      <xdr:row>11</xdr:row>
      <xdr:rowOff>173356</xdr:rowOff>
    </xdr:to>
    <xdr:sp macro="" textlink="Pivots!C4">
      <xdr:nvSpPr>
        <xdr:cNvPr id="11" name="TextBox 10">
          <a:extLst>
            <a:ext uri="{FF2B5EF4-FFF2-40B4-BE49-F238E27FC236}">
              <a16:creationId xmlns:a16="http://schemas.microsoft.com/office/drawing/2014/main" id="{356DEE50-EC2F-4A0A-A08D-EC32EF7C7032}"/>
            </a:ext>
          </a:extLst>
        </xdr:cNvPr>
        <xdr:cNvSpPr txBox="1"/>
      </xdr:nvSpPr>
      <xdr:spPr>
        <a:xfrm>
          <a:off x="6156960" y="1590676"/>
          <a:ext cx="1592580" cy="594360"/>
        </a:xfrm>
        <a:prstGeom prst="rect">
          <a:avLst/>
        </a:prstGeom>
        <a:noFill/>
        <a:ln w="9525" cmpd="sng">
          <a:noFill/>
        </a:ln>
        <a:effectLst>
          <a:glow rad="63500">
            <a:schemeClr val="accent1">
              <a:satMod val="175000"/>
              <a:alpha val="40000"/>
            </a:schemeClr>
          </a:glow>
          <a:outerShdw blurRad="50800" dist="50800" dir="5400000" algn="ctr" rotWithShape="0">
            <a:srgbClr val="000000">
              <a:alpha val="66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760BB4-C0D9-43DF-9D5B-6D0620C8015A}" type="TxLink">
            <a:rPr lang="en-US" sz="2000" b="0" i="0" u="none" strike="noStrike">
              <a:solidFill>
                <a:schemeClr val="bg2"/>
              </a:solidFill>
              <a:latin typeface="Calibri"/>
              <a:ea typeface="Calibri"/>
              <a:cs typeface="Calibri"/>
            </a:rPr>
            <a:t>67.5%</a:t>
          </a:fld>
          <a:endParaRPr lang="en-IN" sz="2000">
            <a:solidFill>
              <a:schemeClr val="bg2"/>
            </a:solidFill>
          </a:endParaRPr>
        </a:p>
      </xdr:txBody>
    </xdr:sp>
    <xdr:clientData/>
  </xdr:twoCellAnchor>
  <xdr:twoCellAnchor>
    <xdr:from>
      <xdr:col>2</xdr:col>
      <xdr:colOff>228600</xdr:colOff>
      <xdr:row>12</xdr:row>
      <xdr:rowOff>53340</xdr:rowOff>
    </xdr:from>
    <xdr:to>
      <xdr:col>3</xdr:col>
      <xdr:colOff>396240</xdr:colOff>
      <xdr:row>13</xdr:row>
      <xdr:rowOff>99060</xdr:rowOff>
    </xdr:to>
    <xdr:sp macro="" textlink="">
      <xdr:nvSpPr>
        <xdr:cNvPr id="12" name="TextBox 11">
          <a:extLst>
            <a:ext uri="{FF2B5EF4-FFF2-40B4-BE49-F238E27FC236}">
              <a16:creationId xmlns:a16="http://schemas.microsoft.com/office/drawing/2014/main" id="{47767E8A-EE23-DE2C-DBA0-80E67803C2E0}"/>
            </a:ext>
          </a:extLst>
        </xdr:cNvPr>
        <xdr:cNvSpPr txBox="1"/>
      </xdr:nvSpPr>
      <xdr:spPr>
        <a:xfrm>
          <a:off x="1447800" y="2247900"/>
          <a:ext cx="777240" cy="228600"/>
        </a:xfrm>
        <a:prstGeom prst="rect">
          <a:avLst/>
        </a:prstGeom>
        <a:noFill/>
        <a:ln w="9525" cmpd="sng">
          <a:noFill/>
        </a:ln>
        <a:effectLst>
          <a:outerShdw blurRad="50800" dist="38100" dir="18900000" algn="b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2"/>
              </a:solidFill>
            </a:rPr>
            <a:t>SALES</a:t>
          </a:r>
        </a:p>
      </xdr:txBody>
    </xdr:sp>
    <xdr:clientData/>
  </xdr:twoCellAnchor>
  <xdr:twoCellAnchor>
    <xdr:from>
      <xdr:col>6</xdr:col>
      <xdr:colOff>579120</xdr:colOff>
      <xdr:row>12</xdr:row>
      <xdr:rowOff>91440</xdr:rowOff>
    </xdr:from>
    <xdr:to>
      <xdr:col>8</xdr:col>
      <xdr:colOff>114300</xdr:colOff>
      <xdr:row>13</xdr:row>
      <xdr:rowOff>121920</xdr:rowOff>
    </xdr:to>
    <xdr:sp macro="" textlink="">
      <xdr:nvSpPr>
        <xdr:cNvPr id="18" name="TextBox 17">
          <a:extLst>
            <a:ext uri="{FF2B5EF4-FFF2-40B4-BE49-F238E27FC236}">
              <a16:creationId xmlns:a16="http://schemas.microsoft.com/office/drawing/2014/main" id="{0D6592BB-30C8-9D00-C46C-1B0AF7DC0747}"/>
            </a:ext>
          </a:extLst>
        </xdr:cNvPr>
        <xdr:cNvSpPr txBox="1"/>
      </xdr:nvSpPr>
      <xdr:spPr>
        <a:xfrm>
          <a:off x="4236720" y="2286000"/>
          <a:ext cx="754380" cy="213360"/>
        </a:xfrm>
        <a:prstGeom prst="rect">
          <a:avLst/>
        </a:prstGeom>
        <a:noFill/>
        <a:ln w="9525" cmpd="sng">
          <a:noFill/>
        </a:ln>
        <a:effectLst>
          <a:outerShdw blurRad="50800" dist="38100" dir="18900000" algn="b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2"/>
              </a:solidFill>
              <a:latin typeface="+mn-lt"/>
              <a:ea typeface="+mn-ea"/>
              <a:cs typeface="+mn-cs"/>
            </a:rPr>
            <a:t>BOXES</a:t>
          </a:r>
        </a:p>
      </xdr:txBody>
    </xdr:sp>
    <xdr:clientData/>
  </xdr:twoCellAnchor>
  <xdr:twoCellAnchor>
    <xdr:from>
      <xdr:col>11</xdr:col>
      <xdr:colOff>38100</xdr:colOff>
      <xdr:row>12</xdr:row>
      <xdr:rowOff>45720</xdr:rowOff>
    </xdr:from>
    <xdr:to>
      <xdr:col>12</xdr:col>
      <xdr:colOff>243840</xdr:colOff>
      <xdr:row>13</xdr:row>
      <xdr:rowOff>121920</xdr:rowOff>
    </xdr:to>
    <xdr:sp macro="" textlink="">
      <xdr:nvSpPr>
        <xdr:cNvPr id="19" name="TextBox 18">
          <a:extLst>
            <a:ext uri="{FF2B5EF4-FFF2-40B4-BE49-F238E27FC236}">
              <a16:creationId xmlns:a16="http://schemas.microsoft.com/office/drawing/2014/main" id="{5BB87D15-200D-D9C2-2607-0D45F1CF7AB0}"/>
            </a:ext>
          </a:extLst>
        </xdr:cNvPr>
        <xdr:cNvSpPr txBox="1"/>
      </xdr:nvSpPr>
      <xdr:spPr>
        <a:xfrm>
          <a:off x="6743700" y="2240280"/>
          <a:ext cx="815340" cy="259080"/>
        </a:xfrm>
        <a:prstGeom prst="rect">
          <a:avLst/>
        </a:prstGeom>
        <a:noFill/>
        <a:ln w="9525" cmpd="sng">
          <a:noFill/>
        </a:ln>
        <a:effectLst>
          <a:outerShdw blurRad="50800" dist="38100" dir="18900000" algn="b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2"/>
              </a:solidFill>
              <a:latin typeface="+mn-lt"/>
              <a:ea typeface="+mn-ea"/>
              <a:cs typeface="+mn-cs"/>
            </a:rPr>
            <a:t>PROFIT</a:t>
          </a:r>
          <a:r>
            <a:rPr lang="en-IN" sz="1200" baseline="0">
              <a:solidFill>
                <a:schemeClr val="bg2"/>
              </a:solidFill>
              <a:latin typeface="+mn-lt"/>
              <a:ea typeface="+mn-ea"/>
              <a:cs typeface="+mn-cs"/>
            </a:rPr>
            <a:t> </a:t>
          </a:r>
          <a:r>
            <a:rPr lang="en-IN" sz="1100">
              <a:solidFill>
                <a:schemeClr val="bg2"/>
              </a:solidFill>
            </a:rPr>
            <a:t>%</a:t>
          </a:r>
        </a:p>
      </xdr:txBody>
    </xdr:sp>
    <xdr:clientData/>
  </xdr:twoCellAnchor>
  <xdr:twoCellAnchor editAs="oneCell">
    <xdr:from>
      <xdr:col>1</xdr:col>
      <xdr:colOff>495300</xdr:colOff>
      <xdr:row>11</xdr:row>
      <xdr:rowOff>129540</xdr:rowOff>
    </xdr:from>
    <xdr:to>
      <xdr:col>2</xdr:col>
      <xdr:colOff>281940</xdr:colOff>
      <xdr:row>13</xdr:row>
      <xdr:rowOff>144780</xdr:rowOff>
    </xdr:to>
    <xdr:pic>
      <xdr:nvPicPr>
        <xdr:cNvPr id="21" name="Graphic 20" descr="Shopping cart">
          <a:extLst>
            <a:ext uri="{FF2B5EF4-FFF2-40B4-BE49-F238E27FC236}">
              <a16:creationId xmlns:a16="http://schemas.microsoft.com/office/drawing/2014/main" id="{6D2C670F-C8BB-D35F-4436-61D1C1E72E7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04900" y="2141220"/>
          <a:ext cx="396240" cy="381000"/>
        </a:xfrm>
        <a:prstGeom prst="rect">
          <a:avLst/>
        </a:prstGeom>
        <a:ln>
          <a:noFill/>
        </a:ln>
        <a:effectLst>
          <a:outerShdw blurRad="50800" dist="38100" dir="18900000" algn="bl" rotWithShape="0">
            <a:prstClr val="black">
              <a:alpha val="40000"/>
            </a:prstClr>
          </a:outerShdw>
        </a:effectLst>
      </xdr:spPr>
    </xdr:pic>
    <xdr:clientData/>
  </xdr:twoCellAnchor>
  <xdr:twoCellAnchor editAs="oneCell">
    <xdr:from>
      <xdr:col>6</xdr:col>
      <xdr:colOff>144780</xdr:colOff>
      <xdr:row>11</xdr:row>
      <xdr:rowOff>129540</xdr:rowOff>
    </xdr:from>
    <xdr:to>
      <xdr:col>7</xdr:col>
      <xdr:colOff>7620</xdr:colOff>
      <xdr:row>14</xdr:row>
      <xdr:rowOff>38100</xdr:rowOff>
    </xdr:to>
    <xdr:pic>
      <xdr:nvPicPr>
        <xdr:cNvPr id="23" name="Graphic 22" descr="Box">
          <a:extLst>
            <a:ext uri="{FF2B5EF4-FFF2-40B4-BE49-F238E27FC236}">
              <a16:creationId xmlns:a16="http://schemas.microsoft.com/office/drawing/2014/main" id="{0C9A67B8-1F6C-F799-1BF1-F207AD11DA0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02380" y="2141220"/>
          <a:ext cx="472440" cy="457200"/>
        </a:xfrm>
        <a:prstGeom prst="rect">
          <a:avLst/>
        </a:prstGeom>
        <a:effectLst>
          <a:outerShdw blurRad="50800" dist="38100" dir="18900000" algn="bl" rotWithShape="0">
            <a:prstClr val="black">
              <a:alpha val="40000"/>
            </a:prstClr>
          </a:outerShdw>
        </a:effectLst>
      </xdr:spPr>
    </xdr:pic>
    <xdr:clientData/>
  </xdr:twoCellAnchor>
  <xdr:twoCellAnchor editAs="oneCell">
    <xdr:from>
      <xdr:col>10</xdr:col>
      <xdr:colOff>152400</xdr:colOff>
      <xdr:row>11</xdr:row>
      <xdr:rowOff>121920</xdr:rowOff>
    </xdr:from>
    <xdr:to>
      <xdr:col>10</xdr:col>
      <xdr:colOff>594360</xdr:colOff>
      <xdr:row>14</xdr:row>
      <xdr:rowOff>7620</xdr:rowOff>
    </xdr:to>
    <xdr:pic>
      <xdr:nvPicPr>
        <xdr:cNvPr id="25" name="Graphic 24" descr="Money">
          <a:extLst>
            <a:ext uri="{FF2B5EF4-FFF2-40B4-BE49-F238E27FC236}">
              <a16:creationId xmlns:a16="http://schemas.microsoft.com/office/drawing/2014/main" id="{D9E750AA-66B6-0419-CA23-4A84B619B8B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248400" y="2133600"/>
          <a:ext cx="441960" cy="434340"/>
        </a:xfrm>
        <a:prstGeom prst="rect">
          <a:avLst/>
        </a:prstGeom>
        <a:effectLst>
          <a:outerShdw blurRad="50800" dist="38100" dir="18900000" algn="bl" rotWithShape="0">
            <a:prstClr val="black">
              <a:alpha val="40000"/>
            </a:prstClr>
          </a:outerShdw>
        </a:effectLst>
      </xdr:spPr>
    </xdr:pic>
    <xdr:clientData/>
  </xdr:twoCellAnchor>
  <xdr:twoCellAnchor>
    <xdr:from>
      <xdr:col>5</xdr:col>
      <xdr:colOff>0</xdr:colOff>
      <xdr:row>7</xdr:row>
      <xdr:rowOff>60960</xdr:rowOff>
    </xdr:from>
    <xdr:to>
      <xdr:col>5</xdr:col>
      <xdr:colOff>0</xdr:colOff>
      <xdr:row>14</xdr:row>
      <xdr:rowOff>83820</xdr:rowOff>
    </xdr:to>
    <xdr:cxnSp macro="">
      <xdr:nvCxnSpPr>
        <xdr:cNvPr id="27" name="Straight Connector 26">
          <a:extLst>
            <a:ext uri="{FF2B5EF4-FFF2-40B4-BE49-F238E27FC236}">
              <a16:creationId xmlns:a16="http://schemas.microsoft.com/office/drawing/2014/main" id="{AC57EC62-A16E-76DA-FDF8-DDFB8A495319}"/>
            </a:ext>
          </a:extLst>
        </xdr:cNvPr>
        <xdr:cNvCxnSpPr/>
      </xdr:nvCxnSpPr>
      <xdr:spPr>
        <a:xfrm>
          <a:off x="3048000" y="1341120"/>
          <a:ext cx="0" cy="1303020"/>
        </a:xfrm>
        <a:prstGeom prst="line">
          <a:avLst/>
        </a:prstGeom>
        <a:effectLst>
          <a:glow rad="63500">
            <a:schemeClr val="accent3">
              <a:satMod val="175000"/>
              <a:alpha val="40000"/>
            </a:schemeClr>
          </a:glow>
        </a:effectLst>
      </xdr:spPr>
      <xdr:style>
        <a:lnRef idx="1">
          <a:schemeClr val="accent3"/>
        </a:lnRef>
        <a:fillRef idx="0">
          <a:schemeClr val="accent3"/>
        </a:fillRef>
        <a:effectRef idx="0">
          <a:schemeClr val="accent3"/>
        </a:effectRef>
        <a:fontRef idx="minor">
          <a:schemeClr val="tx1"/>
        </a:fontRef>
      </xdr:style>
    </xdr:cxnSp>
    <xdr:clientData/>
  </xdr:twoCellAnchor>
  <xdr:twoCellAnchor>
    <xdr:from>
      <xdr:col>9</xdr:col>
      <xdr:colOff>274320</xdr:colOff>
      <xdr:row>7</xdr:row>
      <xdr:rowOff>83820</xdr:rowOff>
    </xdr:from>
    <xdr:to>
      <xdr:col>9</xdr:col>
      <xdr:colOff>274320</xdr:colOff>
      <xdr:row>14</xdr:row>
      <xdr:rowOff>83820</xdr:rowOff>
    </xdr:to>
    <xdr:cxnSp macro="">
      <xdr:nvCxnSpPr>
        <xdr:cNvPr id="29" name="Straight Connector 28">
          <a:extLst>
            <a:ext uri="{FF2B5EF4-FFF2-40B4-BE49-F238E27FC236}">
              <a16:creationId xmlns:a16="http://schemas.microsoft.com/office/drawing/2014/main" id="{A8B0D1BA-1D41-16B0-2FF5-71833467CBD8}"/>
            </a:ext>
          </a:extLst>
        </xdr:cNvPr>
        <xdr:cNvCxnSpPr/>
      </xdr:nvCxnSpPr>
      <xdr:spPr>
        <a:xfrm>
          <a:off x="5760720" y="1363980"/>
          <a:ext cx="0" cy="1280160"/>
        </a:xfrm>
        <a:prstGeom prst="line">
          <a:avLst/>
        </a:prstGeom>
        <a:effectLst>
          <a:glow rad="63500">
            <a:schemeClr val="accent3">
              <a:satMod val="175000"/>
              <a:alpha val="40000"/>
            </a:schemeClr>
          </a:glow>
        </a:effectLst>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266700</xdr:colOff>
      <xdr:row>20</xdr:row>
      <xdr:rowOff>38101</xdr:rowOff>
    </xdr:from>
    <xdr:to>
      <xdr:col>7</xdr:col>
      <xdr:colOff>175260</xdr:colOff>
      <xdr:row>35</xdr:row>
      <xdr:rowOff>38101</xdr:rowOff>
    </xdr:to>
    <xdr:graphicFrame macro="">
      <xdr:nvGraphicFramePr>
        <xdr:cNvPr id="30" name="Chart 29">
          <a:extLst>
            <a:ext uri="{FF2B5EF4-FFF2-40B4-BE49-F238E27FC236}">
              <a16:creationId xmlns:a16="http://schemas.microsoft.com/office/drawing/2014/main" id="{36CEC648-171E-4765-A48F-7D0E49C4C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152400</xdr:colOff>
      <xdr:row>17</xdr:row>
      <xdr:rowOff>83820</xdr:rowOff>
    </xdr:from>
    <xdr:to>
      <xdr:col>4</xdr:col>
      <xdr:colOff>601980</xdr:colOff>
      <xdr:row>19</xdr:row>
      <xdr:rowOff>60960</xdr:rowOff>
    </xdr:to>
    <xdr:sp macro="" textlink="">
      <xdr:nvSpPr>
        <xdr:cNvPr id="31" name="TextBox 30">
          <a:extLst>
            <a:ext uri="{FF2B5EF4-FFF2-40B4-BE49-F238E27FC236}">
              <a16:creationId xmlns:a16="http://schemas.microsoft.com/office/drawing/2014/main" id="{953CA4AB-7324-9CD1-B5BD-068EC4416BCA}"/>
            </a:ext>
          </a:extLst>
        </xdr:cNvPr>
        <xdr:cNvSpPr txBox="1"/>
      </xdr:nvSpPr>
      <xdr:spPr>
        <a:xfrm>
          <a:off x="1371600" y="3192780"/>
          <a:ext cx="1668780" cy="3429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tx2"/>
              </a:solidFill>
              <a:effectLst>
                <a:glow rad="101600">
                  <a:schemeClr val="accent1">
                    <a:lumMod val="20000"/>
                    <a:lumOff val="80000"/>
                    <a:alpha val="60000"/>
                  </a:schemeClr>
                </a:glow>
              </a:effectLst>
            </a:rPr>
            <a:t>TOP 5 PRODUCTS</a:t>
          </a:r>
        </a:p>
      </xdr:txBody>
    </xdr:sp>
    <xdr:clientData/>
  </xdr:twoCellAnchor>
  <xdr:twoCellAnchor>
    <xdr:from>
      <xdr:col>7</xdr:col>
      <xdr:colOff>259080</xdr:colOff>
      <xdr:row>18</xdr:row>
      <xdr:rowOff>91441</xdr:rowOff>
    </xdr:from>
    <xdr:to>
      <xdr:col>13</xdr:col>
      <xdr:colOff>60960</xdr:colOff>
      <xdr:row>25</xdr:row>
      <xdr:rowOff>160020</xdr:rowOff>
    </xdr:to>
    <xdr:graphicFrame macro="">
      <xdr:nvGraphicFramePr>
        <xdr:cNvPr id="32" name="Chart 31">
          <a:extLst>
            <a:ext uri="{FF2B5EF4-FFF2-40B4-BE49-F238E27FC236}">
              <a16:creationId xmlns:a16="http://schemas.microsoft.com/office/drawing/2014/main" id="{35F20FAE-E5CB-4755-8BFC-AB699488D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220980</xdr:colOff>
      <xdr:row>27</xdr:row>
      <xdr:rowOff>121921</xdr:rowOff>
    </xdr:from>
    <xdr:to>
      <xdr:col>13</xdr:col>
      <xdr:colOff>76200</xdr:colOff>
      <xdr:row>33</xdr:row>
      <xdr:rowOff>38100</xdr:rowOff>
    </xdr:to>
    <xdr:graphicFrame macro="">
      <xdr:nvGraphicFramePr>
        <xdr:cNvPr id="33" name="Chart 32">
          <a:extLst>
            <a:ext uri="{FF2B5EF4-FFF2-40B4-BE49-F238E27FC236}">
              <a16:creationId xmlns:a16="http://schemas.microsoft.com/office/drawing/2014/main" id="{8382F5FF-E9E3-4904-9359-4DE29961A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251460</xdr:colOff>
      <xdr:row>34</xdr:row>
      <xdr:rowOff>114301</xdr:rowOff>
    </xdr:from>
    <xdr:to>
      <xdr:col>13</xdr:col>
      <xdr:colOff>67860</xdr:colOff>
      <xdr:row>40</xdr:row>
      <xdr:rowOff>45720</xdr:rowOff>
    </xdr:to>
    <xdr:graphicFrame macro="">
      <xdr:nvGraphicFramePr>
        <xdr:cNvPr id="34" name="Chart 33">
          <a:extLst>
            <a:ext uri="{FF2B5EF4-FFF2-40B4-BE49-F238E27FC236}">
              <a16:creationId xmlns:a16="http://schemas.microsoft.com/office/drawing/2014/main" id="{C8A6990F-27E8-4ED0-815D-F46E7E181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60960</xdr:colOff>
      <xdr:row>17</xdr:row>
      <xdr:rowOff>68580</xdr:rowOff>
    </xdr:from>
    <xdr:to>
      <xdr:col>10</xdr:col>
      <xdr:colOff>381000</xdr:colOff>
      <xdr:row>18</xdr:row>
      <xdr:rowOff>91440</xdr:rowOff>
    </xdr:to>
    <xdr:sp macro="" textlink="">
      <xdr:nvSpPr>
        <xdr:cNvPr id="35" name="TextBox 34">
          <a:extLst>
            <a:ext uri="{FF2B5EF4-FFF2-40B4-BE49-F238E27FC236}">
              <a16:creationId xmlns:a16="http://schemas.microsoft.com/office/drawing/2014/main" id="{5597E22B-4719-AFED-BE9B-1581F18217AF}"/>
            </a:ext>
          </a:extLst>
        </xdr:cNvPr>
        <xdr:cNvSpPr txBox="1"/>
      </xdr:nvSpPr>
      <xdr:spPr>
        <a:xfrm>
          <a:off x="5547360" y="3177540"/>
          <a:ext cx="929640" cy="205740"/>
        </a:xfrm>
        <a:prstGeom prst="rect">
          <a:avLst/>
        </a:prstGeom>
        <a:noFill/>
        <a:ln w="9525" cmpd="sng">
          <a:noFill/>
        </a:ln>
        <a:effectLst>
          <a:glow rad="63500">
            <a:schemeClr val="accent3">
              <a:satMod val="175000"/>
              <a:alpha val="40000"/>
            </a:schemeClr>
          </a:glow>
          <a:outerShdw blurRad="50800" dist="38100" dir="5400000" algn="t" rotWithShape="0">
            <a:schemeClr val="bg2">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85000"/>
                  <a:lumOff val="15000"/>
                </a:schemeClr>
              </a:solidFill>
              <a:effectLst>
                <a:glow rad="101600">
                  <a:schemeClr val="accent2">
                    <a:satMod val="175000"/>
                    <a:alpha val="40000"/>
                  </a:schemeClr>
                </a:glow>
                <a:outerShdw blurRad="50800" dist="38100" dir="2700000" algn="tl" rotWithShape="0">
                  <a:prstClr val="black">
                    <a:alpha val="40000"/>
                  </a:prstClr>
                </a:outerShdw>
              </a:effectLst>
            </a:rPr>
            <a:t>SALES</a:t>
          </a:r>
        </a:p>
      </xdr:txBody>
    </xdr:sp>
    <xdr:clientData/>
  </xdr:twoCellAnchor>
  <xdr:twoCellAnchor>
    <xdr:from>
      <xdr:col>9</xdr:col>
      <xdr:colOff>99060</xdr:colOff>
      <xdr:row>33</xdr:row>
      <xdr:rowOff>83821</xdr:rowOff>
    </xdr:from>
    <xdr:to>
      <xdr:col>10</xdr:col>
      <xdr:colOff>419100</xdr:colOff>
      <xdr:row>34</xdr:row>
      <xdr:rowOff>106681</xdr:rowOff>
    </xdr:to>
    <xdr:sp macro="" textlink="">
      <xdr:nvSpPr>
        <xdr:cNvPr id="36" name="TextBox 35">
          <a:extLst>
            <a:ext uri="{FF2B5EF4-FFF2-40B4-BE49-F238E27FC236}">
              <a16:creationId xmlns:a16="http://schemas.microsoft.com/office/drawing/2014/main" id="{ECE7D996-6FD0-484D-82B0-08D515B4C0A2}"/>
            </a:ext>
          </a:extLst>
        </xdr:cNvPr>
        <xdr:cNvSpPr txBox="1"/>
      </xdr:nvSpPr>
      <xdr:spPr>
        <a:xfrm>
          <a:off x="5585460" y="6118861"/>
          <a:ext cx="9296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effectLst>
                <a:glow rad="101600">
                  <a:schemeClr val="accent6">
                    <a:satMod val="175000"/>
                    <a:alpha val="40000"/>
                  </a:schemeClr>
                </a:glow>
                <a:outerShdw blurRad="50800" dist="38100" dir="2700000" algn="tl" rotWithShape="0">
                  <a:prstClr val="black">
                    <a:alpha val="40000"/>
                  </a:prstClr>
                </a:outerShdw>
              </a:effectLst>
            </a:rPr>
            <a:t>PROFIT</a:t>
          </a:r>
        </a:p>
      </xdr:txBody>
    </xdr:sp>
    <xdr:clientData/>
  </xdr:twoCellAnchor>
  <xdr:twoCellAnchor>
    <xdr:from>
      <xdr:col>9</xdr:col>
      <xdr:colOff>76200</xdr:colOff>
      <xdr:row>26</xdr:row>
      <xdr:rowOff>114301</xdr:rowOff>
    </xdr:from>
    <xdr:to>
      <xdr:col>10</xdr:col>
      <xdr:colOff>396240</xdr:colOff>
      <xdr:row>27</xdr:row>
      <xdr:rowOff>137161</xdr:rowOff>
    </xdr:to>
    <xdr:sp macro="" textlink="">
      <xdr:nvSpPr>
        <xdr:cNvPr id="37" name="TextBox 36">
          <a:extLst>
            <a:ext uri="{FF2B5EF4-FFF2-40B4-BE49-F238E27FC236}">
              <a16:creationId xmlns:a16="http://schemas.microsoft.com/office/drawing/2014/main" id="{4246A10C-E5AE-4889-9D70-CFEC33546963}"/>
            </a:ext>
          </a:extLst>
        </xdr:cNvPr>
        <xdr:cNvSpPr txBox="1"/>
      </xdr:nvSpPr>
      <xdr:spPr>
        <a:xfrm>
          <a:off x="5562600" y="4869181"/>
          <a:ext cx="9296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tx1">
                  <a:lumMod val="85000"/>
                  <a:lumOff val="15000"/>
                </a:schemeClr>
              </a:solidFill>
              <a:effectLst>
                <a:glow rad="101600">
                  <a:schemeClr val="accent4">
                    <a:satMod val="175000"/>
                    <a:alpha val="40000"/>
                  </a:schemeClr>
                </a:glow>
                <a:outerShdw blurRad="50800" dist="38100" dir="2700000" algn="tl" rotWithShape="0">
                  <a:prstClr val="black">
                    <a:alpha val="40000"/>
                  </a:prstClr>
                </a:outerShdw>
              </a:effectLst>
              <a:latin typeface="+mn-lt"/>
              <a:ea typeface="+mn-ea"/>
              <a:cs typeface="+mn-cs"/>
            </a:rPr>
            <a:t>BOXES</a:t>
          </a:r>
        </a:p>
      </xdr:txBody>
    </xdr:sp>
    <xdr:clientData/>
  </xdr:twoCellAnchor>
  <xdr:twoCellAnchor editAs="oneCell">
    <xdr:from>
      <xdr:col>23</xdr:col>
      <xdr:colOff>324197</xdr:colOff>
      <xdr:row>17</xdr:row>
      <xdr:rowOff>144780</xdr:rowOff>
    </xdr:from>
    <xdr:to>
      <xdr:col>26</xdr:col>
      <xdr:colOff>198120</xdr:colOff>
      <xdr:row>39</xdr:row>
      <xdr:rowOff>160020</xdr:rowOff>
    </xdr:to>
    <mc:AlternateContent xmlns:mc="http://schemas.openxmlformats.org/markup-compatibility/2006">
      <mc:Choice xmlns:a14="http://schemas.microsoft.com/office/drawing/2010/main" Requires="a14">
        <xdr:graphicFrame macro="">
          <xdr:nvGraphicFramePr>
            <xdr:cNvPr id="40" name="Product 1">
              <a:extLst>
                <a:ext uri="{FF2B5EF4-FFF2-40B4-BE49-F238E27FC236}">
                  <a16:creationId xmlns:a16="http://schemas.microsoft.com/office/drawing/2014/main" id="{4E876F94-5314-4EDA-83D9-A8D627C12EA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5823277" y="3253740"/>
              <a:ext cx="1702723" cy="403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362297</xdr:colOff>
      <xdr:row>8</xdr:row>
      <xdr:rowOff>129539</xdr:rowOff>
    </xdr:from>
    <xdr:to>
      <xdr:col>26</xdr:col>
      <xdr:colOff>205740</xdr:colOff>
      <xdr:row>14</xdr:row>
      <xdr:rowOff>22860</xdr:rowOff>
    </xdr:to>
    <mc:AlternateContent xmlns:mc="http://schemas.openxmlformats.org/markup-compatibility/2006">
      <mc:Choice xmlns:a14="http://schemas.microsoft.com/office/drawing/2010/main" Requires="a14">
        <xdr:graphicFrame macro="">
          <xdr:nvGraphicFramePr>
            <xdr:cNvPr id="41" name="Category 1">
              <a:extLst>
                <a:ext uri="{FF2B5EF4-FFF2-40B4-BE49-F238E27FC236}">
                  <a16:creationId xmlns:a16="http://schemas.microsoft.com/office/drawing/2014/main" id="{B747E3D4-6A5F-4484-9B0A-E62DA228065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5861377" y="1592579"/>
              <a:ext cx="1672243" cy="990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480060</xdr:colOff>
      <xdr:row>3</xdr:row>
      <xdr:rowOff>167640</xdr:rowOff>
    </xdr:from>
    <xdr:to>
      <xdr:col>12</xdr:col>
      <xdr:colOff>76200</xdr:colOff>
      <xdr:row>6</xdr:row>
      <xdr:rowOff>60960</xdr:rowOff>
    </xdr:to>
    <xdr:sp macro="" textlink="">
      <xdr:nvSpPr>
        <xdr:cNvPr id="42" name="TextBox 41">
          <a:extLst>
            <a:ext uri="{FF2B5EF4-FFF2-40B4-BE49-F238E27FC236}">
              <a16:creationId xmlns:a16="http://schemas.microsoft.com/office/drawing/2014/main" id="{DEA7C559-A85E-2F34-0B3A-FCE2B6FB2B54}"/>
            </a:ext>
          </a:extLst>
        </xdr:cNvPr>
        <xdr:cNvSpPr txBox="1"/>
      </xdr:nvSpPr>
      <xdr:spPr>
        <a:xfrm>
          <a:off x="2308860" y="716280"/>
          <a:ext cx="508254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cap="none" spc="0">
              <a:ln w="6600">
                <a:solidFill>
                  <a:schemeClr val="accent5">
                    <a:lumMod val="50000"/>
                  </a:schemeClr>
                </a:solidFill>
                <a:prstDash val="solid"/>
              </a:ln>
              <a:solidFill>
                <a:schemeClr val="accent5">
                  <a:lumMod val="75000"/>
                </a:schemeClr>
              </a:solidFill>
              <a:effectLst>
                <a:outerShdw blurRad="50800" dist="38100" dir="10800000" algn="r" rotWithShape="0">
                  <a:prstClr val="black">
                    <a:alpha val="40000"/>
                  </a:prstClr>
                </a:outerShdw>
              </a:effectLst>
            </a:rPr>
            <a:t>DYNAMIC BUSINESS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28576</xdr:rowOff>
    </xdr:from>
    <xdr:to>
      <xdr:col>13</xdr:col>
      <xdr:colOff>476249</xdr:colOff>
      <xdr:row>12</xdr:row>
      <xdr:rowOff>38101</xdr:rowOff>
    </xdr:to>
    <xdr:sp macro="" textlink="">
      <xdr:nvSpPr>
        <xdr:cNvPr id="2" name="Rectangle: Rounded Corners 1">
          <a:extLst>
            <a:ext uri="{FF2B5EF4-FFF2-40B4-BE49-F238E27FC236}">
              <a16:creationId xmlns:a16="http://schemas.microsoft.com/office/drawing/2014/main" id="{D01BB196-5CFD-4EC2-9FAC-0B7F5AFA3FB6}"/>
            </a:ext>
          </a:extLst>
        </xdr:cNvPr>
        <xdr:cNvSpPr/>
      </xdr:nvSpPr>
      <xdr:spPr>
        <a:xfrm>
          <a:off x="609600" y="981076"/>
          <a:ext cx="7791449" cy="13430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225137</xdr:colOff>
      <xdr:row>4</xdr:row>
      <xdr:rowOff>184898</xdr:rowOff>
    </xdr:from>
    <xdr:to>
      <xdr:col>29</xdr:col>
      <xdr:colOff>312541</xdr:colOff>
      <xdr:row>13</xdr:row>
      <xdr:rowOff>96372</xdr:rowOff>
    </xdr:to>
    <xdr:sp macro="" textlink="">
      <xdr:nvSpPr>
        <xdr:cNvPr id="3" name="Rectangle: Rounded Corners 2">
          <a:extLst>
            <a:ext uri="{FF2B5EF4-FFF2-40B4-BE49-F238E27FC236}">
              <a16:creationId xmlns:a16="http://schemas.microsoft.com/office/drawing/2014/main" id="{A320A62D-0AB2-41EF-92B0-1CA9F8075BAF}"/>
            </a:ext>
          </a:extLst>
        </xdr:cNvPr>
        <xdr:cNvSpPr/>
      </xdr:nvSpPr>
      <xdr:spPr>
        <a:xfrm>
          <a:off x="16074737" y="946898"/>
          <a:ext cx="1916204" cy="162597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246529</xdr:colOff>
      <xdr:row>5</xdr:row>
      <xdr:rowOff>28015</xdr:rowOff>
    </xdr:from>
    <xdr:to>
      <xdr:col>25</xdr:col>
      <xdr:colOff>461683</xdr:colOff>
      <xdr:row>40</xdr:row>
      <xdr:rowOff>0</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780929" y="980515"/>
          <a:ext cx="6920754" cy="6639485"/>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5" name="Rectangle: Rounded Corners 4">
          <a:extLst>
            <a:ext uri="{FF2B5EF4-FFF2-40B4-BE49-F238E27FC236}">
              <a16:creationId xmlns:a16="http://schemas.microsoft.com/office/drawing/2014/main" id="{6F8A3C36-7387-41DA-AC88-46CD493139D8}"/>
            </a:ext>
          </a:extLst>
        </xdr:cNvPr>
        <xdr:cNvSpPr/>
      </xdr:nvSpPr>
      <xdr:spPr>
        <a:xfrm>
          <a:off x="609600" y="2667001"/>
          <a:ext cx="7772399" cy="4952999"/>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26</xdr:col>
      <xdr:colOff>225137</xdr:colOff>
      <xdr:row>14</xdr:row>
      <xdr:rowOff>103909</xdr:rowOff>
    </xdr:from>
    <xdr:to>
      <xdr:col>29</xdr:col>
      <xdr:colOff>322932</xdr:colOff>
      <xdr:row>38</xdr:row>
      <xdr:rowOff>135285</xdr:rowOff>
    </xdr:to>
    <xdr:sp macro="" textlink="">
      <xdr:nvSpPr>
        <xdr:cNvPr id="6" name="Rectangle: Rounded Corners 5">
          <a:extLst>
            <a:ext uri="{FF2B5EF4-FFF2-40B4-BE49-F238E27FC236}">
              <a16:creationId xmlns:a16="http://schemas.microsoft.com/office/drawing/2014/main" id="{731C8F57-8CAF-4B8E-8583-3B1D3475523C}"/>
            </a:ext>
          </a:extLst>
        </xdr:cNvPr>
        <xdr:cNvSpPr/>
      </xdr:nvSpPr>
      <xdr:spPr>
        <a:xfrm>
          <a:off x="16074737" y="2770909"/>
          <a:ext cx="1926595" cy="4603376"/>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400050</xdr:colOff>
      <xdr:row>2</xdr:row>
      <xdr:rowOff>152400</xdr:rowOff>
    </xdr:from>
    <xdr:to>
      <xdr:col>24</xdr:col>
      <xdr:colOff>219074</xdr:colOff>
      <xdr:row>6</xdr:row>
      <xdr:rowOff>19049</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934450" y="533400"/>
          <a:ext cx="5915024"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TITLE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ana M S" refreshedDate="45533.963523842591" backgroundQuery="1" createdVersion="8" refreshedVersion="8" minRefreshableVersion="3" recordCount="0" supportSubquery="1" supportAdvancedDrill="1" xr:uid="{5D7C49DD-4B56-4A89-A3BB-545DB5F728CC}">
  <cacheSource type="external" connectionId="1"/>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ana M S" refreshedDate="45534.978740162034" backgroundQuery="1" createdVersion="8" refreshedVersion="8" minRefreshableVersion="3" recordCount="0" supportSubquery="1" supportAdvancedDrill="1" xr:uid="{2068A3A9-0570-4BB8-B657-CCC5578ED500}">
  <cacheSource type="external" connectionId="1"/>
  <cacheFields count="4">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3"/>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ana M S" refreshedDate="45534.978740856481" backgroundQuery="1" createdVersion="8" refreshedVersion="8" minRefreshableVersion="3" recordCount="0" supportSubquery="1" supportAdvancedDrill="1" xr:uid="{05134C57-4FC7-40C0-8AE8-C5341751A149}">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ana M S" refreshedDate="45534.978741435189" backgroundQuery="1" createdVersion="8" refreshedVersion="8" minRefreshableVersion="3" recordCount="0" supportSubquery="1" supportAdvancedDrill="1" xr:uid="{9333E805-AF5B-4ED7-AE98-EDA10759BE72}">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ana M S" refreshedDate="45534.978742129628" backgroundQuery="1" createdVersion="8" refreshedVersion="8" minRefreshableVersion="3" recordCount="0" supportSubquery="1" supportAdvancedDrill="1" xr:uid="{C291B384-51B6-4249-AA65-61ECFA449CB9}">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ana M S" refreshedDate="45534.978742824074" backgroundQuery="1" createdVersion="8" refreshedVersion="8" minRefreshableVersion="3" recordCount="0" supportSubquery="1" supportAdvancedDrill="1" xr:uid="{DD23A275-0B88-473C-89E3-024495D90BC8}">
  <cacheSource type="external" connectionId="1"/>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Measures].[Total Profit]" caption="Total 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 caption="Profit %" numFmtId="0" hierarchy="15"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7"/>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5"/>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3"/>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ana M S" refreshedDate="45533.963519212964" backgroundQuery="1" createdVersion="3" refreshedVersion="8" minRefreshableVersion="3" recordCount="0" supportSubquery="1" supportAdvancedDrill="1" xr:uid="{523212C1-55E9-4E0C-9E26-B86F10737503}">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126072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chana M S" refreshedDate="45534.945346643515" backgroundQuery="1" createdVersion="3" refreshedVersion="8" minRefreshableVersion="3" recordCount="0" supportSubquery="1" supportAdvancedDrill="1" xr:uid="{B12A7120-16AB-48ED-A00C-3A44B04980F6}">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280314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784D9D-6401-4227-8621-9213287C51F2}" name="PivotTable6" cacheId="44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9">
  <location ref="A36:F61" firstHeaderRow="0" firstDataRow="1" firstDataCol="1"/>
  <pivotFields count="8">
    <pivotField allDrilled="1" subtotalTop="0" showAll="0" sortType="descending" defaultSubtotal="0" defaultAttributeDrillState="1">
      <items count="5">
        <item x="0"/>
        <item s="1"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4"/>
  </rowFields>
  <rowItems count="25">
    <i>
      <x v="13"/>
    </i>
    <i>
      <x v="8"/>
    </i>
    <i>
      <x v="22"/>
    </i>
    <i>
      <x v="21"/>
    </i>
    <i>
      <x v="7"/>
    </i>
    <i>
      <x v="5"/>
    </i>
    <i>
      <x v="19"/>
    </i>
    <i>
      <x v="20"/>
    </i>
    <i>
      <x v="11"/>
    </i>
    <i>
      <x v="10"/>
    </i>
    <i>
      <x v="15"/>
    </i>
    <i>
      <x v="9"/>
    </i>
    <i>
      <x v="17"/>
    </i>
    <i>
      <x v="4"/>
    </i>
    <i>
      <x v="16"/>
    </i>
    <i>
      <x v="14"/>
    </i>
    <i>
      <x v="1"/>
    </i>
    <i>
      <x v="23"/>
    </i>
    <i>
      <x v="24"/>
    </i>
    <i>
      <x v="2"/>
    </i>
    <i>
      <x v="6"/>
    </i>
    <i>
      <x v="18"/>
    </i>
    <i>
      <x v="3"/>
    </i>
    <i>
      <x/>
    </i>
    <i>
      <x v="12"/>
    </i>
  </rowItems>
  <colFields count="1">
    <field x="-2"/>
  </colFields>
  <colItems count="5">
    <i>
      <x/>
    </i>
    <i i="1">
      <x v="1"/>
    </i>
    <i i="2">
      <x v="2"/>
    </i>
    <i i="3">
      <x v="3"/>
    </i>
    <i i="4">
      <x v="4"/>
    </i>
  </colItems>
  <dataFields count="5">
    <dataField name="Sum of Sales" fld="1" baseField="0" baseItem="0" numFmtId="174"/>
    <dataField name="Sum of Expenses" fld="5" baseField="0" baseItem="0"/>
    <dataField fld="3" subtotal="count" baseField="0" baseItem="0"/>
    <dataField fld="6" subtotal="count" baseField="0" baseItem="0"/>
    <dataField name="Sum of Boxes" fld="7"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80F168-175E-4B91-9CA0-518BBEF8B103}" name="PivotTable5" cacheId="43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L15:M30"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24"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F2220-6717-4600-8212-52C33761F546}" name="PivotTable4" cacheId="4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I15:J30"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1">
    <chartFormat chart="21"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883D8A-BA0F-4B27-B9BF-A8EF0093DBF4}" name="PivotTable3" cacheId="43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34">
  <location ref="E15:F30"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74"/>
  </dataFields>
  <chartFormats count="3">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426999-36F7-4A48-9119-9584DD7E8DA1}" name="PivotTable2" cacheId="4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15:C20"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5">
    <i>
      <x v="1"/>
    </i>
    <i>
      <x/>
    </i>
    <i>
      <x v="4"/>
    </i>
    <i>
      <x v="2"/>
    </i>
    <i>
      <x v="3"/>
    </i>
  </rowItems>
  <colFields count="1">
    <field x="-2"/>
  </colFields>
  <colItems count="2">
    <i>
      <x/>
    </i>
    <i i="1">
      <x v="1"/>
    </i>
  </colItems>
  <dataFields count="2">
    <dataField name="Sum of Sales" fld="1" baseField="0" baseItem="0" numFmtId="174"/>
    <dataField fld="3" subtotal="count"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B36AD5-E00F-4FAA-BFA0-BD417653A8A0}" name="PivotTable1"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73"/>
    <dataField name="Sum of Boxes" fld="1" baseField="0" baseItem="0" numFmtId="170"/>
    <dataField fld="2" subtotal="count" baseField="0" baseItem="0"/>
  </dataFields>
  <formats count="2">
    <format dxfId="1">
      <pivotArea outline="0" collapsedLevelsAreSubtotals="1" fieldPosition="0">
        <references count="1">
          <reference field="4294967294" count="2" selected="0">
            <x v="0"/>
            <x v="1"/>
          </reference>
        </references>
      </pivotArea>
    </format>
    <format dxfId="0">
      <pivotArea outline="0" collapsedLevelsAreSubtotals="1" fieldPosition="0">
        <references count="1">
          <reference field="4294967294" count="1" selected="0">
            <x v="0"/>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D7EFB5-1B9E-4ACF-964B-313AD874A43D}" sourceName="[sales].[Category]">
  <pivotTables>
    <pivotTable tabId="4" name="PivotTable2"/>
    <pivotTable tabId="4" name="PivotTable3"/>
    <pivotTable tabId="4" name="PivotTable4"/>
    <pivotTable tabId="4" name="PivotTable5"/>
    <pivotTable tabId="4" name="PivotTable6"/>
  </pivotTables>
  <data>
    <olap pivotCacheId="1861260722">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92AE1A1-14D5-4E5E-8217-74557C26ACA4}" sourceName="[sales].[Product]">
  <pivotTables>
    <pivotTable tabId="4" name="PivotTable6"/>
  </pivotTables>
  <data>
    <olap pivotCacheId="1428031440">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mp;[99% Dark &amp; P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24E2C57-EFF4-4260-AC0C-668F70BFB2D6}" cache="Slicer_Category" caption="Category" level="1" rowHeight="234950"/>
  <slicer name="Product" xr10:uid="{0B3CC8D2-4E91-40AC-91BE-9FED72BD4E93}" cache="Slicer_Product" caption="Produc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2DCAD22-5E28-4898-AB18-2B2E26F2FEC8}" cache="Slicer_Category" caption="Category" showCaption="0" level="1" style="SlicerStyleOther2" rowHeight="234950"/>
  <slicer name="Product 1" xr10:uid="{CD670BA1-6A21-46BE-A29D-D111D0322F59}" cache="Slicer_Product" caption="Product" showCaption="0" level="1"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10" dataDxfId="9">
  <sortState xmlns:xlrd2="http://schemas.microsoft.com/office/spreadsheetml/2017/richdata2" ref="C6:I3796">
    <sortCondition descending="1" ref="E5:E3796"/>
  </sortState>
  <tableColumns count="7">
    <tableColumn id="1" xr3:uid="{0CD4F48A-D2C9-4AAA-86D4-539DCF138288}" name="Sales Person" dataDxfId="8"/>
    <tableColumn id="2" xr3:uid="{832E2327-BA36-47B8-BFFD-55FD795A9AF4}" name="Product" dataDxfId="7"/>
    <tableColumn id="3" xr3:uid="{471D1938-AE6B-42A7-B95E-66103B3A6462}" name="Date" dataDxfId="6"/>
    <tableColumn id="4" xr3:uid="{9133B040-49B7-483C-8DFA-859AB5DB6AF7}" name="Sales" dataDxfId="5"/>
    <tableColumn id="5" xr3:uid="{295C178C-C117-4E4D-8051-D62A770D8F8D}" name="Boxes" dataDxfId="4"/>
    <tableColumn id="6" xr3:uid="{41A4F520-10CC-411B-A397-616967C0A836}" name="Expenses" dataDxfId="3"/>
    <tableColumn id="7" xr3:uid="{314D6C81-8C21-42C0-9053-41D74AFC77FA}" name="Category" dataDxfId="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zoomScale="130" zoomScaleNormal="130" workbookViewId="0">
      <selection activeCell="C7" sqref="C7"/>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1736E-4936-45E1-A562-E96B44E85381}">
  <dimension ref="A3:M61"/>
  <sheetViews>
    <sheetView topLeftCell="A37" workbookViewId="0">
      <selection activeCell="A37" sqref="A37:F61"/>
    </sheetView>
  </sheetViews>
  <sheetFormatPr defaultRowHeight="14.4" x14ac:dyDescent="0.3"/>
  <cols>
    <col min="1" max="1" width="18.21875" bestFit="1" customWidth="1"/>
    <col min="2" max="2" width="11.6640625" bestFit="1" customWidth="1"/>
    <col min="3" max="3" width="15.21875" bestFit="1" customWidth="1"/>
    <col min="4" max="4" width="10.33203125" bestFit="1" customWidth="1"/>
    <col min="5" max="5" width="7.5546875" bestFit="1" customWidth="1"/>
    <col min="6" max="6" width="12.33203125" bestFit="1" customWidth="1"/>
    <col min="9" max="9" width="12.5546875" bestFit="1" customWidth="1"/>
    <col min="10" max="11" width="12.33203125" bestFit="1" customWidth="1"/>
    <col min="12" max="12" width="12.5546875" bestFit="1" customWidth="1"/>
    <col min="13" max="14" width="10.33203125" bestFit="1" customWidth="1"/>
  </cols>
  <sheetData>
    <row r="3" spans="1:13" x14ac:dyDescent="0.3">
      <c r="A3" t="s">
        <v>58</v>
      </c>
      <c r="B3" t="s">
        <v>59</v>
      </c>
      <c r="C3" t="s">
        <v>62</v>
      </c>
    </row>
    <row r="4" spans="1:13" x14ac:dyDescent="0.3">
      <c r="A4" s="13">
        <v>21701722</v>
      </c>
      <c r="B4" s="12">
        <v>1344574</v>
      </c>
      <c r="C4" s="11">
        <v>0.67526599962896949</v>
      </c>
    </row>
    <row r="15" spans="1:13" x14ac:dyDescent="0.3">
      <c r="A15" s="14" t="s">
        <v>63</v>
      </c>
      <c r="B15" t="s">
        <v>58</v>
      </c>
      <c r="C15" t="s">
        <v>61</v>
      </c>
      <c r="E15" s="14" t="s">
        <v>63</v>
      </c>
      <c r="F15" t="s">
        <v>58</v>
      </c>
      <c r="I15" s="14" t="s">
        <v>63</v>
      </c>
      <c r="J15" t="s">
        <v>59</v>
      </c>
      <c r="L15" s="14" t="s">
        <v>63</v>
      </c>
      <c r="M15" t="s">
        <v>61</v>
      </c>
    </row>
    <row r="16" spans="1:13" x14ac:dyDescent="0.3">
      <c r="A16" s="15" t="s">
        <v>29</v>
      </c>
      <c r="B16" s="16">
        <v>1089312</v>
      </c>
      <c r="C16" s="10">
        <v>792470.8</v>
      </c>
      <c r="E16" s="15" t="s">
        <v>64</v>
      </c>
      <c r="F16" s="16"/>
      <c r="I16" s="15" t="s">
        <v>64</v>
      </c>
      <c r="J16" s="9"/>
      <c r="L16" s="15" t="s">
        <v>64</v>
      </c>
      <c r="M16" s="9"/>
    </row>
    <row r="17" spans="1:13" x14ac:dyDescent="0.3">
      <c r="A17" s="15" t="s">
        <v>55</v>
      </c>
      <c r="B17" s="16">
        <v>1015994</v>
      </c>
      <c r="C17" s="10">
        <v>968063.9</v>
      </c>
      <c r="E17" s="17" t="s">
        <v>65</v>
      </c>
      <c r="F17" s="16">
        <v>837011</v>
      </c>
      <c r="I17" s="17" t="s">
        <v>65</v>
      </c>
      <c r="J17" s="9">
        <v>51147</v>
      </c>
      <c r="L17" s="17" t="s">
        <v>65</v>
      </c>
      <c r="M17" s="10">
        <v>586807.80000000005</v>
      </c>
    </row>
    <row r="18" spans="1:13" x14ac:dyDescent="0.3">
      <c r="A18" s="15" t="s">
        <v>37</v>
      </c>
      <c r="B18" s="16">
        <v>1005046</v>
      </c>
      <c r="C18" s="10">
        <v>646166.4</v>
      </c>
      <c r="E18" s="15" t="s">
        <v>66</v>
      </c>
      <c r="F18" s="16"/>
      <c r="I18" s="15" t="s">
        <v>66</v>
      </c>
      <c r="J18" s="9"/>
      <c r="L18" s="15" t="s">
        <v>66</v>
      </c>
      <c r="M18" s="9"/>
    </row>
    <row r="19" spans="1:13" x14ac:dyDescent="0.3">
      <c r="A19" s="15" t="s">
        <v>52</v>
      </c>
      <c r="B19" s="16">
        <v>995050</v>
      </c>
      <c r="C19" s="10">
        <v>260442.40000000002</v>
      </c>
      <c r="E19" s="17" t="s">
        <v>67</v>
      </c>
      <c r="F19" s="16">
        <v>737961</v>
      </c>
      <c r="I19" s="17" t="s">
        <v>67</v>
      </c>
      <c r="J19" s="9">
        <v>44202</v>
      </c>
      <c r="L19" s="17" t="s">
        <v>67</v>
      </c>
      <c r="M19" s="10">
        <v>520299</v>
      </c>
    </row>
    <row r="20" spans="1:13" x14ac:dyDescent="0.3">
      <c r="A20" s="15" t="s">
        <v>36</v>
      </c>
      <c r="B20" s="16">
        <v>994021</v>
      </c>
      <c r="C20" s="10">
        <v>948102.3</v>
      </c>
      <c r="E20" s="17" t="s">
        <v>68</v>
      </c>
      <c r="F20" s="16">
        <v>934941</v>
      </c>
      <c r="I20" s="17" t="s">
        <v>68</v>
      </c>
      <c r="J20" s="9">
        <v>57877</v>
      </c>
      <c r="L20" s="17" t="s">
        <v>68</v>
      </c>
      <c r="M20" s="10">
        <v>617660.80000000005</v>
      </c>
    </row>
    <row r="21" spans="1:13" x14ac:dyDescent="0.3">
      <c r="E21" s="17" t="s">
        <v>69</v>
      </c>
      <c r="F21" s="16">
        <v>820274</v>
      </c>
      <c r="I21" s="17" t="s">
        <v>69</v>
      </c>
      <c r="J21" s="9">
        <v>50290</v>
      </c>
      <c r="L21" s="17" t="s">
        <v>69</v>
      </c>
      <c r="M21" s="10">
        <v>513422.4</v>
      </c>
    </row>
    <row r="22" spans="1:13" x14ac:dyDescent="0.3">
      <c r="E22" s="17" t="s">
        <v>70</v>
      </c>
      <c r="F22" s="16">
        <v>821317</v>
      </c>
      <c r="I22" s="17" t="s">
        <v>70</v>
      </c>
      <c r="J22" s="9">
        <v>51344</v>
      </c>
      <c r="L22" s="17" t="s">
        <v>70</v>
      </c>
      <c r="M22" s="10">
        <v>528046.69999999995</v>
      </c>
    </row>
    <row r="23" spans="1:13" x14ac:dyDescent="0.3">
      <c r="E23" s="17" t="s">
        <v>71</v>
      </c>
      <c r="F23" s="16">
        <v>734041</v>
      </c>
      <c r="I23" s="17" t="s">
        <v>71</v>
      </c>
      <c r="J23" s="9">
        <v>42519</v>
      </c>
      <c r="L23" s="17" t="s">
        <v>71</v>
      </c>
      <c r="M23" s="10">
        <v>513869.8</v>
      </c>
    </row>
    <row r="24" spans="1:13" x14ac:dyDescent="0.3">
      <c r="E24" s="17" t="s">
        <v>72</v>
      </c>
      <c r="F24" s="16">
        <v>529844</v>
      </c>
      <c r="I24" s="17" t="s">
        <v>72</v>
      </c>
      <c r="J24" s="9">
        <v>30728</v>
      </c>
      <c r="L24" s="17" t="s">
        <v>72</v>
      </c>
      <c r="M24" s="10">
        <v>348669.3</v>
      </c>
    </row>
    <row r="25" spans="1:13" x14ac:dyDescent="0.3">
      <c r="E25" s="17" t="s">
        <v>73</v>
      </c>
      <c r="F25" s="16">
        <v>872431</v>
      </c>
      <c r="I25" s="17" t="s">
        <v>73</v>
      </c>
      <c r="J25" s="9">
        <v>57787</v>
      </c>
      <c r="L25" s="17" t="s">
        <v>73</v>
      </c>
      <c r="M25" s="10">
        <v>515428</v>
      </c>
    </row>
    <row r="26" spans="1:13" x14ac:dyDescent="0.3">
      <c r="E26" s="17" t="s">
        <v>74</v>
      </c>
      <c r="F26" s="16">
        <v>619073</v>
      </c>
      <c r="I26" s="17" t="s">
        <v>74</v>
      </c>
      <c r="J26" s="9">
        <v>36502</v>
      </c>
      <c r="L26" s="17" t="s">
        <v>74</v>
      </c>
      <c r="M26" s="10">
        <v>447602.1</v>
      </c>
    </row>
    <row r="27" spans="1:13" x14ac:dyDescent="0.3">
      <c r="E27" s="17" t="s">
        <v>75</v>
      </c>
      <c r="F27" s="16">
        <v>672980</v>
      </c>
      <c r="I27" s="17" t="s">
        <v>75</v>
      </c>
      <c r="J27" s="9">
        <v>42985</v>
      </c>
      <c r="L27" s="17" t="s">
        <v>75</v>
      </c>
      <c r="M27" s="10">
        <v>426809.1</v>
      </c>
    </row>
    <row r="28" spans="1:13" x14ac:dyDescent="0.3">
      <c r="E28" s="17" t="s">
        <v>76</v>
      </c>
      <c r="F28" s="16">
        <v>661752</v>
      </c>
      <c r="I28" s="17" t="s">
        <v>76</v>
      </c>
      <c r="J28" s="9">
        <v>41034</v>
      </c>
      <c r="L28" s="17" t="s">
        <v>76</v>
      </c>
      <c r="M28" s="10">
        <v>451329.8</v>
      </c>
    </row>
    <row r="29" spans="1:13" x14ac:dyDescent="0.3">
      <c r="E29" s="17" t="s">
        <v>77</v>
      </c>
      <c r="F29" s="16">
        <v>948395</v>
      </c>
      <c r="I29" s="17" t="s">
        <v>77</v>
      </c>
      <c r="J29" s="9">
        <v>56175</v>
      </c>
      <c r="L29" s="17" t="s">
        <v>77</v>
      </c>
      <c r="M29" s="10">
        <v>648615.1</v>
      </c>
    </row>
    <row r="30" spans="1:13" x14ac:dyDescent="0.3">
      <c r="E30" s="17" t="s">
        <v>65</v>
      </c>
      <c r="F30" s="16">
        <v>1554315</v>
      </c>
      <c r="I30" s="17" t="s">
        <v>65</v>
      </c>
      <c r="J30" s="9">
        <v>117812</v>
      </c>
      <c r="L30" s="17" t="s">
        <v>65</v>
      </c>
      <c r="M30" s="10">
        <v>1106971.8999999999</v>
      </c>
    </row>
    <row r="36" spans="1:6" x14ac:dyDescent="0.3">
      <c r="A36" s="14" t="s">
        <v>63</v>
      </c>
      <c r="B36" t="s">
        <v>58</v>
      </c>
      <c r="C36" t="s">
        <v>60</v>
      </c>
      <c r="D36" t="s">
        <v>61</v>
      </c>
      <c r="E36" t="s">
        <v>62</v>
      </c>
      <c r="F36" t="s">
        <v>59</v>
      </c>
    </row>
    <row r="37" spans="1:6" x14ac:dyDescent="0.3">
      <c r="A37" s="15" t="s">
        <v>40</v>
      </c>
      <c r="B37" s="16">
        <v>70994</v>
      </c>
      <c r="C37" s="9">
        <v>20206.2</v>
      </c>
      <c r="D37" s="10">
        <v>50787.8</v>
      </c>
      <c r="E37" s="11">
        <v>0.71538158154210219</v>
      </c>
      <c r="F37" s="9">
        <v>4215</v>
      </c>
    </row>
    <row r="38" spans="1:6" x14ac:dyDescent="0.3">
      <c r="A38" s="15" t="s">
        <v>45</v>
      </c>
      <c r="B38" s="16">
        <v>63847</v>
      </c>
      <c r="C38" s="9">
        <v>18870.3</v>
      </c>
      <c r="D38" s="10">
        <v>44976.7</v>
      </c>
      <c r="E38" s="11">
        <v>0.70444500133130761</v>
      </c>
      <c r="F38" s="9">
        <v>4157</v>
      </c>
    </row>
    <row r="39" spans="1:6" x14ac:dyDescent="0.3">
      <c r="A39" s="15" t="s">
        <v>34</v>
      </c>
      <c r="B39" s="16">
        <v>63168</v>
      </c>
      <c r="C39" s="9">
        <v>18348.900000000001</v>
      </c>
      <c r="D39" s="10">
        <v>44819.1</v>
      </c>
      <c r="E39" s="11">
        <v>0.70952222644376894</v>
      </c>
      <c r="F39" s="9">
        <v>3718</v>
      </c>
    </row>
    <row r="40" spans="1:6" x14ac:dyDescent="0.3">
      <c r="A40" s="15" t="s">
        <v>44</v>
      </c>
      <c r="B40" s="16">
        <v>62622</v>
      </c>
      <c r="C40" s="9">
        <v>14524.8</v>
      </c>
      <c r="D40" s="10">
        <v>48097.2</v>
      </c>
      <c r="E40" s="11">
        <v>0.76805595477627664</v>
      </c>
      <c r="F40" s="9">
        <v>2982</v>
      </c>
    </row>
    <row r="41" spans="1:6" x14ac:dyDescent="0.3">
      <c r="A41" s="15" t="s">
        <v>27</v>
      </c>
      <c r="B41" s="16">
        <v>54726</v>
      </c>
      <c r="C41" s="9">
        <v>13616.5</v>
      </c>
      <c r="D41" s="10">
        <v>41109.5</v>
      </c>
      <c r="E41" s="11">
        <v>0.75118773526294635</v>
      </c>
      <c r="F41" s="9">
        <v>2783</v>
      </c>
    </row>
    <row r="42" spans="1:6" x14ac:dyDescent="0.3">
      <c r="A42" s="15" t="s">
        <v>28</v>
      </c>
      <c r="B42" s="16">
        <v>53823</v>
      </c>
      <c r="C42" s="9">
        <v>14796.7</v>
      </c>
      <c r="D42" s="10">
        <v>39026.300000000003</v>
      </c>
      <c r="E42" s="11">
        <v>0.72508592980695985</v>
      </c>
      <c r="F42" s="9">
        <v>3038</v>
      </c>
    </row>
    <row r="43" spans="1:6" x14ac:dyDescent="0.3">
      <c r="A43" s="15" t="s">
        <v>13</v>
      </c>
      <c r="B43" s="16">
        <v>50918</v>
      </c>
      <c r="C43" s="9">
        <v>12255</v>
      </c>
      <c r="D43" s="10">
        <v>38663</v>
      </c>
      <c r="E43" s="11">
        <v>0.75931890490592713</v>
      </c>
      <c r="F43" s="9">
        <v>2591</v>
      </c>
    </row>
    <row r="44" spans="1:6" x14ac:dyDescent="0.3">
      <c r="A44" s="15" t="s">
        <v>51</v>
      </c>
      <c r="B44" s="16">
        <v>50183</v>
      </c>
      <c r="C44" s="9">
        <v>13947.5</v>
      </c>
      <c r="D44" s="10">
        <v>36235.5</v>
      </c>
      <c r="E44" s="11">
        <v>0.72206723392383876</v>
      </c>
      <c r="F44" s="9">
        <v>2998</v>
      </c>
    </row>
    <row r="45" spans="1:6" x14ac:dyDescent="0.3">
      <c r="A45" s="15" t="s">
        <v>50</v>
      </c>
      <c r="B45" s="16">
        <v>46256</v>
      </c>
      <c r="C45" s="9">
        <v>11969.5</v>
      </c>
      <c r="D45" s="10">
        <v>34286.5</v>
      </c>
      <c r="E45" s="11">
        <v>0.74123356969906606</v>
      </c>
      <c r="F45" s="9">
        <v>2515</v>
      </c>
    </row>
    <row r="46" spans="1:6" x14ac:dyDescent="0.3">
      <c r="A46" s="15" t="s">
        <v>19</v>
      </c>
      <c r="B46" s="16">
        <v>44716</v>
      </c>
      <c r="C46" s="9">
        <v>13002.8</v>
      </c>
      <c r="D46" s="10">
        <v>31713.200000000001</v>
      </c>
      <c r="E46" s="11">
        <v>0.70921370426692909</v>
      </c>
      <c r="F46" s="9">
        <v>2538</v>
      </c>
    </row>
    <row r="47" spans="1:6" x14ac:dyDescent="0.3">
      <c r="A47" s="15" t="s">
        <v>33</v>
      </c>
      <c r="B47" s="16">
        <v>43932</v>
      </c>
      <c r="C47" s="9">
        <v>14598.9</v>
      </c>
      <c r="D47" s="10">
        <v>29333.1</v>
      </c>
      <c r="E47" s="11">
        <v>0.66769325320950557</v>
      </c>
      <c r="F47" s="9">
        <v>2944</v>
      </c>
    </row>
    <row r="48" spans="1:6" x14ac:dyDescent="0.3">
      <c r="A48" s="15" t="s">
        <v>8</v>
      </c>
      <c r="B48" s="16">
        <v>43393</v>
      </c>
      <c r="C48" s="9">
        <v>11837.2</v>
      </c>
      <c r="D48" s="10">
        <v>31555.8</v>
      </c>
      <c r="E48" s="11">
        <v>0.72720945774664114</v>
      </c>
      <c r="F48" s="9">
        <v>2461</v>
      </c>
    </row>
    <row r="49" spans="1:6" x14ac:dyDescent="0.3">
      <c r="A49" s="15" t="s">
        <v>57</v>
      </c>
      <c r="B49" s="16">
        <v>42609</v>
      </c>
      <c r="C49" s="9">
        <v>11215</v>
      </c>
      <c r="D49" s="10">
        <v>31394</v>
      </c>
      <c r="E49" s="11">
        <v>0.73679269637869937</v>
      </c>
      <c r="F49" s="9">
        <v>2254</v>
      </c>
    </row>
    <row r="50" spans="1:6" x14ac:dyDescent="0.3">
      <c r="A50" s="15" t="s">
        <v>54</v>
      </c>
      <c r="B50" s="16">
        <v>40852</v>
      </c>
      <c r="C50" s="9">
        <v>11548.2</v>
      </c>
      <c r="D50" s="10">
        <v>29303.8</v>
      </c>
      <c r="E50" s="11">
        <v>0.71731616567120338</v>
      </c>
      <c r="F50" s="9">
        <v>2345</v>
      </c>
    </row>
    <row r="51" spans="1:6" x14ac:dyDescent="0.3">
      <c r="A51" s="15" t="s">
        <v>38</v>
      </c>
      <c r="B51" s="16">
        <v>40684</v>
      </c>
      <c r="C51" s="9">
        <v>11284.4</v>
      </c>
      <c r="D51" s="10">
        <v>29399.599999999999</v>
      </c>
      <c r="E51" s="11">
        <v>0.72263297610854382</v>
      </c>
      <c r="F51" s="9">
        <v>2334</v>
      </c>
    </row>
    <row r="52" spans="1:6" x14ac:dyDescent="0.3">
      <c r="A52" s="15" t="s">
        <v>47</v>
      </c>
      <c r="B52" s="16">
        <v>40159</v>
      </c>
      <c r="C52" s="9">
        <v>12397.4</v>
      </c>
      <c r="D52" s="10">
        <v>27761.599999999999</v>
      </c>
      <c r="E52" s="11">
        <v>0.69129211384745637</v>
      </c>
      <c r="F52" s="9">
        <v>2475</v>
      </c>
    </row>
    <row r="53" spans="1:6" x14ac:dyDescent="0.3">
      <c r="A53" s="15" t="s">
        <v>11</v>
      </c>
      <c r="B53" s="16">
        <v>39249</v>
      </c>
      <c r="C53" s="9">
        <v>9680</v>
      </c>
      <c r="D53" s="10">
        <v>29569</v>
      </c>
      <c r="E53" s="11">
        <v>0.75336951259904716</v>
      </c>
      <c r="F53" s="9">
        <v>1961</v>
      </c>
    </row>
    <row r="54" spans="1:6" x14ac:dyDescent="0.3">
      <c r="A54" s="15" t="s">
        <v>49</v>
      </c>
      <c r="B54" s="16">
        <v>36904</v>
      </c>
      <c r="C54" s="9">
        <v>9329.7999999999993</v>
      </c>
      <c r="D54" s="10">
        <v>27574.2</v>
      </c>
      <c r="E54" s="11">
        <v>0.74718729676999784</v>
      </c>
      <c r="F54" s="9">
        <v>1770</v>
      </c>
    </row>
    <row r="55" spans="1:6" x14ac:dyDescent="0.3">
      <c r="A55" s="15" t="s">
        <v>16</v>
      </c>
      <c r="B55" s="16">
        <v>36253</v>
      </c>
      <c r="C55" s="9">
        <v>9253.5</v>
      </c>
      <c r="D55" s="10">
        <v>26999.5</v>
      </c>
      <c r="E55" s="11">
        <v>0.74475215844206</v>
      </c>
      <c r="F55" s="9">
        <v>1834</v>
      </c>
    </row>
    <row r="56" spans="1:6" x14ac:dyDescent="0.3">
      <c r="A56" s="15" t="s">
        <v>23</v>
      </c>
      <c r="B56" s="16">
        <v>35987</v>
      </c>
      <c r="C56" s="9">
        <v>9551.4</v>
      </c>
      <c r="D56" s="10">
        <v>26435.599999999999</v>
      </c>
      <c r="E56" s="11">
        <v>0.73458748992691802</v>
      </c>
      <c r="F56" s="9">
        <v>1902</v>
      </c>
    </row>
    <row r="57" spans="1:6" x14ac:dyDescent="0.3">
      <c r="A57" s="15" t="s">
        <v>48</v>
      </c>
      <c r="B57" s="16">
        <v>29540</v>
      </c>
      <c r="C57" s="9">
        <v>7394.1</v>
      </c>
      <c r="D57" s="10">
        <v>22145.9</v>
      </c>
      <c r="E57" s="11">
        <v>0.74969194312796217</v>
      </c>
      <c r="F57" s="9">
        <v>1415</v>
      </c>
    </row>
    <row r="58" spans="1:6" x14ac:dyDescent="0.3">
      <c r="A58" s="15" t="s">
        <v>25</v>
      </c>
      <c r="B58" s="16">
        <v>27006</v>
      </c>
      <c r="C58" s="9">
        <v>7176.9</v>
      </c>
      <c r="D58" s="10">
        <v>19829.099999999999</v>
      </c>
      <c r="E58" s="11">
        <v>0.73424794490113299</v>
      </c>
      <c r="F58" s="9">
        <v>1544</v>
      </c>
    </row>
    <row r="59" spans="1:6" x14ac:dyDescent="0.3">
      <c r="A59" s="15" t="s">
        <v>35</v>
      </c>
      <c r="B59" s="16">
        <v>25347</v>
      </c>
      <c r="C59" s="9">
        <v>7716.6</v>
      </c>
      <c r="D59" s="10">
        <v>17630.400000000001</v>
      </c>
      <c r="E59" s="11">
        <v>0.6955616049236597</v>
      </c>
      <c r="F59" s="9">
        <v>1651</v>
      </c>
    </row>
    <row r="60" spans="1:6" x14ac:dyDescent="0.3">
      <c r="A60" s="15" t="s">
        <v>21</v>
      </c>
      <c r="B60" s="16">
        <v>23583</v>
      </c>
      <c r="C60" s="9">
        <v>6153.4</v>
      </c>
      <c r="D60" s="10">
        <v>17429.599999999999</v>
      </c>
      <c r="E60" s="11">
        <v>0.73907475724038496</v>
      </c>
      <c r="F60" s="9">
        <v>1268</v>
      </c>
    </row>
    <row r="61" spans="1:6" x14ac:dyDescent="0.3">
      <c r="A61" s="15" t="s">
        <v>43</v>
      </c>
      <c r="B61" s="16">
        <v>22561</v>
      </c>
      <c r="C61" s="9">
        <v>6166.2</v>
      </c>
      <c r="D61" s="10">
        <v>16394.8</v>
      </c>
      <c r="E61" s="11">
        <v>0.72668764682416553</v>
      </c>
      <c r="F61" s="9">
        <v>1185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5EC6-E5F4-40FD-B58F-7EB19E9CCD7B}">
  <dimension ref="P10:V35"/>
  <sheetViews>
    <sheetView showGridLines="0" tabSelected="1" workbookViewId="0">
      <selection activeCell="N6" sqref="N6"/>
    </sheetView>
  </sheetViews>
  <sheetFormatPr defaultRowHeight="14.4" x14ac:dyDescent="0.3"/>
  <cols>
    <col min="1" max="15" width="8.88671875" style="19"/>
    <col min="16" max="16" width="18.21875" style="19" bestFit="1" customWidth="1"/>
    <col min="17" max="17" width="11.6640625" style="19" bestFit="1" customWidth="1"/>
    <col min="18" max="18" width="11.6640625" style="19" customWidth="1"/>
    <col min="19" max="19" width="15.21875" style="19" bestFit="1" customWidth="1"/>
    <col min="20" max="20" width="10.33203125" style="19" bestFit="1" customWidth="1"/>
    <col min="21" max="21" width="8.109375" style="19" bestFit="1" customWidth="1"/>
    <col min="22" max="22" width="8.5546875" style="19" customWidth="1"/>
    <col min="23" max="16384" width="8.88671875" style="19"/>
  </cols>
  <sheetData>
    <row r="10" spans="16:22" x14ac:dyDescent="0.3">
      <c r="P10" s="18" t="s">
        <v>1</v>
      </c>
      <c r="Q10" s="18" t="s">
        <v>4</v>
      </c>
      <c r="R10" s="18"/>
      <c r="S10" s="18" t="s">
        <v>6</v>
      </c>
      <c r="T10" s="18" t="s">
        <v>78</v>
      </c>
      <c r="U10" s="18" t="s">
        <v>62</v>
      </c>
      <c r="V10" s="18" t="s">
        <v>5</v>
      </c>
    </row>
    <row r="11" spans="16:22" x14ac:dyDescent="0.3">
      <c r="P11" s="20" t="str">
        <f>Pivots!A37</f>
        <v>Jehu Rudeforth</v>
      </c>
      <c r="Q11" s="21">
        <f>Pivots!B37</f>
        <v>70994</v>
      </c>
      <c r="R11" s="21">
        <f>Q11</f>
        <v>70994</v>
      </c>
      <c r="S11" s="22">
        <f>Pivots!C37</f>
        <v>20206.2</v>
      </c>
      <c r="T11" s="23">
        <f>Pivots!D37</f>
        <v>50787.8</v>
      </c>
      <c r="U11" s="24">
        <f>Pivots!E37</f>
        <v>0.71538158154210219</v>
      </c>
      <c r="V11" s="25">
        <f>Pivots!F37</f>
        <v>4215</v>
      </c>
    </row>
    <row r="12" spans="16:22" x14ac:dyDescent="0.3">
      <c r="P12" s="20" t="str">
        <f>Pivots!A38</f>
        <v>Dotty Strutley</v>
      </c>
      <c r="Q12" s="21">
        <f>Pivots!B38</f>
        <v>63847</v>
      </c>
      <c r="R12" s="21">
        <f t="shared" ref="R12:R35" si="0">Q12</f>
        <v>63847</v>
      </c>
      <c r="S12" s="22">
        <f>Pivots!C38</f>
        <v>18870.3</v>
      </c>
      <c r="T12" s="23">
        <f>Pivots!D38</f>
        <v>44976.7</v>
      </c>
      <c r="U12" s="24">
        <f>Pivots!E38</f>
        <v>0.70444500133130761</v>
      </c>
      <c r="V12" s="25">
        <f>Pivots!F38</f>
        <v>4157</v>
      </c>
    </row>
    <row r="13" spans="16:22" x14ac:dyDescent="0.3">
      <c r="P13" s="20" t="str">
        <f>Pivots!A39</f>
        <v>Roddy Speechley</v>
      </c>
      <c r="Q13" s="21">
        <f>Pivots!B39</f>
        <v>63168</v>
      </c>
      <c r="R13" s="21">
        <f t="shared" si="0"/>
        <v>63168</v>
      </c>
      <c r="S13" s="22">
        <f>Pivots!C39</f>
        <v>18348.900000000001</v>
      </c>
      <c r="T13" s="23">
        <f>Pivots!D39</f>
        <v>44819.1</v>
      </c>
      <c r="U13" s="24">
        <f>Pivots!E39</f>
        <v>0.70952222644376894</v>
      </c>
      <c r="V13" s="25">
        <f>Pivots!F39</f>
        <v>3718</v>
      </c>
    </row>
    <row r="14" spans="16:22" x14ac:dyDescent="0.3">
      <c r="P14" s="20" t="str">
        <f>Pivots!A40</f>
        <v>Rafaelita Blaksland</v>
      </c>
      <c r="Q14" s="21">
        <f>Pivots!B40</f>
        <v>62622</v>
      </c>
      <c r="R14" s="21">
        <f t="shared" si="0"/>
        <v>62622</v>
      </c>
      <c r="S14" s="22">
        <f>Pivots!C40</f>
        <v>14524.8</v>
      </c>
      <c r="T14" s="23">
        <f>Pivots!D40</f>
        <v>48097.2</v>
      </c>
      <c r="U14" s="24">
        <f>Pivots!E40</f>
        <v>0.76805595477627664</v>
      </c>
      <c r="V14" s="25">
        <f>Pivots!F40</f>
        <v>2982</v>
      </c>
    </row>
    <row r="15" spans="16:22" x14ac:dyDescent="0.3">
      <c r="P15" s="20" t="str">
        <f>Pivots!A41</f>
        <v>Dennison Crosswaite</v>
      </c>
      <c r="Q15" s="21">
        <f>Pivots!B41</f>
        <v>54726</v>
      </c>
      <c r="R15" s="21">
        <f t="shared" si="0"/>
        <v>54726</v>
      </c>
      <c r="S15" s="22">
        <f>Pivots!C41</f>
        <v>13616.5</v>
      </c>
      <c r="T15" s="23">
        <f>Pivots!D41</f>
        <v>41109.5</v>
      </c>
      <c r="U15" s="24">
        <f>Pivots!E41</f>
        <v>0.75118773526294635</v>
      </c>
      <c r="V15" s="25">
        <f>Pivots!F41</f>
        <v>2783</v>
      </c>
    </row>
    <row r="16" spans="16:22" x14ac:dyDescent="0.3">
      <c r="P16" s="20" t="str">
        <f>Pivots!A42</f>
        <v>Ches Bonnell</v>
      </c>
      <c r="Q16" s="21">
        <f>Pivots!B42</f>
        <v>53823</v>
      </c>
      <c r="R16" s="21">
        <f t="shared" si="0"/>
        <v>53823</v>
      </c>
      <c r="S16" s="22">
        <f>Pivots!C42</f>
        <v>14796.7</v>
      </c>
      <c r="T16" s="23">
        <f>Pivots!D42</f>
        <v>39026.300000000003</v>
      </c>
      <c r="U16" s="24">
        <f>Pivots!E42</f>
        <v>0.72508592980695985</v>
      </c>
      <c r="V16" s="25">
        <f>Pivots!F42</f>
        <v>3038</v>
      </c>
    </row>
    <row r="17" spans="16:22" x14ac:dyDescent="0.3">
      <c r="P17" s="20" t="str">
        <f>Pivots!A43</f>
        <v>Marney O'Breen</v>
      </c>
      <c r="Q17" s="21">
        <f>Pivots!B43</f>
        <v>50918</v>
      </c>
      <c r="R17" s="21">
        <f t="shared" si="0"/>
        <v>50918</v>
      </c>
      <c r="S17" s="22">
        <f>Pivots!C43</f>
        <v>12255</v>
      </c>
      <c r="T17" s="23">
        <f>Pivots!D43</f>
        <v>38663</v>
      </c>
      <c r="U17" s="24">
        <f>Pivots!E43</f>
        <v>0.75931890490592713</v>
      </c>
      <c r="V17" s="25">
        <f>Pivots!F43</f>
        <v>2591</v>
      </c>
    </row>
    <row r="18" spans="16:22" x14ac:dyDescent="0.3">
      <c r="P18" s="20" t="str">
        <f>Pivots!A44</f>
        <v>Oby Sorrel</v>
      </c>
      <c r="Q18" s="21">
        <f>Pivots!B44</f>
        <v>50183</v>
      </c>
      <c r="R18" s="21">
        <f t="shared" si="0"/>
        <v>50183</v>
      </c>
      <c r="S18" s="22">
        <f>Pivots!C44</f>
        <v>13947.5</v>
      </c>
      <c r="T18" s="23">
        <f>Pivots!D44</f>
        <v>36235.5</v>
      </c>
      <c r="U18" s="24">
        <f>Pivots!E44</f>
        <v>0.72206723392383876</v>
      </c>
      <c r="V18" s="25">
        <f>Pivots!F44</f>
        <v>2998</v>
      </c>
    </row>
    <row r="19" spans="16:22" x14ac:dyDescent="0.3">
      <c r="P19" s="20" t="str">
        <f>Pivots!A45</f>
        <v>Husein Augar</v>
      </c>
      <c r="Q19" s="21">
        <f>Pivots!B45</f>
        <v>46256</v>
      </c>
      <c r="R19" s="21">
        <f t="shared" si="0"/>
        <v>46256</v>
      </c>
      <c r="S19" s="22">
        <f>Pivots!C45</f>
        <v>11969.5</v>
      </c>
      <c r="T19" s="23">
        <f>Pivots!D45</f>
        <v>34286.5</v>
      </c>
      <c r="U19" s="24">
        <f>Pivots!E45</f>
        <v>0.74123356969906606</v>
      </c>
      <c r="V19" s="25">
        <f>Pivots!F45</f>
        <v>2515</v>
      </c>
    </row>
    <row r="20" spans="16:22" x14ac:dyDescent="0.3">
      <c r="P20" s="20" t="str">
        <f>Pivots!A46</f>
        <v>Gunar Cockshoot</v>
      </c>
      <c r="Q20" s="21">
        <f>Pivots!B46</f>
        <v>44716</v>
      </c>
      <c r="R20" s="21">
        <f t="shared" si="0"/>
        <v>44716</v>
      </c>
      <c r="S20" s="22">
        <f>Pivots!C46</f>
        <v>13002.8</v>
      </c>
      <c r="T20" s="23">
        <f>Pivots!D46</f>
        <v>31713.200000000001</v>
      </c>
      <c r="U20" s="24">
        <f>Pivots!E46</f>
        <v>0.70921370426692909</v>
      </c>
      <c r="V20" s="25">
        <f>Pivots!F46</f>
        <v>2538</v>
      </c>
    </row>
    <row r="21" spans="16:22" x14ac:dyDescent="0.3">
      <c r="P21" s="20" t="str">
        <f>Pivots!A47</f>
        <v>Karlen McCaffrey</v>
      </c>
      <c r="Q21" s="21">
        <f>Pivots!B47</f>
        <v>43932</v>
      </c>
      <c r="R21" s="21">
        <f t="shared" si="0"/>
        <v>43932</v>
      </c>
      <c r="S21" s="22">
        <f>Pivots!C47</f>
        <v>14598.9</v>
      </c>
      <c r="T21" s="23">
        <f>Pivots!D47</f>
        <v>29333.1</v>
      </c>
      <c r="U21" s="24">
        <f>Pivots!E47</f>
        <v>0.66769325320950557</v>
      </c>
      <c r="V21" s="25">
        <f>Pivots!F47</f>
        <v>2944</v>
      </c>
    </row>
    <row r="22" spans="16:22" x14ac:dyDescent="0.3">
      <c r="P22" s="20" t="str">
        <f>Pivots!A48</f>
        <v>Gigi Bohling</v>
      </c>
      <c r="Q22" s="21">
        <f>Pivots!B48</f>
        <v>43393</v>
      </c>
      <c r="R22" s="21">
        <f t="shared" si="0"/>
        <v>43393</v>
      </c>
      <c r="S22" s="22">
        <f>Pivots!C48</f>
        <v>11837.2</v>
      </c>
      <c r="T22" s="23">
        <f>Pivots!D48</f>
        <v>31555.8</v>
      </c>
      <c r="U22" s="24">
        <f>Pivots!E48</f>
        <v>0.72720945774664114</v>
      </c>
      <c r="V22" s="25">
        <f>Pivots!F48</f>
        <v>2461</v>
      </c>
    </row>
    <row r="23" spans="16:22" x14ac:dyDescent="0.3">
      <c r="P23" s="20" t="str">
        <f>Pivots!A49</f>
        <v>Madelene Upcott</v>
      </c>
      <c r="Q23" s="21">
        <f>Pivots!B49</f>
        <v>42609</v>
      </c>
      <c r="R23" s="21">
        <f t="shared" si="0"/>
        <v>42609</v>
      </c>
      <c r="S23" s="22">
        <f>Pivots!C49</f>
        <v>11215</v>
      </c>
      <c r="T23" s="23">
        <f>Pivots!D49</f>
        <v>31394</v>
      </c>
      <c r="U23" s="24">
        <f>Pivots!E49</f>
        <v>0.73679269637869937</v>
      </c>
      <c r="V23" s="25">
        <f>Pivots!F49</f>
        <v>2254</v>
      </c>
    </row>
    <row r="24" spans="16:22" x14ac:dyDescent="0.3">
      <c r="P24" s="20" t="str">
        <f>Pivots!A50</f>
        <v>Camilla Castle</v>
      </c>
      <c r="Q24" s="21">
        <f>Pivots!B50</f>
        <v>40852</v>
      </c>
      <c r="R24" s="21">
        <f t="shared" si="0"/>
        <v>40852</v>
      </c>
      <c r="S24" s="22">
        <f>Pivots!C50</f>
        <v>11548.2</v>
      </c>
      <c r="T24" s="23">
        <f>Pivots!D50</f>
        <v>29303.8</v>
      </c>
      <c r="U24" s="24">
        <f>Pivots!E50</f>
        <v>0.71731616567120338</v>
      </c>
      <c r="V24" s="25">
        <f>Pivots!F50</f>
        <v>2345</v>
      </c>
    </row>
    <row r="25" spans="16:22" x14ac:dyDescent="0.3">
      <c r="P25" s="20" t="str">
        <f>Pivots!A51</f>
        <v>Kelci Walkden</v>
      </c>
      <c r="Q25" s="21">
        <f>Pivots!B51</f>
        <v>40684</v>
      </c>
      <c r="R25" s="21">
        <f t="shared" si="0"/>
        <v>40684</v>
      </c>
      <c r="S25" s="22">
        <f>Pivots!C51</f>
        <v>11284.4</v>
      </c>
      <c r="T25" s="23">
        <f>Pivots!D51</f>
        <v>29399.599999999999</v>
      </c>
      <c r="U25" s="24">
        <f>Pivots!E51</f>
        <v>0.72263297610854382</v>
      </c>
      <c r="V25" s="25">
        <f>Pivots!F51</f>
        <v>2334</v>
      </c>
    </row>
    <row r="26" spans="16:22" x14ac:dyDescent="0.3">
      <c r="P26" s="20" t="str">
        <f>Pivots!A52</f>
        <v>Kaine Padly</v>
      </c>
      <c r="Q26" s="21">
        <f>Pivots!B52</f>
        <v>40159</v>
      </c>
      <c r="R26" s="21">
        <f t="shared" si="0"/>
        <v>40159</v>
      </c>
      <c r="S26" s="22">
        <f>Pivots!C52</f>
        <v>12397.4</v>
      </c>
      <c r="T26" s="23">
        <f>Pivots!D52</f>
        <v>27761.599999999999</v>
      </c>
      <c r="U26" s="24">
        <f>Pivots!E52</f>
        <v>0.69129211384745637</v>
      </c>
      <c r="V26" s="25">
        <f>Pivots!F52</f>
        <v>2475</v>
      </c>
    </row>
    <row r="27" spans="16:22" x14ac:dyDescent="0.3">
      <c r="P27" s="20" t="str">
        <f>Pivots!A53</f>
        <v>Barr Faughny</v>
      </c>
      <c r="Q27" s="21">
        <f>Pivots!B53</f>
        <v>39249</v>
      </c>
      <c r="R27" s="21">
        <f t="shared" si="0"/>
        <v>39249</v>
      </c>
      <c r="S27" s="22">
        <f>Pivots!C53</f>
        <v>9680</v>
      </c>
      <c r="T27" s="23">
        <f>Pivots!D53</f>
        <v>29569</v>
      </c>
      <c r="U27" s="24">
        <f>Pivots!E53</f>
        <v>0.75336951259904716</v>
      </c>
      <c r="V27" s="25">
        <f>Pivots!F53</f>
        <v>1961</v>
      </c>
    </row>
    <row r="28" spans="16:22" x14ac:dyDescent="0.3">
      <c r="P28" s="20" t="str">
        <f>Pivots!A54</f>
        <v>Van Tuxwell</v>
      </c>
      <c r="Q28" s="21">
        <f>Pivots!B54</f>
        <v>36904</v>
      </c>
      <c r="R28" s="21">
        <f t="shared" si="0"/>
        <v>36904</v>
      </c>
      <c r="S28" s="22">
        <f>Pivots!C54</f>
        <v>9329.7999999999993</v>
      </c>
      <c r="T28" s="23">
        <f>Pivots!D54</f>
        <v>27574.2</v>
      </c>
      <c r="U28" s="24">
        <f>Pivots!E54</f>
        <v>0.74718729676999784</v>
      </c>
      <c r="V28" s="25">
        <f>Pivots!F54</f>
        <v>1770</v>
      </c>
    </row>
    <row r="29" spans="16:22" x14ac:dyDescent="0.3">
      <c r="P29" s="20" t="str">
        <f>Pivots!A55</f>
        <v>Wilone O'Kielt</v>
      </c>
      <c r="Q29" s="21">
        <f>Pivots!B55</f>
        <v>36253</v>
      </c>
      <c r="R29" s="21">
        <f t="shared" si="0"/>
        <v>36253</v>
      </c>
      <c r="S29" s="22">
        <f>Pivots!C55</f>
        <v>9253.5</v>
      </c>
      <c r="T29" s="23">
        <f>Pivots!D55</f>
        <v>26999.5</v>
      </c>
      <c r="U29" s="24">
        <f>Pivots!E55</f>
        <v>0.74475215844206</v>
      </c>
      <c r="V29" s="25">
        <f>Pivots!F55</f>
        <v>1834</v>
      </c>
    </row>
    <row r="30" spans="16:22" x14ac:dyDescent="0.3">
      <c r="P30" s="20" t="str">
        <f>Pivots!A56</f>
        <v>Beverie Moffet</v>
      </c>
      <c r="Q30" s="21">
        <f>Pivots!B56</f>
        <v>35987</v>
      </c>
      <c r="R30" s="21">
        <f t="shared" si="0"/>
        <v>35987</v>
      </c>
      <c r="S30" s="22">
        <f>Pivots!C56</f>
        <v>9551.4</v>
      </c>
      <c r="T30" s="23">
        <f>Pivots!D56</f>
        <v>26435.599999999999</v>
      </c>
      <c r="U30" s="24">
        <f>Pivots!E56</f>
        <v>0.73458748992691802</v>
      </c>
      <c r="V30" s="25">
        <f>Pivots!F56</f>
        <v>1902</v>
      </c>
    </row>
    <row r="31" spans="16:22" x14ac:dyDescent="0.3">
      <c r="P31" s="20" t="str">
        <f>Pivots!A57</f>
        <v>Curtice Advani</v>
      </c>
      <c r="Q31" s="21">
        <f>Pivots!B57</f>
        <v>29540</v>
      </c>
      <c r="R31" s="21">
        <f t="shared" si="0"/>
        <v>29540</v>
      </c>
      <c r="S31" s="22">
        <f>Pivots!C57</f>
        <v>7394.1</v>
      </c>
      <c r="T31" s="23">
        <f>Pivots!D57</f>
        <v>22145.9</v>
      </c>
      <c r="U31" s="24">
        <f>Pivots!E57</f>
        <v>0.74969194312796217</v>
      </c>
      <c r="V31" s="25">
        <f>Pivots!F57</f>
        <v>1415</v>
      </c>
    </row>
    <row r="32" spans="16:22" x14ac:dyDescent="0.3">
      <c r="P32" s="20" t="str">
        <f>Pivots!A58</f>
        <v>Mallorie Waber</v>
      </c>
      <c r="Q32" s="21">
        <f>Pivots!B58</f>
        <v>27006</v>
      </c>
      <c r="R32" s="21">
        <f t="shared" si="0"/>
        <v>27006</v>
      </c>
      <c r="S32" s="22">
        <f>Pivots!C58</f>
        <v>7176.9</v>
      </c>
      <c r="T32" s="23">
        <f>Pivots!D58</f>
        <v>19829.099999999999</v>
      </c>
      <c r="U32" s="24">
        <f>Pivots!E58</f>
        <v>0.73424794490113299</v>
      </c>
      <c r="V32" s="25">
        <f>Pivots!F58</f>
        <v>1544</v>
      </c>
    </row>
    <row r="33" spans="16:22" x14ac:dyDescent="0.3">
      <c r="P33" s="20" t="str">
        <f>Pivots!A59</f>
        <v>Brien Boise</v>
      </c>
      <c r="Q33" s="21">
        <f>Pivots!B59</f>
        <v>25347</v>
      </c>
      <c r="R33" s="21">
        <f t="shared" si="0"/>
        <v>25347</v>
      </c>
      <c r="S33" s="22">
        <f>Pivots!C59</f>
        <v>7716.6</v>
      </c>
      <c r="T33" s="23">
        <f>Pivots!D59</f>
        <v>17630.400000000001</v>
      </c>
      <c r="U33" s="24">
        <f>Pivots!E59</f>
        <v>0.6955616049236597</v>
      </c>
      <c r="V33" s="25">
        <f>Pivots!F59</f>
        <v>1651</v>
      </c>
    </row>
    <row r="34" spans="16:22" x14ac:dyDescent="0.3">
      <c r="P34" s="20" t="str">
        <f>Pivots!A60</f>
        <v>Andria Kimpton</v>
      </c>
      <c r="Q34" s="21">
        <f>Pivots!B60</f>
        <v>23583</v>
      </c>
      <c r="R34" s="21">
        <f t="shared" si="0"/>
        <v>23583</v>
      </c>
      <c r="S34" s="22">
        <f>Pivots!C60</f>
        <v>6153.4</v>
      </c>
      <c r="T34" s="23">
        <f>Pivots!D60</f>
        <v>17429.599999999999</v>
      </c>
      <c r="U34" s="24">
        <f>Pivots!E60</f>
        <v>0.73907475724038496</v>
      </c>
      <c r="V34" s="25">
        <f>Pivots!F60</f>
        <v>1268</v>
      </c>
    </row>
    <row r="35" spans="16:22" x14ac:dyDescent="0.3">
      <c r="P35" s="20" t="str">
        <f>Pivots!A61</f>
        <v>Jan Morforth</v>
      </c>
      <c r="Q35" s="21">
        <f>Pivots!B61</f>
        <v>22561</v>
      </c>
      <c r="R35" s="21">
        <f t="shared" si="0"/>
        <v>22561</v>
      </c>
      <c r="S35" s="22">
        <f>Pivots!C61</f>
        <v>6166.2</v>
      </c>
      <c r="T35" s="23">
        <f>Pivots!D61</f>
        <v>16394.8</v>
      </c>
      <c r="U35" s="24">
        <f>Pivots!E61</f>
        <v>0.72668764682416553</v>
      </c>
      <c r="V35" s="25">
        <f>Pivots!F61</f>
        <v>1185</v>
      </c>
    </row>
  </sheetData>
  <conditionalFormatting sqref="R1:R1048576">
    <cfRule type="dataBar" priority="2">
      <dataBar showValue="0">
        <cfvo type="min"/>
        <cfvo type="max"/>
        <color rgb="FFFFB628"/>
      </dataBar>
      <extLst>
        <ext xmlns:x14="http://schemas.microsoft.com/office/spreadsheetml/2009/9/main" uri="{B025F937-C7B1-47D3-B67F-A62EFF666E3E}">
          <x14:id>{EC4F8AD2-B4B0-4C0C-B074-4C0647E08C98}</x14:id>
        </ext>
      </extLst>
    </cfRule>
  </conditionalFormatting>
  <conditionalFormatting sqref="U11:U35">
    <cfRule type="iconSet" priority="1">
      <iconSet>
        <cfvo type="percent" val="0"/>
        <cfvo type="num" val="0.6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C4F8AD2-B4B0-4C0C-B074-4C0647E08C98}">
            <x14:dataBar minLength="0" maxLength="100" gradient="0">
              <x14:cfvo type="autoMin"/>
              <x14:cfvo type="autoMax"/>
              <x14:negativeFillColor rgb="FFFF0000"/>
              <x14:axisColor rgb="FF000000"/>
            </x14:dataBar>
          </x14:cfRule>
          <xm:sqref>R1:R1048576</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A1"/>
  <sheetViews>
    <sheetView topLeftCell="A4" zoomScaleNormal="100" workbookViewId="0">
      <selection activeCell="C2" sqref="C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Pivots</vt:lpstr>
      <vt:lpstr>Dashboard</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Archie !</cp:lastModifiedBy>
  <dcterms:created xsi:type="dcterms:W3CDTF">2023-05-07T22:57:35Z</dcterms:created>
  <dcterms:modified xsi:type="dcterms:W3CDTF">2024-08-30T18:13:01Z</dcterms:modified>
</cp:coreProperties>
</file>